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21" activeTab="34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9"/>
  <c r="M9" s="1"/>
  <c r="K25"/>
  <c r="M25" s="1"/>
  <c r="K41"/>
  <c r="M41" s="1"/>
  <c r="K49"/>
  <c r="M49" s="1"/>
  <c r="K61"/>
  <c r="M61" s="1"/>
  <c r="K69"/>
  <c r="M69" s="1"/>
  <c r="K85"/>
  <c r="M85" s="1"/>
  <c r="K93"/>
  <c r="M93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17"/>
  <c r="M17" s="1"/>
  <c r="K29"/>
  <c r="M29" s="1"/>
  <c r="K33"/>
  <c r="M33" s="1"/>
  <c r="K45"/>
  <c r="M45" s="1"/>
  <c r="K57"/>
  <c r="M57" s="1"/>
  <c r="K73"/>
  <c r="M73" s="1"/>
  <c r="K89"/>
  <c r="M89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5"/>
  <c r="M5" s="1"/>
  <c r="K13"/>
  <c r="M13" s="1"/>
  <c r="K21"/>
  <c r="M21" s="1"/>
  <c r="K37"/>
  <c r="M37" s="1"/>
  <c r="K53"/>
  <c r="M53" s="1"/>
  <c r="K65"/>
  <c r="M65" s="1"/>
  <c r="K77"/>
  <c r="M77" s="1"/>
  <c r="K81"/>
  <c r="M81" s="1"/>
  <c r="K97"/>
  <c r="M97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7"/>
  <c r="G7" s="1"/>
  <c r="E19"/>
  <c r="G19" s="1"/>
  <c r="E35"/>
  <c r="G35" s="1"/>
  <c r="E43"/>
  <c r="G43" s="1"/>
  <c r="E55"/>
  <c r="G55" s="1"/>
  <c r="E67"/>
  <c r="G67" s="1"/>
  <c r="E79"/>
  <c r="G79" s="1"/>
  <c r="E87"/>
  <c r="G87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11"/>
  <c r="G11" s="1"/>
  <c r="E27"/>
  <c r="G27" s="1"/>
  <c r="E31"/>
  <c r="G31" s="1"/>
  <c r="E47"/>
  <c r="G47" s="1"/>
  <c r="E59"/>
  <c r="G59" s="1"/>
  <c r="E75"/>
  <c r="G75" s="1"/>
  <c r="E83"/>
  <c r="G83" s="1"/>
  <c r="E95"/>
  <c r="G95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3"/>
  <c r="G3" s="1"/>
  <c r="E15"/>
  <c r="G15" s="1"/>
  <c r="E23"/>
  <c r="G23" s="1"/>
  <c r="E39"/>
  <c r="G39" s="1"/>
  <c r="E51"/>
  <c r="G51" s="1"/>
  <c r="E63"/>
  <c r="G63" s="1"/>
  <c r="E71"/>
  <c r="G71" s="1"/>
  <c r="E91"/>
  <c r="G91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12"/>
  <c r="D12" s="1"/>
  <c r="B36"/>
  <c r="D36" s="1"/>
  <c r="B44"/>
  <c r="D44" s="1"/>
  <c r="B48"/>
  <c r="D48" s="1"/>
  <c r="B56"/>
  <c r="D56" s="1"/>
  <c r="B68"/>
  <c r="D68" s="1"/>
  <c r="B72"/>
  <c r="D72" s="1"/>
  <c r="B92"/>
  <c r="D92" s="1"/>
  <c r="B3"/>
  <c r="D3" s="1"/>
  <c r="B7"/>
  <c r="D7" s="1"/>
  <c r="B11"/>
  <c r="D11" s="1"/>
  <c r="B15"/>
  <c r="D15" s="1"/>
  <c r="B19"/>
  <c r="D19" s="1"/>
  <c r="B23"/>
  <c r="D23" s="1"/>
  <c r="B27"/>
  <c r="D27" s="1"/>
  <c r="B31"/>
  <c r="D31" s="1"/>
  <c r="B35"/>
  <c r="D35" s="1"/>
  <c r="B39"/>
  <c r="D39" s="1"/>
  <c r="B43"/>
  <c r="D43" s="1"/>
  <c r="B47"/>
  <c r="D47" s="1"/>
  <c r="B51"/>
  <c r="D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16"/>
  <c r="D16" s="1"/>
  <c r="B24"/>
  <c r="D24" s="1"/>
  <c r="B32"/>
  <c r="D32" s="1"/>
  <c r="Q32" s="1"/>
  <c r="B60"/>
  <c r="D60" s="1"/>
  <c r="B76"/>
  <c r="D76" s="1"/>
  <c r="B88"/>
  <c r="D88" s="1"/>
  <c r="B6"/>
  <c r="D6" s="1"/>
  <c r="B10"/>
  <c r="D10" s="1"/>
  <c r="B14"/>
  <c r="D14" s="1"/>
  <c r="Q14" s="1"/>
  <c r="B18"/>
  <c r="D18" s="1"/>
  <c r="B22"/>
  <c r="D22" s="1"/>
  <c r="B26"/>
  <c r="D26" s="1"/>
  <c r="Q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B58"/>
  <c r="D58" s="1"/>
  <c r="Q58" s="1"/>
  <c r="B62"/>
  <c r="D62" s="1"/>
  <c r="Q62" s="1"/>
  <c r="B66"/>
  <c r="D66" s="1"/>
  <c r="Q66" s="1"/>
  <c r="B70"/>
  <c r="D70" s="1"/>
  <c r="B74"/>
  <c r="D74" s="1"/>
  <c r="Q74" s="1"/>
  <c r="B78"/>
  <c r="D78" s="1"/>
  <c r="B82"/>
  <c r="D82" s="1"/>
  <c r="Q82" s="1"/>
  <c r="B86"/>
  <c r="D86" s="1"/>
  <c r="B90"/>
  <c r="D90" s="1"/>
  <c r="Q90" s="1"/>
  <c r="B94"/>
  <c r="D94" s="1"/>
  <c r="Q94" s="1"/>
  <c r="B98"/>
  <c r="D98" s="1"/>
  <c r="B8"/>
  <c r="D8" s="1"/>
  <c r="B20"/>
  <c r="D20" s="1"/>
  <c r="Q20" s="1"/>
  <c r="B28"/>
  <c r="D28" s="1"/>
  <c r="Q28" s="1"/>
  <c r="B40"/>
  <c r="D40" s="1"/>
  <c r="B52"/>
  <c r="D52" s="1"/>
  <c r="B64"/>
  <c r="D64" s="1"/>
  <c r="B80"/>
  <c r="D80" s="1"/>
  <c r="B84"/>
  <c r="D84" s="1"/>
  <c r="B96"/>
  <c r="D96" s="1"/>
  <c r="Q96" s="1"/>
  <c r="B5"/>
  <c r="D5" s="1"/>
  <c r="B9"/>
  <c r="D9" s="1"/>
  <c r="B13"/>
  <c r="D13" s="1"/>
  <c r="B17"/>
  <c r="D17" s="1"/>
  <c r="B21"/>
  <c r="D21" s="1"/>
  <c r="B25"/>
  <c r="D25" s="1"/>
  <c r="Q25" s="1"/>
  <c r="B29"/>
  <c r="D29" s="1"/>
  <c r="B33"/>
  <c r="D33" s="1"/>
  <c r="Q33" s="1"/>
  <c r="B37"/>
  <c r="D37" s="1"/>
  <c r="B41"/>
  <c r="D41" s="1"/>
  <c r="Q41" s="1"/>
  <c r="B45"/>
  <c r="D45" s="1"/>
  <c r="Q45" s="1"/>
  <c r="B49"/>
  <c r="D49" s="1"/>
  <c r="Q49" s="1"/>
  <c r="B53"/>
  <c r="D53" s="1"/>
  <c r="B57"/>
  <c r="D57" s="1"/>
  <c r="B61"/>
  <c r="D61" s="1"/>
  <c r="B65"/>
  <c r="D65" s="1"/>
  <c r="B69"/>
  <c r="D69" s="1"/>
  <c r="Q69" s="1"/>
  <c r="B73"/>
  <c r="D73" s="1"/>
  <c r="Q73" s="1"/>
  <c r="B77"/>
  <c r="D77" s="1"/>
  <c r="B81"/>
  <c r="D81" s="1"/>
  <c r="Q81" s="1"/>
  <c r="B85"/>
  <c r="D85" s="1"/>
  <c r="B89"/>
  <c r="D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18" i="81" l="1"/>
  <c r="Q78"/>
  <c r="Q91"/>
  <c r="Q98"/>
  <c r="Q60"/>
  <c r="Q76"/>
  <c r="Q15"/>
  <c r="Q10"/>
  <c r="Q29"/>
  <c r="Q53"/>
  <c r="Q37"/>
  <c r="Q89"/>
  <c r="Q77"/>
  <c r="Q75"/>
  <c r="Q92"/>
  <c r="Q85"/>
  <c r="Q27"/>
  <c r="Q21"/>
  <c r="Q8"/>
  <c r="Q40"/>
  <c r="Q5"/>
  <c r="Q43"/>
  <c r="Q88"/>
  <c r="Q72"/>
  <c r="Q56"/>
  <c r="Q44"/>
  <c r="Q24"/>
  <c r="Q12"/>
  <c r="Q4"/>
  <c r="T2" i="82"/>
  <c r="T2" i="79"/>
  <c r="DM99" i="11"/>
  <c r="Q35" i="81"/>
  <c r="Q19"/>
  <c r="Q57"/>
  <c r="Q9"/>
  <c r="Q61"/>
  <c r="Q13"/>
  <c r="Q87"/>
  <c r="Q71"/>
  <c r="Q23"/>
  <c r="Q65"/>
  <c r="Q17"/>
  <c r="Q95"/>
  <c r="Q79"/>
  <c r="Q63"/>
  <c r="Q47"/>
  <c r="Q31"/>
  <c r="Q83"/>
  <c r="Q67"/>
  <c r="Q64"/>
  <c r="Q48"/>
  <c r="Q39"/>
  <c r="Q80"/>
  <c r="Q16"/>
  <c r="Q51"/>
  <c r="Q3"/>
  <c r="Q84"/>
  <c r="Q55"/>
  <c r="Q7"/>
  <c r="Q68"/>
  <c r="Q36"/>
  <c r="Q52"/>
  <c r="Q86"/>
  <c r="Q70"/>
  <c r="Q54"/>
  <c r="Q38"/>
  <c r="Q22"/>
  <c r="Q6"/>
  <c r="Q59"/>
  <c r="Q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L99" s="1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J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F2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H29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J36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J40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H45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J48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H57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F72"/>
  <c r="AG72"/>
  <c r="AH72"/>
  <c r="AI72"/>
  <c r="AJ72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J80"/>
  <c r="AE81"/>
  <c r="AB81" i="61" s="1"/>
  <c r="AF81" i="14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J8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J88"/>
  <c r="AE89"/>
  <c r="AB89" i="61" s="1"/>
  <c r="AF89" i="14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J92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J96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Y88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7"/>
  <c r="AL99" i="28"/>
  <c r="AL99" i="24"/>
  <c r="AB96" i="63"/>
  <c r="AB92"/>
  <c r="AB88"/>
  <c r="AB84"/>
  <c r="AB80"/>
  <c r="AB72"/>
  <c r="AB64"/>
  <c r="AB60"/>
  <c r="AB48"/>
  <c r="AB44"/>
  <c r="AB40"/>
  <c r="AB36"/>
  <c r="AB32"/>
  <c r="AB4"/>
  <c r="AB89"/>
  <c r="AB81"/>
  <c r="AB85" i="62"/>
  <c r="AB57"/>
  <c r="AB53"/>
  <c r="AB45"/>
  <c r="AB29"/>
  <c r="AB88" i="61"/>
  <c r="AB84"/>
  <c r="AB76"/>
  <c r="AB72"/>
  <c r="AB60"/>
  <c r="AB56"/>
  <c r="AB24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F6" s="1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C20"/>
  <c r="B21"/>
  <c r="C21"/>
  <c r="B22"/>
  <c r="C22"/>
  <c r="B23"/>
  <c r="C23"/>
  <c r="B24"/>
  <c r="C24"/>
  <c r="B25"/>
  <c r="C25"/>
  <c r="B26"/>
  <c r="F26" s="1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F50" s="1"/>
  <c r="C50"/>
  <c r="B51"/>
  <c r="C51"/>
  <c r="B52"/>
  <c r="C52"/>
  <c r="B53"/>
  <c r="C53"/>
  <c r="B54"/>
  <c r="C54"/>
  <c r="B55"/>
  <c r="C55"/>
  <c r="B56"/>
  <c r="F56" s="1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F86" s="1"/>
  <c r="C86"/>
  <c r="B87"/>
  <c r="C87"/>
  <c r="B88"/>
  <c r="C88"/>
  <c r="B89"/>
  <c r="C89"/>
  <c r="B90"/>
  <c r="C90"/>
  <c r="B91"/>
  <c r="C91"/>
  <c r="B92"/>
  <c r="F92" s="1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F58" s="1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F74" s="1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F30" s="1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F46" s="1"/>
  <c r="C46"/>
  <c r="B47"/>
  <c r="C47"/>
  <c r="B48"/>
  <c r="C48"/>
  <c r="B49"/>
  <c r="C49"/>
  <c r="B50"/>
  <c r="C50"/>
  <c r="B51"/>
  <c r="C51"/>
  <c r="B52"/>
  <c r="C52"/>
  <c r="B53"/>
  <c r="C53"/>
  <c r="B54"/>
  <c r="F54" s="1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F68" s="1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F18" s="1"/>
  <c r="C18"/>
  <c r="B19"/>
  <c r="C19"/>
  <c r="B20"/>
  <c r="F20" s="1"/>
  <c r="C20"/>
  <c r="B21"/>
  <c r="C21"/>
  <c r="B22"/>
  <c r="C22"/>
  <c r="B23"/>
  <c r="C23"/>
  <c r="B24"/>
  <c r="C24"/>
  <c r="B25"/>
  <c r="C25"/>
  <c r="B26"/>
  <c r="F26" s="1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F35" s="1"/>
  <c r="B36"/>
  <c r="C36"/>
  <c r="B37"/>
  <c r="C37"/>
  <c r="B38"/>
  <c r="C38"/>
  <c r="B39"/>
  <c r="C39"/>
  <c r="B40"/>
  <c r="C40"/>
  <c r="B41"/>
  <c r="C41"/>
  <c r="F41" s="1"/>
  <c r="B42"/>
  <c r="C42"/>
  <c r="B43"/>
  <c r="C43"/>
  <c r="F43" s="1"/>
  <c r="B44"/>
  <c r="C44"/>
  <c r="B45"/>
  <c r="C45"/>
  <c r="B46"/>
  <c r="C46"/>
  <c r="B47"/>
  <c r="C47"/>
  <c r="B48"/>
  <c r="C48"/>
  <c r="B49"/>
  <c r="C49"/>
  <c r="F49" s="1"/>
  <c r="B50"/>
  <c r="C50"/>
  <c r="B51"/>
  <c r="C51"/>
  <c r="F51" s="1"/>
  <c r="B52"/>
  <c r="C52"/>
  <c r="B53"/>
  <c r="C53"/>
  <c r="B54"/>
  <c r="C54"/>
  <c r="B55"/>
  <c r="C55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B64"/>
  <c r="C64"/>
  <c r="B65"/>
  <c r="C65"/>
  <c r="F65" s="1"/>
  <c r="B66"/>
  <c r="C66"/>
  <c r="B67"/>
  <c r="C67"/>
  <c r="F67" s="1"/>
  <c r="B68"/>
  <c r="C68"/>
  <c r="B69"/>
  <c r="C69"/>
  <c r="B70"/>
  <c r="C70"/>
  <c r="B71"/>
  <c r="C7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B80"/>
  <c r="C80"/>
  <c r="B81"/>
  <c r="C81"/>
  <c r="F81" s="1"/>
  <c r="B82"/>
  <c r="C82"/>
  <c r="B83"/>
  <c r="C83"/>
  <c r="F83" s="1"/>
  <c r="B84"/>
  <c r="C84"/>
  <c r="B85"/>
  <c r="C85"/>
  <c r="B86"/>
  <c r="C86"/>
  <c r="B87"/>
  <c r="C87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B96"/>
  <c r="C96"/>
  <c r="B97"/>
  <c r="C97"/>
  <c r="F97" s="1"/>
  <c r="B98"/>
  <c r="C98"/>
  <c r="C3"/>
  <c r="B3"/>
  <c r="B4" i="57"/>
  <c r="C4"/>
  <c r="B5"/>
  <c r="C5"/>
  <c r="B6"/>
  <c r="C6"/>
  <c r="B7"/>
  <c r="C7"/>
  <c r="B8"/>
  <c r="F8" s="1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F24" s="1"/>
  <c r="C24"/>
  <c r="B25"/>
  <c r="C25"/>
  <c r="B26"/>
  <c r="C26"/>
  <c r="B27"/>
  <c r="C27"/>
  <c r="B28"/>
  <c r="C28"/>
  <c r="B29"/>
  <c r="C29"/>
  <c r="F29" s="1"/>
  <c r="B30"/>
  <c r="F30" s="1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F38" s="1"/>
  <c r="C38"/>
  <c r="B39"/>
  <c r="C39"/>
  <c r="F39" s="1"/>
  <c r="B40"/>
  <c r="C40"/>
  <c r="B41"/>
  <c r="C41"/>
  <c r="F41" s="1"/>
  <c r="B42"/>
  <c r="C42"/>
  <c r="B43"/>
  <c r="C43"/>
  <c r="F43" s="1"/>
  <c r="B44"/>
  <c r="C44"/>
  <c r="B45"/>
  <c r="C45"/>
  <c r="F45" s="1"/>
  <c r="B46"/>
  <c r="F46" s="1"/>
  <c r="C46"/>
  <c r="B47"/>
  <c r="C47"/>
  <c r="F47" s="1"/>
  <c r="B48"/>
  <c r="C48"/>
  <c r="B49"/>
  <c r="C49"/>
  <c r="F49" s="1"/>
  <c r="B50"/>
  <c r="C50"/>
  <c r="B51"/>
  <c r="C51"/>
  <c r="F51" s="1"/>
  <c r="B52"/>
  <c r="C52"/>
  <c r="B53"/>
  <c r="C53"/>
  <c r="F53" s="1"/>
  <c r="B54"/>
  <c r="F54" s="1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F70" s="1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B80"/>
  <c r="F80" s="1"/>
  <c r="C80"/>
  <c r="B81"/>
  <c r="C81"/>
  <c r="F81" s="1"/>
  <c r="B82"/>
  <c r="F82" s="1"/>
  <c r="C82"/>
  <c r="B83"/>
  <c r="C83"/>
  <c r="B84"/>
  <c r="F84" s="1"/>
  <c r="C84"/>
  <c r="B85"/>
  <c r="C85"/>
  <c r="B86"/>
  <c r="F86" s="1"/>
  <c r="C86"/>
  <c r="B87"/>
  <c r="C87"/>
  <c r="B88"/>
  <c r="C88"/>
  <c r="B89"/>
  <c r="C89"/>
  <c r="F89" s="1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F5" s="1"/>
  <c r="B6"/>
  <c r="C6"/>
  <c r="B7"/>
  <c r="C7"/>
  <c r="F7" s="1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B16"/>
  <c r="F16" s="1"/>
  <c r="C16"/>
  <c r="B17"/>
  <c r="C17"/>
  <c r="B18"/>
  <c r="C18"/>
  <c r="B19"/>
  <c r="C19"/>
  <c r="F19" s="1"/>
  <c r="B20"/>
  <c r="C20"/>
  <c r="B21"/>
  <c r="C21"/>
  <c r="F21" s="1"/>
  <c r="B22"/>
  <c r="C22"/>
  <c r="B23"/>
  <c r="C23"/>
  <c r="F23" s="1"/>
  <c r="B24"/>
  <c r="F24" s="1"/>
  <c r="C24"/>
  <c r="B25"/>
  <c r="C25"/>
  <c r="F25" s="1"/>
  <c r="B26"/>
  <c r="F26" s="1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B54"/>
  <c r="F54" s="1"/>
  <c r="C54"/>
  <c r="B55"/>
  <c r="C55"/>
  <c r="B56"/>
  <c r="F56" s="1"/>
  <c r="C56"/>
  <c r="B57"/>
  <c r="C57"/>
  <c r="F57" s="1"/>
  <c r="B58"/>
  <c r="F58" s="1"/>
  <c r="C58"/>
  <c r="B59"/>
  <c r="C59"/>
  <c r="F59" s="1"/>
  <c r="B60"/>
  <c r="F60" s="1"/>
  <c r="C60"/>
  <c r="B61"/>
  <c r="C61"/>
  <c r="B62"/>
  <c r="C62"/>
  <c r="B63"/>
  <c r="C63"/>
  <c r="B64"/>
  <c r="F64" s="1"/>
  <c r="C64"/>
  <c r="B65"/>
  <c r="C65"/>
  <c r="B66"/>
  <c r="F66" s="1"/>
  <c r="C66"/>
  <c r="B67"/>
  <c r="C67"/>
  <c r="F67" s="1"/>
  <c r="B68"/>
  <c r="F68" s="1"/>
  <c r="C68"/>
  <c r="B69"/>
  <c r="C69"/>
  <c r="F69" s="1"/>
  <c r="B70"/>
  <c r="C70"/>
  <c r="B71"/>
  <c r="C71"/>
  <c r="F71" s="1"/>
  <c r="B72"/>
  <c r="C72"/>
  <c r="B73"/>
  <c r="C73"/>
  <c r="B74"/>
  <c r="C74"/>
  <c r="B75"/>
  <c r="C75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B84"/>
  <c r="C84"/>
  <c r="B85"/>
  <c r="C85"/>
  <c r="B86"/>
  <c r="C86"/>
  <c r="B87"/>
  <c r="C87"/>
  <c r="F87" s="1"/>
  <c r="B88"/>
  <c r="C88"/>
  <c r="B89"/>
  <c r="C89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4" i="55"/>
  <c r="C4"/>
  <c r="B5"/>
  <c r="C5"/>
  <c r="B6"/>
  <c r="C6"/>
  <c r="B7"/>
  <c r="C7"/>
  <c r="F7" s="1"/>
  <c r="B8"/>
  <c r="C8"/>
  <c r="B9"/>
  <c r="C9"/>
  <c r="B10"/>
  <c r="C10"/>
  <c r="B11"/>
  <c r="C1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B22"/>
  <c r="F22" s="1"/>
  <c r="C22"/>
  <c r="B23"/>
  <c r="C23"/>
  <c r="B24"/>
  <c r="F24" s="1"/>
  <c r="C24"/>
  <c r="B25"/>
  <c r="C25"/>
  <c r="B26"/>
  <c r="F26" s="1"/>
  <c r="C26"/>
  <c r="B27"/>
  <c r="C27"/>
  <c r="F27" s="1"/>
  <c r="B28"/>
  <c r="F28" s="1"/>
  <c r="C28"/>
  <c r="B29"/>
  <c r="C29"/>
  <c r="B30"/>
  <c r="F30" s="1"/>
  <c r="C30"/>
  <c r="B31"/>
  <c r="C31"/>
  <c r="B32"/>
  <c r="F32" s="1"/>
  <c r="C32"/>
  <c r="B33"/>
  <c r="C33"/>
  <c r="B34"/>
  <c r="C34"/>
  <c r="B35"/>
  <c r="C35"/>
  <c r="B36"/>
  <c r="C36"/>
  <c r="B37"/>
  <c r="C37"/>
  <c r="B38"/>
  <c r="C38"/>
  <c r="B39"/>
  <c r="C39"/>
  <c r="F39" s="1"/>
  <c r="B40"/>
  <c r="C40"/>
  <c r="B41"/>
  <c r="C41"/>
  <c r="B42"/>
  <c r="C42"/>
  <c r="B43"/>
  <c r="C43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F69" s="1"/>
  <c r="B70"/>
  <c r="C70"/>
  <c r="B71"/>
  <c r="C71"/>
  <c r="F71" s="1"/>
  <c r="B72"/>
  <c r="C72"/>
  <c r="B73"/>
  <c r="C73"/>
  <c r="F73" s="1"/>
  <c r="B74"/>
  <c r="F74" s="1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F87" s="1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B96"/>
  <c r="F96" s="1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U95"/>
  <c r="F95"/>
  <c r="U94"/>
  <c r="U93"/>
  <c r="F93"/>
  <c r="U92"/>
  <c r="N92"/>
  <c r="U91"/>
  <c r="F91"/>
  <c r="U90"/>
  <c r="N90"/>
  <c r="U89"/>
  <c r="N89"/>
  <c r="F89"/>
  <c r="U88"/>
  <c r="N88"/>
  <c r="U87"/>
  <c r="F87"/>
  <c r="U86"/>
  <c r="N86"/>
  <c r="U85"/>
  <c r="N85"/>
  <c r="F85"/>
  <c r="U84"/>
  <c r="N84"/>
  <c r="U83"/>
  <c r="F83"/>
  <c r="U82"/>
  <c r="N82"/>
  <c r="U81"/>
  <c r="N81"/>
  <c r="F81"/>
  <c r="U80"/>
  <c r="N80"/>
  <c r="U79"/>
  <c r="F79"/>
  <c r="U78"/>
  <c r="U77"/>
  <c r="N77"/>
  <c r="F77"/>
  <c r="U76"/>
  <c r="N76"/>
  <c r="F76"/>
  <c r="U75"/>
  <c r="F75"/>
  <c r="U74"/>
  <c r="N74"/>
  <c r="U73"/>
  <c r="N73"/>
  <c r="F73"/>
  <c r="U72"/>
  <c r="N72"/>
  <c r="U71"/>
  <c r="F71"/>
  <c r="U70"/>
  <c r="N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F62"/>
  <c r="U61"/>
  <c r="N61"/>
  <c r="F61"/>
  <c r="U60"/>
  <c r="N60"/>
  <c r="U59"/>
  <c r="F59"/>
  <c r="U58"/>
  <c r="N58"/>
  <c r="U57"/>
  <c r="N57"/>
  <c r="F57"/>
  <c r="U56"/>
  <c r="N56"/>
  <c r="U55"/>
  <c r="F55"/>
  <c r="U54"/>
  <c r="N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U45"/>
  <c r="N45"/>
  <c r="F45"/>
  <c r="U44"/>
  <c r="N44"/>
  <c r="U43"/>
  <c r="F43"/>
  <c r="U42"/>
  <c r="N42"/>
  <c r="F42"/>
  <c r="U41"/>
  <c r="N41"/>
  <c r="F41"/>
  <c r="U40"/>
  <c r="N40"/>
  <c r="U39"/>
  <c r="F39"/>
  <c r="U38"/>
  <c r="N38"/>
  <c r="U37"/>
  <c r="N37"/>
  <c r="F37"/>
  <c r="U36"/>
  <c r="N36"/>
  <c r="U35"/>
  <c r="F35"/>
  <c r="U34"/>
  <c r="N34"/>
  <c r="U33"/>
  <c r="N33"/>
  <c r="F33"/>
  <c r="U32"/>
  <c r="N32"/>
  <c r="F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F12"/>
  <c r="U11"/>
  <c r="F11"/>
  <c r="U10"/>
  <c r="N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A1"/>
  <c r="T99" i="62"/>
  <c r="S99"/>
  <c r="R99"/>
  <c r="Q99"/>
  <c r="P99"/>
  <c r="U98"/>
  <c r="N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F88"/>
  <c r="U87"/>
  <c r="N87"/>
  <c r="F87"/>
  <c r="U86"/>
  <c r="N86"/>
  <c r="AD85"/>
  <c r="U85"/>
  <c r="N85"/>
  <c r="F85"/>
  <c r="U84"/>
  <c r="U83"/>
  <c r="N83"/>
  <c r="F83"/>
  <c r="U82"/>
  <c r="N82"/>
  <c r="U81"/>
  <c r="N81"/>
  <c r="F81"/>
  <c r="U80"/>
  <c r="U79"/>
  <c r="N79"/>
  <c r="F79"/>
  <c r="AC78"/>
  <c r="U78"/>
  <c r="N78"/>
  <c r="U77"/>
  <c r="N77"/>
  <c r="F77"/>
  <c r="U76"/>
  <c r="U75"/>
  <c r="N75"/>
  <c r="F75"/>
  <c r="U74"/>
  <c r="N74"/>
  <c r="U73"/>
  <c r="N73"/>
  <c r="F73"/>
  <c r="U72"/>
  <c r="U71"/>
  <c r="N71"/>
  <c r="F71"/>
  <c r="U70"/>
  <c r="N70"/>
  <c r="AD69"/>
  <c r="U69"/>
  <c r="N69"/>
  <c r="F69"/>
  <c r="U68"/>
  <c r="U67"/>
  <c r="N67"/>
  <c r="F67"/>
  <c r="AD66"/>
  <c r="U66"/>
  <c r="N66"/>
  <c r="F66"/>
  <c r="AD65"/>
  <c r="U65"/>
  <c r="N65"/>
  <c r="F65"/>
  <c r="U64"/>
  <c r="U63"/>
  <c r="N63"/>
  <c r="F63"/>
  <c r="AC62"/>
  <c r="U62"/>
  <c r="N62"/>
  <c r="U61"/>
  <c r="N61"/>
  <c r="F61"/>
  <c r="U60"/>
  <c r="U59"/>
  <c r="N59"/>
  <c r="F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F51"/>
  <c r="AD50"/>
  <c r="U50"/>
  <c r="U49"/>
  <c r="F49"/>
  <c r="U48"/>
  <c r="U47"/>
  <c r="F47"/>
  <c r="U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U15"/>
  <c r="F15"/>
  <c r="U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U94"/>
  <c r="N94"/>
  <c r="U93"/>
  <c r="F93"/>
  <c r="U92"/>
  <c r="U91"/>
  <c r="F91"/>
  <c r="U90"/>
  <c r="N90"/>
  <c r="U89"/>
  <c r="F89"/>
  <c r="U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U45"/>
  <c r="F45"/>
  <c r="U44"/>
  <c r="N44"/>
  <c r="U43"/>
  <c r="F43"/>
  <c r="U42"/>
  <c r="N42"/>
  <c r="U41"/>
  <c r="F41"/>
  <c r="U40"/>
  <c r="N40"/>
  <c r="U39"/>
  <c r="U38"/>
  <c r="U37"/>
  <c r="F37"/>
  <c r="U36"/>
  <c r="U35"/>
  <c r="F35"/>
  <c r="U34"/>
  <c r="F34"/>
  <c r="U33"/>
  <c r="U32"/>
  <c r="U31"/>
  <c r="N31"/>
  <c r="F31"/>
  <c r="U30"/>
  <c r="U29"/>
  <c r="N29"/>
  <c r="F29"/>
  <c r="U28"/>
  <c r="N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U7"/>
  <c r="N7"/>
  <c r="F7"/>
  <c r="U6"/>
  <c r="U5"/>
  <c r="F5"/>
  <c r="U4"/>
  <c r="U3"/>
  <c r="K99"/>
  <c r="A1"/>
  <c r="T99" i="58"/>
  <c r="S99"/>
  <c r="R99"/>
  <c r="Q99"/>
  <c r="P99"/>
  <c r="U98"/>
  <c r="U97"/>
  <c r="U96"/>
  <c r="U95"/>
  <c r="F95"/>
  <c r="U94"/>
  <c r="U93"/>
  <c r="F93"/>
  <c r="U92"/>
  <c r="U91"/>
  <c r="U90"/>
  <c r="U89"/>
  <c r="U88"/>
  <c r="U87"/>
  <c r="F87"/>
  <c r="U86"/>
  <c r="U85"/>
  <c r="F85"/>
  <c r="U84"/>
  <c r="U83"/>
  <c r="U82"/>
  <c r="U81"/>
  <c r="U80"/>
  <c r="U79"/>
  <c r="F79"/>
  <c r="U78"/>
  <c r="U77"/>
  <c r="F77"/>
  <c r="U76"/>
  <c r="U75"/>
  <c r="U74"/>
  <c r="U73"/>
  <c r="U72"/>
  <c r="U71"/>
  <c r="F71"/>
  <c r="U70"/>
  <c r="U69"/>
  <c r="F69"/>
  <c r="U68"/>
  <c r="U67"/>
  <c r="U66"/>
  <c r="U65"/>
  <c r="U64"/>
  <c r="U63"/>
  <c r="F63"/>
  <c r="U62"/>
  <c r="U61"/>
  <c r="F61"/>
  <c r="U60"/>
  <c r="U59"/>
  <c r="U58"/>
  <c r="U57"/>
  <c r="U56"/>
  <c r="U55"/>
  <c r="F55"/>
  <c r="U54"/>
  <c r="U53"/>
  <c r="F53"/>
  <c r="U52"/>
  <c r="U51"/>
  <c r="U50"/>
  <c r="U49"/>
  <c r="U48"/>
  <c r="U47"/>
  <c r="F47"/>
  <c r="U46"/>
  <c r="U45"/>
  <c r="F45"/>
  <c r="U44"/>
  <c r="U43"/>
  <c r="U42"/>
  <c r="U41"/>
  <c r="U40"/>
  <c r="U39"/>
  <c r="F39"/>
  <c r="U38"/>
  <c r="U37"/>
  <c r="F37"/>
  <c r="U36"/>
  <c r="U35"/>
  <c r="U34"/>
  <c r="U33"/>
  <c r="F33"/>
  <c r="U32"/>
  <c r="U31"/>
  <c r="F31"/>
  <c r="U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U15"/>
  <c r="F15"/>
  <c r="U14"/>
  <c r="U13"/>
  <c r="U12"/>
  <c r="U11"/>
  <c r="F11"/>
  <c r="U10"/>
  <c r="U9"/>
  <c r="U8"/>
  <c r="U7"/>
  <c r="N7"/>
  <c r="F7"/>
  <c r="U6"/>
  <c r="U5"/>
  <c r="N5"/>
  <c r="U4"/>
  <c r="U3"/>
  <c r="B99"/>
  <c r="A1"/>
  <c r="T99" i="57"/>
  <c r="S99"/>
  <c r="R99"/>
  <c r="Q99"/>
  <c r="P99"/>
  <c r="U98"/>
  <c r="F98"/>
  <c r="U97"/>
  <c r="U96"/>
  <c r="U95"/>
  <c r="F95"/>
  <c r="U94"/>
  <c r="U93"/>
  <c r="F93"/>
  <c r="U92"/>
  <c r="U91"/>
  <c r="U90"/>
  <c r="U89"/>
  <c r="N89"/>
  <c r="U88"/>
  <c r="U87"/>
  <c r="F87"/>
  <c r="U86"/>
  <c r="N86"/>
  <c r="U85"/>
  <c r="F85"/>
  <c r="U84"/>
  <c r="U83"/>
  <c r="N83"/>
  <c r="U82"/>
  <c r="U81"/>
  <c r="U80"/>
  <c r="U79"/>
  <c r="U78"/>
  <c r="U77"/>
  <c r="N77"/>
  <c r="F77"/>
  <c r="U76"/>
  <c r="N76"/>
  <c r="U75"/>
  <c r="N75"/>
  <c r="U74"/>
  <c r="U73"/>
  <c r="N73"/>
  <c r="U72"/>
  <c r="U71"/>
  <c r="N71"/>
  <c r="U70"/>
  <c r="U69"/>
  <c r="N69"/>
  <c r="U68"/>
  <c r="U67"/>
  <c r="N67"/>
  <c r="U66"/>
  <c r="U65"/>
  <c r="N65"/>
  <c r="U64"/>
  <c r="U63"/>
  <c r="N63"/>
  <c r="U62"/>
  <c r="F62"/>
  <c r="U61"/>
  <c r="N61"/>
  <c r="U60"/>
  <c r="U59"/>
  <c r="N59"/>
  <c r="U58"/>
  <c r="U57"/>
  <c r="N57"/>
  <c r="U56"/>
  <c r="U55"/>
  <c r="N55"/>
  <c r="U54"/>
  <c r="U53"/>
  <c r="N53"/>
  <c r="U52"/>
  <c r="U51"/>
  <c r="N51"/>
  <c r="U50"/>
  <c r="U49"/>
  <c r="N49"/>
  <c r="U48"/>
  <c r="U47"/>
  <c r="N47"/>
  <c r="U46"/>
  <c r="U45"/>
  <c r="N45"/>
  <c r="U44"/>
  <c r="U43"/>
  <c r="N43"/>
  <c r="U42"/>
  <c r="U41"/>
  <c r="N41"/>
  <c r="U40"/>
  <c r="U39"/>
  <c r="N39"/>
  <c r="U38"/>
  <c r="U37"/>
  <c r="N37"/>
  <c r="U36"/>
  <c r="U35"/>
  <c r="N35"/>
  <c r="U34"/>
  <c r="U33"/>
  <c r="N33"/>
  <c r="U32"/>
  <c r="U31"/>
  <c r="N31"/>
  <c r="U30"/>
  <c r="N30"/>
  <c r="U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U19"/>
  <c r="F19"/>
  <c r="U18"/>
  <c r="N18"/>
  <c r="U17"/>
  <c r="F17"/>
  <c r="U16"/>
  <c r="N16"/>
  <c r="F16"/>
  <c r="U15"/>
  <c r="F15"/>
  <c r="U14"/>
  <c r="N14"/>
  <c r="U13"/>
  <c r="F13"/>
  <c r="U12"/>
  <c r="N12"/>
  <c r="U11"/>
  <c r="F11"/>
  <c r="U10"/>
  <c r="N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U97"/>
  <c r="F97"/>
  <c r="U96"/>
  <c r="U95"/>
  <c r="U94"/>
  <c r="U93"/>
  <c r="U92"/>
  <c r="U91"/>
  <c r="F91"/>
  <c r="U90"/>
  <c r="U89"/>
  <c r="U88"/>
  <c r="U87"/>
  <c r="U86"/>
  <c r="U85"/>
  <c r="F85"/>
  <c r="U84"/>
  <c r="U83"/>
  <c r="F83"/>
  <c r="U82"/>
  <c r="U81"/>
  <c r="U80"/>
  <c r="U79"/>
  <c r="U78"/>
  <c r="U77"/>
  <c r="N77"/>
  <c r="U76"/>
  <c r="U75"/>
  <c r="F75"/>
  <c r="U74"/>
  <c r="U73"/>
  <c r="F73"/>
  <c r="U72"/>
  <c r="U71"/>
  <c r="U70"/>
  <c r="U69"/>
  <c r="N69"/>
  <c r="U68"/>
  <c r="U67"/>
  <c r="U66"/>
  <c r="U65"/>
  <c r="F65"/>
  <c r="U64"/>
  <c r="U63"/>
  <c r="F63"/>
  <c r="U62"/>
  <c r="U61"/>
  <c r="N61"/>
  <c r="F61"/>
  <c r="U60"/>
  <c r="U59"/>
  <c r="U58"/>
  <c r="U57"/>
  <c r="U56"/>
  <c r="U55"/>
  <c r="F55"/>
  <c r="U54"/>
  <c r="U53"/>
  <c r="N53"/>
  <c r="F53"/>
  <c r="U52"/>
  <c r="U51"/>
  <c r="N51"/>
  <c r="F51"/>
  <c r="U50"/>
  <c r="N50"/>
  <c r="U49"/>
  <c r="N49"/>
  <c r="U48"/>
  <c r="U47"/>
  <c r="N47"/>
  <c r="U46"/>
  <c r="U45"/>
  <c r="F45"/>
  <c r="U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U33"/>
  <c r="N33"/>
  <c r="F33"/>
  <c r="U32"/>
  <c r="U31"/>
  <c r="N31"/>
  <c r="F31"/>
  <c r="U30"/>
  <c r="U29"/>
  <c r="F29"/>
  <c r="U28"/>
  <c r="U27"/>
  <c r="N27"/>
  <c r="F27"/>
  <c r="U26"/>
  <c r="U25"/>
  <c r="U24"/>
  <c r="U23"/>
  <c r="N23"/>
  <c r="U22"/>
  <c r="U21"/>
  <c r="N21"/>
  <c r="U20"/>
  <c r="U19"/>
  <c r="N19"/>
  <c r="U18"/>
  <c r="N18"/>
  <c r="U17"/>
  <c r="N17"/>
  <c r="F17"/>
  <c r="U16"/>
  <c r="U15"/>
  <c r="N15"/>
  <c r="F15"/>
  <c r="U14"/>
  <c r="U13"/>
  <c r="U12"/>
  <c r="U11"/>
  <c r="N11"/>
  <c r="U10"/>
  <c r="U9"/>
  <c r="U8"/>
  <c r="U7"/>
  <c r="N7"/>
  <c r="U6"/>
  <c r="U5"/>
  <c r="N5"/>
  <c r="U4"/>
  <c r="F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U95"/>
  <c r="F95"/>
  <c r="U94"/>
  <c r="N94"/>
  <c r="U93"/>
  <c r="N93"/>
  <c r="U92"/>
  <c r="N92"/>
  <c r="U91"/>
  <c r="U90"/>
  <c r="U89"/>
  <c r="N89"/>
  <c r="U88"/>
  <c r="N88"/>
  <c r="U87"/>
  <c r="U86"/>
  <c r="U85"/>
  <c r="N85"/>
  <c r="U84"/>
  <c r="N84"/>
  <c r="U83"/>
  <c r="U82"/>
  <c r="U81"/>
  <c r="N81"/>
  <c r="U80"/>
  <c r="N80"/>
  <c r="U79"/>
  <c r="U78"/>
  <c r="U77"/>
  <c r="N77"/>
  <c r="U76"/>
  <c r="N76"/>
  <c r="U75"/>
  <c r="U74"/>
  <c r="U73"/>
  <c r="N73"/>
  <c r="U72"/>
  <c r="N72"/>
  <c r="U71"/>
  <c r="U70"/>
  <c r="U69"/>
  <c r="N69"/>
  <c r="U68"/>
  <c r="N68"/>
  <c r="U67"/>
  <c r="U66"/>
  <c r="U65"/>
  <c r="N65"/>
  <c r="U64"/>
  <c r="N64"/>
  <c r="U63"/>
  <c r="U62"/>
  <c r="U61"/>
  <c r="N61"/>
  <c r="U60"/>
  <c r="U59"/>
  <c r="F59"/>
  <c r="U58"/>
  <c r="U57"/>
  <c r="U56"/>
  <c r="U55"/>
  <c r="U54"/>
  <c r="U53"/>
  <c r="U52"/>
  <c r="U51"/>
  <c r="N51"/>
  <c r="F51"/>
  <c r="U50"/>
  <c r="U49"/>
  <c r="U48"/>
  <c r="N48"/>
  <c r="U47"/>
  <c r="U46"/>
  <c r="U45"/>
  <c r="N45"/>
  <c r="U44"/>
  <c r="U43"/>
  <c r="F43"/>
  <c r="U42"/>
  <c r="U41"/>
  <c r="F41"/>
  <c r="U40"/>
  <c r="U39"/>
  <c r="U38"/>
  <c r="U37"/>
  <c r="U36"/>
  <c r="U35"/>
  <c r="N35"/>
  <c r="F35"/>
  <c r="U34"/>
  <c r="U33"/>
  <c r="F33"/>
  <c r="U32"/>
  <c r="N32"/>
  <c r="U31"/>
  <c r="F31"/>
  <c r="U30"/>
  <c r="U29"/>
  <c r="N29"/>
  <c r="U28"/>
  <c r="U27"/>
  <c r="U26"/>
  <c r="U25"/>
  <c r="F25"/>
  <c r="U24"/>
  <c r="U23"/>
  <c r="F23"/>
  <c r="U22"/>
  <c r="U21"/>
  <c r="U20"/>
  <c r="U19"/>
  <c r="N19"/>
  <c r="U18"/>
  <c r="F18"/>
  <c r="U17"/>
  <c r="U16"/>
  <c r="N16"/>
  <c r="U15"/>
  <c r="U14"/>
  <c r="U13"/>
  <c r="N13"/>
  <c r="U12"/>
  <c r="U11"/>
  <c r="F11"/>
  <c r="U10"/>
  <c r="U9"/>
  <c r="U8"/>
  <c r="F8"/>
  <c r="U7"/>
  <c r="N7"/>
  <c r="U6"/>
  <c r="N6"/>
  <c r="U5"/>
  <c r="N5"/>
  <c r="U4"/>
  <c r="U3"/>
  <c r="L99"/>
  <c r="A1"/>
  <c r="B99" i="56" l="1"/>
  <c r="F95" i="61"/>
  <c r="B99"/>
  <c r="B99" i="63"/>
  <c r="O99" i="81"/>
  <c r="L99"/>
  <c r="F99"/>
  <c r="C99"/>
  <c r="I99"/>
  <c r="F98" i="55"/>
  <c r="F94"/>
  <c r="F92"/>
  <c r="F90"/>
  <c r="F88"/>
  <c r="F86"/>
  <c r="F84"/>
  <c r="F82"/>
  <c r="F80"/>
  <c r="F78"/>
  <c r="F76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20"/>
  <c r="F16"/>
  <c r="F14"/>
  <c r="F12"/>
  <c r="F10"/>
  <c r="F6"/>
  <c r="F4"/>
  <c r="F98" i="56"/>
  <c r="F96"/>
  <c r="F94"/>
  <c r="F92"/>
  <c r="F90"/>
  <c r="F88"/>
  <c r="F86"/>
  <c r="F84"/>
  <c r="F82"/>
  <c r="F80"/>
  <c r="F78"/>
  <c r="F76"/>
  <c r="F74"/>
  <c r="F72"/>
  <c r="F70"/>
  <c r="F62"/>
  <c r="F52"/>
  <c r="F50"/>
  <c r="F48"/>
  <c r="F46"/>
  <c r="F44"/>
  <c r="F42"/>
  <c r="F40"/>
  <c r="F38"/>
  <c r="F36"/>
  <c r="F34"/>
  <c r="F32"/>
  <c r="F30"/>
  <c r="F28"/>
  <c r="F20"/>
  <c r="F18"/>
  <c r="F14"/>
  <c r="F12"/>
  <c r="F10"/>
  <c r="F8"/>
  <c r="F6"/>
  <c r="F96" i="57"/>
  <c r="F94"/>
  <c r="F92"/>
  <c r="F90"/>
  <c r="F88"/>
  <c r="F78"/>
  <c r="F76"/>
  <c r="F74"/>
  <c r="F72"/>
  <c r="F68"/>
  <c r="F66"/>
  <c r="F64"/>
  <c r="F60"/>
  <c r="F58"/>
  <c r="F56"/>
  <c r="F52"/>
  <c r="F50"/>
  <c r="F48"/>
  <c r="F44"/>
  <c r="F42"/>
  <c r="F40"/>
  <c r="F36"/>
  <c r="F34"/>
  <c r="F32"/>
  <c r="F28"/>
  <c r="F26"/>
  <c r="F22"/>
  <c r="F20"/>
  <c r="F18"/>
  <c r="F14"/>
  <c r="F12"/>
  <c r="F10"/>
  <c r="F6"/>
  <c r="F4"/>
  <c r="F98" i="5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24"/>
  <c r="F22"/>
  <c r="F16"/>
  <c r="F14"/>
  <c r="F12"/>
  <c r="F10"/>
  <c r="F8"/>
  <c r="F6"/>
  <c r="F4"/>
  <c r="F98" i="61"/>
  <c r="F96"/>
  <c r="F94"/>
  <c r="F92"/>
  <c r="F86"/>
  <c r="F84"/>
  <c r="F82"/>
  <c r="F80"/>
  <c r="F78"/>
  <c r="F74"/>
  <c r="F72"/>
  <c r="F70"/>
  <c r="F66"/>
  <c r="F64"/>
  <c r="F62"/>
  <c r="F60"/>
  <c r="F58"/>
  <c r="F56"/>
  <c r="F52"/>
  <c r="F50"/>
  <c r="F48"/>
  <c r="F44"/>
  <c r="F42"/>
  <c r="F40"/>
  <c r="F38"/>
  <c r="F36"/>
  <c r="F32"/>
  <c r="F28"/>
  <c r="F26"/>
  <c r="F24"/>
  <c r="F22"/>
  <c r="F20"/>
  <c r="F18"/>
  <c r="F16"/>
  <c r="F14"/>
  <c r="F12"/>
  <c r="F10"/>
  <c r="F8"/>
  <c r="F6"/>
  <c r="F4"/>
  <c r="F98" i="62"/>
  <c r="F96"/>
  <c r="F94"/>
  <c r="F92"/>
  <c r="F90"/>
  <c r="F86"/>
  <c r="F84"/>
  <c r="F82"/>
  <c r="F80"/>
  <c r="F78"/>
  <c r="F76"/>
  <c r="F72"/>
  <c r="F70"/>
  <c r="F68"/>
  <c r="F64"/>
  <c r="F62"/>
  <c r="F60"/>
  <c r="F56"/>
  <c r="F54"/>
  <c r="F52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4"/>
  <c r="F98" i="63"/>
  <c r="F96"/>
  <c r="F94"/>
  <c r="F90"/>
  <c r="F88"/>
  <c r="F84"/>
  <c r="F82"/>
  <c r="F80"/>
  <c r="F78"/>
  <c r="F74"/>
  <c r="F72"/>
  <c r="F70"/>
  <c r="F68"/>
  <c r="F66"/>
  <c r="F64"/>
  <c r="F60"/>
  <c r="F58"/>
  <c r="F54"/>
  <c r="F52"/>
  <c r="F48"/>
  <c r="F46"/>
  <c r="F44"/>
  <c r="F40"/>
  <c r="F38"/>
  <c r="F36"/>
  <c r="F34"/>
  <c r="F30"/>
  <c r="F28"/>
  <c r="F24"/>
  <c r="F22"/>
  <c r="F20"/>
  <c r="F16"/>
  <c r="F14"/>
  <c r="F10"/>
  <c r="F8"/>
  <c r="F4"/>
  <c r="C99"/>
  <c r="F89" i="56"/>
  <c r="C99"/>
  <c r="F22"/>
  <c r="C99" i="55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O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V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V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O53" i="65"/>
  <c r="D53" i="56" s="1"/>
  <c r="G53" s="1"/>
  <c r="V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V57" s="1"/>
  <c r="O58" i="65"/>
  <c r="D58" i="56" s="1"/>
  <c r="G58" s="1"/>
  <c r="V58" s="1"/>
  <c r="O59" i="65"/>
  <c r="D59" i="56" s="1"/>
  <c r="G59" s="1"/>
  <c r="O60" i="65"/>
  <c r="D60" i="56" s="1"/>
  <c r="G60" s="1"/>
  <c r="V60" s="1"/>
  <c r="O61" i="65"/>
  <c r="D61" i="56" s="1"/>
  <c r="G61" s="1"/>
  <c r="V61" s="1"/>
  <c r="O62" i="65"/>
  <c r="D62" i="56" s="1"/>
  <c r="G62" s="1"/>
  <c r="O63" i="65"/>
  <c r="D63" i="56" s="1"/>
  <c r="G63" s="1"/>
  <c r="O64" i="65"/>
  <c r="D64" i="56" s="1"/>
  <c r="G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V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G10" s="1"/>
  <c r="M11" i="65"/>
  <c r="D11" i="55" s="1"/>
  <c r="G11" s="1"/>
  <c r="V11" s="1"/>
  <c r="M13" i="65"/>
  <c r="D13" i="55" s="1"/>
  <c r="G13" s="1"/>
  <c r="O13" s="1"/>
  <c r="M14" i="65"/>
  <c r="D14" i="55" s="1"/>
  <c r="G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V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O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O9" s="1"/>
  <c r="N13"/>
  <c r="N25"/>
  <c r="N29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V14" i="55"/>
  <c r="U99"/>
  <c r="V51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O30" s="1"/>
  <c r="N31"/>
  <c r="N33"/>
  <c r="N42"/>
  <c r="N46"/>
  <c r="O46" s="1"/>
  <c r="N47"/>
  <c r="N49"/>
  <c r="N58"/>
  <c r="N62"/>
  <c r="O62" s="1"/>
  <c r="N63"/>
  <c r="N66"/>
  <c r="N67"/>
  <c r="N70"/>
  <c r="N71"/>
  <c r="N74"/>
  <c r="N75"/>
  <c r="N78"/>
  <c r="N79"/>
  <c r="N82"/>
  <c r="N83"/>
  <c r="N86"/>
  <c r="O86" s="1"/>
  <c r="N87"/>
  <c r="N90"/>
  <c r="N91"/>
  <c r="N95"/>
  <c r="N4" i="56"/>
  <c r="N8"/>
  <c r="N12"/>
  <c r="N16"/>
  <c r="N20"/>
  <c r="N24"/>
  <c r="O24" s="1"/>
  <c r="N28"/>
  <c r="O28" s="1"/>
  <c r="N32"/>
  <c r="O32" s="1"/>
  <c r="N36"/>
  <c r="O36" s="1"/>
  <c r="N40"/>
  <c r="O40" s="1"/>
  <c r="N44"/>
  <c r="O44" s="1"/>
  <c r="N48"/>
  <c r="O48" s="1"/>
  <c r="N52"/>
  <c r="N55"/>
  <c r="N56"/>
  <c r="N59"/>
  <c r="N60"/>
  <c r="N63"/>
  <c r="N64"/>
  <c r="O64" s="1"/>
  <c r="N67"/>
  <c r="N68"/>
  <c r="N71"/>
  <c r="N72"/>
  <c r="O72" s="1"/>
  <c r="N75"/>
  <c r="N76"/>
  <c r="N79"/>
  <c r="N80"/>
  <c r="N83"/>
  <c r="N84"/>
  <c r="O84" s="1"/>
  <c r="N87"/>
  <c r="N88"/>
  <c r="N91"/>
  <c r="N92"/>
  <c r="O92" s="1"/>
  <c r="N95"/>
  <c r="N96"/>
  <c r="O96" s="1"/>
  <c r="I99"/>
  <c r="N81"/>
  <c r="O81" s="1"/>
  <c r="N82"/>
  <c r="N85"/>
  <c r="O85" s="1"/>
  <c r="N86"/>
  <c r="O86" s="1"/>
  <c r="N89"/>
  <c r="O89" s="1"/>
  <c r="N90"/>
  <c r="N93"/>
  <c r="N94"/>
  <c r="O94" s="1"/>
  <c r="N97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G22" s="1"/>
  <c r="V22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O27"/>
  <c r="O48"/>
  <c r="V4"/>
  <c r="O32"/>
  <c r="V40"/>
  <c r="V47"/>
  <c r="V16"/>
  <c r="V87"/>
  <c r="O98"/>
  <c r="V24" i="56"/>
  <c r="V26"/>
  <c r="O35"/>
  <c r="V40"/>
  <c r="V42"/>
  <c r="O51"/>
  <c r="V40" i="57"/>
  <c r="N8" i="55"/>
  <c r="F9"/>
  <c r="I99"/>
  <c r="M99"/>
  <c r="N12"/>
  <c r="O12" s="1"/>
  <c r="F13"/>
  <c r="G26"/>
  <c r="N28"/>
  <c r="F29"/>
  <c r="G42"/>
  <c r="N44"/>
  <c r="F45"/>
  <c r="G58"/>
  <c r="N60"/>
  <c r="F61"/>
  <c r="O64"/>
  <c r="O72"/>
  <c r="O80"/>
  <c r="O92"/>
  <c r="O65" i="56"/>
  <c r="V3" i="55"/>
  <c r="V66"/>
  <c r="V82"/>
  <c r="O15" i="56"/>
  <c r="V36"/>
  <c r="O47"/>
  <c r="V52"/>
  <c r="V59"/>
  <c r="O70"/>
  <c r="V94"/>
  <c r="V12" i="55"/>
  <c r="V28"/>
  <c r="V44"/>
  <c r="V60"/>
  <c r="V11" i="56"/>
  <c r="V18"/>
  <c r="V27"/>
  <c r="V32"/>
  <c r="V48"/>
  <c r="V50"/>
  <c r="B99" i="55"/>
  <c r="F3"/>
  <c r="K99"/>
  <c r="F5"/>
  <c r="G18"/>
  <c r="O19"/>
  <c r="N20"/>
  <c r="O20" s="1"/>
  <c r="F21"/>
  <c r="N36"/>
  <c r="O36" s="1"/>
  <c r="F37"/>
  <c r="N52"/>
  <c r="F53"/>
  <c r="O76"/>
  <c r="O84"/>
  <c r="O21" i="56"/>
  <c r="O37"/>
  <c r="O69"/>
  <c r="O77"/>
  <c r="O93"/>
  <c r="O70" i="55"/>
  <c r="O7" i="56"/>
  <c r="O23"/>
  <c r="V28"/>
  <c r="V39"/>
  <c r="V44"/>
  <c r="V63"/>
  <c r="V82"/>
  <c r="J99" i="55"/>
  <c r="N24"/>
  <c r="N40"/>
  <c r="O40" s="1"/>
  <c r="N56"/>
  <c r="O71"/>
  <c r="O96"/>
  <c r="O56" i="56"/>
  <c r="V38" i="58"/>
  <c r="V41"/>
  <c r="V54"/>
  <c r="V70"/>
  <c r="V86"/>
  <c r="V75" i="55"/>
  <c r="G3" i="56"/>
  <c r="V56"/>
  <c r="V64"/>
  <c r="B99" i="57"/>
  <c r="F3"/>
  <c r="K99"/>
  <c r="N82"/>
  <c r="F83"/>
  <c r="F97"/>
  <c r="C99" i="58"/>
  <c r="I99"/>
  <c r="M99"/>
  <c r="N99" i="81" s="1"/>
  <c r="N4" i="58"/>
  <c r="F5"/>
  <c r="N12"/>
  <c r="F13"/>
  <c r="N20"/>
  <c r="F21"/>
  <c r="V22"/>
  <c r="V64" i="55"/>
  <c r="V72"/>
  <c r="V76"/>
  <c r="V80"/>
  <c r="V84"/>
  <c r="V92"/>
  <c r="V96"/>
  <c r="F3" i="56"/>
  <c r="V9"/>
  <c r="V13"/>
  <c r="V17"/>
  <c r="V21"/>
  <c r="V25"/>
  <c r="V29"/>
  <c r="V33"/>
  <c r="V37"/>
  <c r="V41"/>
  <c r="V49"/>
  <c r="V65"/>
  <c r="V69"/>
  <c r="V73"/>
  <c r="V77"/>
  <c r="V81"/>
  <c r="V85"/>
  <c r="V93"/>
  <c r="N3" i="57"/>
  <c r="V33" i="58"/>
  <c r="V65"/>
  <c r="N3" i="56"/>
  <c r="G88" i="57"/>
  <c r="N90"/>
  <c r="F91"/>
  <c r="K99" i="58"/>
  <c r="U99"/>
  <c r="F9"/>
  <c r="F17"/>
  <c r="V26"/>
  <c r="V58"/>
  <c r="N78" i="57"/>
  <c r="F79"/>
  <c r="N94"/>
  <c r="N98"/>
  <c r="J99" i="58"/>
  <c r="N3"/>
  <c r="N6"/>
  <c r="O6" s="1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P99" i="81" l="1"/>
  <c r="O26" i="58"/>
  <c r="O65"/>
  <c r="O57"/>
  <c r="K99" i="81"/>
  <c r="M99" s="1"/>
  <c r="H99"/>
  <c r="J99" s="1"/>
  <c r="O74" i="58"/>
  <c r="E99" i="81"/>
  <c r="G99" s="1"/>
  <c r="O78" i="56"/>
  <c r="O66"/>
  <c r="O62"/>
  <c r="O54"/>
  <c r="O46"/>
  <c r="O30"/>
  <c r="O26"/>
  <c r="O10"/>
  <c r="B99" i="81"/>
  <c r="D99" s="1"/>
  <c r="O78" i="55"/>
  <c r="O74"/>
  <c r="O66"/>
  <c r="O88" i="56"/>
  <c r="O76"/>
  <c r="O97"/>
  <c r="O61"/>
  <c r="O53"/>
  <c r="O52"/>
  <c r="O45"/>
  <c r="O29"/>
  <c r="O13"/>
  <c r="O5"/>
  <c r="F99"/>
  <c r="O80"/>
  <c r="O68"/>
  <c r="O60"/>
  <c r="O57"/>
  <c r="O25"/>
  <c r="G88" i="55"/>
  <c r="V68"/>
  <c r="O60"/>
  <c r="O56"/>
  <c r="O52"/>
  <c r="O44"/>
  <c r="O28"/>
  <c r="O24"/>
  <c r="O14"/>
  <c r="O9"/>
  <c r="V74" i="58"/>
  <c r="O45"/>
  <c r="G94" i="57"/>
  <c r="V94" s="1"/>
  <c r="G42"/>
  <c r="V42" s="1"/>
  <c r="V25" i="58"/>
  <c r="O93"/>
  <c r="G74" i="57"/>
  <c r="V74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43" i="58"/>
  <c r="O56" i="57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9" i="57"/>
  <c r="O79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O5" i="57"/>
  <c r="G80" i="58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Q99" i="81" l="1"/>
  <c r="O49" i="55"/>
  <c r="O4" i="56"/>
  <c r="V88" i="55"/>
  <c r="O88"/>
  <c r="O11" i="58"/>
  <c r="O94" i="57"/>
  <c r="V13"/>
  <c r="O25"/>
  <c r="O77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N13" i="78"/>
  <c r="N64"/>
  <c r="Q17"/>
  <c r="G28"/>
  <c r="H9"/>
  <c r="P93"/>
  <c r="K86"/>
  <c r="L68"/>
  <c r="H72"/>
  <c r="Q82"/>
  <c r="B71"/>
  <c r="G5"/>
  <c r="I58"/>
  <c r="H90"/>
  <c r="J68"/>
  <c r="L89"/>
  <c r="J41"/>
  <c r="P46"/>
  <c r="N25"/>
  <c r="B20"/>
  <c r="L73"/>
  <c r="N57"/>
  <c r="P85"/>
  <c r="K96"/>
  <c r="G64"/>
  <c r="J17"/>
  <c r="I13"/>
  <c r="N82"/>
  <c r="I40"/>
  <c r="H4"/>
  <c r="G57"/>
  <c r="L36"/>
  <c r="G4"/>
  <c r="J63"/>
  <c r="Q71"/>
  <c r="I10"/>
  <c r="P43"/>
  <c r="L27"/>
  <c r="O70"/>
  <c r="J59"/>
  <c r="H14"/>
  <c r="P10"/>
  <c r="H46"/>
  <c r="B80"/>
  <c r="K50"/>
  <c r="I14"/>
  <c r="K72"/>
  <c r="H64"/>
  <c r="B33"/>
  <c r="G91"/>
  <c r="I59"/>
  <c r="K40"/>
  <c r="J58"/>
  <c r="O67"/>
  <c r="J57"/>
  <c r="I79"/>
  <c r="J23"/>
  <c r="Q72"/>
  <c r="N63"/>
  <c r="Q47"/>
  <c r="J44"/>
  <c r="Q45"/>
  <c r="H58"/>
  <c r="N85"/>
  <c r="J26"/>
  <c r="J19"/>
  <c r="O33"/>
  <c r="H51"/>
  <c r="L29"/>
  <c r="O3"/>
  <c r="G39"/>
  <c r="P32"/>
  <c r="L49"/>
  <c r="L46"/>
  <c r="N21"/>
  <c r="G33"/>
  <c r="N12"/>
  <c r="P55"/>
  <c r="L39"/>
  <c r="H59"/>
  <c r="P8"/>
  <c r="P59"/>
  <c r="I75"/>
  <c r="J13"/>
  <c r="K22"/>
  <c r="O40"/>
  <c r="P54"/>
  <c r="J56"/>
  <c r="N32"/>
  <c r="P38"/>
  <c r="B49"/>
  <c r="Q94"/>
  <c r="P12"/>
  <c r="L23"/>
  <c r="Q36"/>
  <c r="J30"/>
  <c r="G55"/>
  <c r="Q68"/>
  <c r="H63"/>
  <c r="J21"/>
  <c r="I95"/>
  <c r="H11"/>
  <c r="J95"/>
  <c r="B2"/>
  <c r="B41"/>
  <c r="P21"/>
  <c r="Q70"/>
  <c r="N54"/>
  <c r="N55"/>
  <c r="Q44"/>
  <c r="N72"/>
  <c r="H96"/>
  <c r="K85"/>
  <c r="O86"/>
  <c r="P96"/>
  <c r="P73"/>
  <c r="O91"/>
  <c r="L75"/>
  <c r="N93"/>
  <c r="G15"/>
  <c r="N46"/>
  <c r="N29"/>
  <c r="K6"/>
  <c r="Q57"/>
  <c r="K15"/>
  <c r="J37"/>
  <c r="K41"/>
  <c r="J83"/>
  <c r="O26"/>
  <c r="O77"/>
  <c r="B78"/>
  <c r="G37"/>
  <c r="Q59"/>
  <c r="L22"/>
  <c r="G63"/>
  <c r="G12"/>
  <c r="K54"/>
  <c r="H55"/>
  <c r="G65"/>
  <c r="N78"/>
  <c r="G85"/>
  <c r="Q65"/>
  <c r="Q31"/>
  <c r="L5"/>
  <c r="G92"/>
  <c r="I86"/>
  <c r="N23"/>
  <c r="H79"/>
  <c r="J86"/>
  <c r="O65"/>
  <c r="L45"/>
  <c r="O89"/>
  <c r="O20"/>
  <c r="P86"/>
  <c r="K62"/>
  <c r="O19"/>
  <c r="L94"/>
  <c r="O87"/>
  <c r="L6"/>
  <c r="J8"/>
  <c r="B59"/>
  <c r="K11"/>
  <c r="K73"/>
  <c r="H98"/>
  <c r="H20"/>
  <c r="K55"/>
  <c r="H88"/>
  <c r="G89"/>
  <c r="K64"/>
  <c r="P5"/>
  <c r="H6"/>
  <c r="N71"/>
  <c r="Q75"/>
  <c r="B13"/>
  <c r="N61"/>
  <c r="P11"/>
  <c r="Q95"/>
  <c r="P47"/>
  <c r="I17"/>
  <c r="J73"/>
  <c r="I78"/>
  <c r="J76"/>
  <c r="N59"/>
  <c r="G27"/>
  <c r="P39"/>
  <c r="K7"/>
  <c r="G16"/>
  <c r="B64"/>
  <c r="I94"/>
  <c r="O7"/>
  <c r="L54"/>
  <c r="H33"/>
  <c r="H52"/>
  <c r="G45"/>
  <c r="I67"/>
  <c r="O60"/>
  <c r="I45"/>
  <c r="Q48"/>
  <c r="Q96"/>
  <c r="I84"/>
  <c r="G78"/>
  <c r="L81"/>
  <c r="L96"/>
  <c r="G9"/>
  <c r="Q35"/>
  <c r="J40"/>
  <c r="N98"/>
  <c r="N65"/>
  <c r="B51"/>
  <c r="N41"/>
  <c r="P56"/>
  <c r="K28"/>
  <c r="O42"/>
  <c r="K34"/>
  <c r="K42"/>
  <c r="B36"/>
  <c r="B53"/>
  <c r="G68"/>
  <c r="H15"/>
  <c r="I36"/>
  <c r="O69"/>
  <c r="Q83"/>
  <c r="J54"/>
  <c r="Q30"/>
  <c r="N10"/>
  <c r="G96"/>
  <c r="L47"/>
  <c r="L97"/>
  <c r="N5"/>
  <c r="L14"/>
  <c r="K69"/>
  <c r="P35"/>
  <c r="K78"/>
  <c r="I26"/>
  <c r="P41"/>
  <c r="B96"/>
  <c r="I57"/>
  <c r="I38"/>
  <c r="K80"/>
  <c r="O17"/>
  <c r="L10"/>
  <c r="K61"/>
  <c r="I96"/>
  <c r="B17"/>
  <c r="Q87"/>
  <c r="H12"/>
  <c r="N15"/>
  <c r="Q56"/>
  <c r="I33"/>
  <c r="Q18"/>
  <c r="K12"/>
  <c r="N27"/>
  <c r="B58"/>
  <c r="I68"/>
  <c r="N50"/>
  <c r="H66"/>
  <c r="B14"/>
  <c r="K74"/>
  <c r="Q28"/>
  <c r="Q21"/>
  <c r="B91"/>
  <c r="L4"/>
  <c r="K18"/>
  <c r="D1"/>
  <c r="L63"/>
  <c r="K23"/>
  <c r="Q40"/>
  <c r="B40"/>
  <c r="Q61"/>
  <c r="N36"/>
  <c r="J55"/>
  <c r="P52"/>
  <c r="P27"/>
  <c r="I80"/>
  <c r="G80"/>
  <c r="J5"/>
  <c r="J34"/>
  <c r="B7"/>
  <c r="Q8"/>
  <c r="P29"/>
  <c r="O28"/>
  <c r="Q63"/>
  <c r="Q76"/>
  <c r="J62"/>
  <c r="Q86"/>
  <c r="H68"/>
  <c r="Q39"/>
  <c r="G21"/>
  <c r="G50"/>
  <c r="G6"/>
  <c r="B12"/>
  <c r="B56"/>
  <c r="H41"/>
  <c r="N68"/>
  <c r="P23"/>
  <c r="Q22"/>
  <c r="B74"/>
  <c r="O11"/>
  <c r="J33"/>
  <c r="L91"/>
  <c r="O15"/>
  <c r="O16"/>
  <c r="O55"/>
  <c r="J85"/>
  <c r="G51"/>
  <c r="G81"/>
  <c r="N48"/>
  <c r="H5"/>
  <c r="O47"/>
  <c r="K70"/>
  <c r="J87"/>
  <c r="K83"/>
  <c r="H17"/>
  <c r="P77"/>
  <c r="L83"/>
  <c r="B16"/>
  <c r="K81"/>
  <c r="J50"/>
  <c r="I47"/>
  <c r="H31"/>
  <c r="O64"/>
  <c r="K36"/>
  <c r="O84"/>
  <c r="L74"/>
  <c r="L62"/>
  <c r="G32"/>
  <c r="P67"/>
  <c r="H36"/>
  <c r="N86"/>
  <c r="N81"/>
  <c r="Q11"/>
  <c r="B93"/>
  <c r="O56"/>
  <c r="K10"/>
  <c r="H75"/>
  <c r="L72"/>
  <c r="L41"/>
  <c r="K88"/>
  <c r="P26"/>
  <c r="P60"/>
  <c r="N79"/>
  <c r="K4"/>
  <c r="L25"/>
  <c r="H10"/>
  <c r="H65"/>
  <c r="I61"/>
  <c r="O88"/>
  <c r="I7"/>
  <c r="P18"/>
  <c r="I16"/>
  <c r="B92"/>
  <c r="J39"/>
  <c r="G19"/>
  <c r="B25"/>
  <c r="G23"/>
  <c r="H82"/>
  <c r="H44"/>
  <c r="I34"/>
  <c r="O36"/>
  <c r="I18"/>
  <c r="L66"/>
  <c r="B4"/>
  <c r="G2"/>
  <c r="B34"/>
  <c r="P78"/>
  <c r="O94"/>
  <c r="N94"/>
  <c r="L95"/>
  <c r="Q89"/>
  <c r="J89"/>
  <c r="Q10"/>
  <c r="K43"/>
  <c r="O72"/>
  <c r="K57"/>
  <c r="N52"/>
  <c r="I93"/>
  <c r="O30"/>
  <c r="L17"/>
  <c r="H48"/>
  <c r="P64"/>
  <c r="L70"/>
  <c r="I82"/>
  <c r="B24"/>
  <c r="L18"/>
  <c r="G3"/>
  <c r="P62"/>
  <c r="P4"/>
  <c r="J9"/>
  <c r="G67"/>
  <c r="O18"/>
  <c r="Q74"/>
  <c r="K94"/>
  <c r="G18"/>
  <c r="P71"/>
  <c r="H22"/>
  <c r="I88"/>
  <c r="N38"/>
  <c r="K87"/>
  <c r="H21"/>
  <c r="G42"/>
  <c r="Q9"/>
  <c r="J47"/>
  <c r="P15"/>
  <c r="I48"/>
  <c r="L11"/>
  <c r="H94"/>
  <c r="I46"/>
  <c r="B60"/>
  <c r="B29"/>
  <c r="B77"/>
  <c r="O54"/>
  <c r="I91"/>
  <c r="K32"/>
  <c r="B97"/>
  <c r="H57"/>
  <c r="H69"/>
  <c r="K51"/>
  <c r="H19"/>
  <c r="Q93"/>
  <c r="B65"/>
  <c r="K45"/>
  <c r="I69"/>
  <c r="H32"/>
  <c r="K21"/>
  <c r="J10"/>
  <c r="G14"/>
  <c r="J78"/>
  <c r="J93"/>
  <c r="H61"/>
  <c r="Q37"/>
  <c r="P75"/>
  <c r="N19"/>
  <c r="I23"/>
  <c r="O23"/>
  <c r="I64"/>
  <c r="P50"/>
  <c r="N20"/>
  <c r="H92"/>
  <c r="B54"/>
  <c r="H25"/>
  <c r="H28"/>
  <c r="G72"/>
  <c r="J65"/>
  <c r="G88"/>
  <c r="N51"/>
  <c r="L19"/>
  <c r="Q24"/>
  <c r="P92"/>
  <c r="N16"/>
  <c r="J49"/>
  <c r="O66"/>
  <c r="H91"/>
  <c r="O74"/>
  <c r="N37"/>
  <c r="I3"/>
  <c r="N84"/>
  <c r="J45"/>
  <c r="N56"/>
  <c r="P28"/>
  <c r="N35"/>
  <c r="O34"/>
  <c r="P17"/>
  <c r="J18"/>
  <c r="P49"/>
  <c r="H30"/>
  <c r="P65"/>
  <c r="B89"/>
  <c r="J77"/>
  <c r="J66"/>
  <c r="L52"/>
  <c r="P91"/>
  <c r="I37"/>
  <c r="Q81"/>
  <c r="N90"/>
  <c r="J36"/>
  <c r="O25"/>
  <c r="P20"/>
  <c r="K46"/>
  <c r="J69"/>
  <c r="Q43"/>
  <c r="I44"/>
  <c r="N9"/>
  <c r="H37"/>
  <c r="B66"/>
  <c r="Q79"/>
  <c r="O43"/>
  <c r="I41"/>
  <c r="G25"/>
  <c r="G61"/>
  <c r="H80"/>
  <c r="J88"/>
  <c r="P14"/>
  <c r="G17"/>
  <c r="B21"/>
  <c r="G53"/>
  <c r="O51"/>
  <c r="L3"/>
  <c r="P30"/>
  <c r="I4"/>
  <c r="L32"/>
  <c r="K31"/>
  <c r="P6"/>
  <c r="H78"/>
  <c r="N60"/>
  <c r="I29"/>
  <c r="N97"/>
  <c r="Q42"/>
  <c r="K47"/>
  <c r="P83"/>
  <c r="O45"/>
  <c r="K30"/>
  <c r="P63"/>
  <c r="P79"/>
  <c r="G47"/>
  <c r="G95"/>
  <c r="N44"/>
  <c r="P69"/>
  <c r="J31"/>
  <c r="B52"/>
  <c r="J52"/>
  <c r="J42"/>
  <c r="H27"/>
  <c r="P95"/>
  <c r="B87"/>
  <c r="G30"/>
  <c r="J84"/>
  <c r="P25"/>
  <c r="L59"/>
  <c r="L69"/>
  <c r="P74"/>
  <c r="L50"/>
  <c r="B48"/>
  <c r="I28"/>
  <c r="L24"/>
  <c r="G84"/>
  <c r="G69"/>
  <c r="J82"/>
  <c r="J81"/>
  <c r="B3"/>
  <c r="I55"/>
  <c r="P44"/>
  <c r="Q78"/>
  <c r="I63"/>
  <c r="I56"/>
  <c r="B63"/>
  <c r="N4"/>
  <c r="J96"/>
  <c r="K13"/>
  <c r="J11"/>
  <c r="K75"/>
  <c r="O22"/>
  <c r="Q4"/>
  <c r="G60"/>
  <c r="K90"/>
  <c r="L30"/>
  <c r="P70"/>
  <c r="B8"/>
  <c r="O37"/>
  <c r="L77"/>
  <c r="L80"/>
  <c r="O21"/>
  <c r="L86"/>
  <c r="B47"/>
  <c r="O32"/>
  <c r="G59"/>
  <c r="H70"/>
  <c r="G31"/>
  <c r="O85"/>
  <c r="I27"/>
  <c r="K67"/>
  <c r="G90"/>
  <c r="H26"/>
  <c r="N6"/>
  <c r="E1"/>
  <c r="I8"/>
  <c r="Q20"/>
  <c r="L8"/>
  <c r="G76"/>
  <c r="B31"/>
  <c r="H45"/>
  <c r="L16"/>
  <c r="I30"/>
  <c r="L37"/>
  <c r="J75"/>
  <c r="Q88"/>
  <c r="G86"/>
  <c r="Q54"/>
  <c r="K65"/>
  <c r="H7"/>
  <c r="N77"/>
  <c r="B67"/>
  <c r="J3"/>
  <c r="J24"/>
  <c r="J61"/>
  <c r="L65"/>
  <c r="O29"/>
  <c r="J91"/>
  <c r="O13"/>
  <c r="J38"/>
  <c r="B26"/>
  <c r="L71"/>
  <c r="H47"/>
  <c r="B68"/>
  <c r="G54"/>
  <c r="K60"/>
  <c r="K77"/>
  <c r="Q49"/>
  <c r="G77"/>
  <c r="P48"/>
  <c r="B86"/>
  <c r="N88"/>
  <c r="Q6"/>
  <c r="H73"/>
  <c r="P58"/>
  <c r="L12"/>
  <c r="Q55"/>
  <c r="I5"/>
  <c r="I24"/>
  <c r="O90"/>
  <c r="N74"/>
  <c r="Q41"/>
  <c r="O10"/>
  <c r="H95"/>
  <c r="N67"/>
  <c r="K20"/>
  <c r="P3"/>
  <c r="K98"/>
  <c r="P89"/>
  <c r="G44"/>
  <c r="N92"/>
  <c r="I39"/>
  <c r="O96"/>
  <c r="B37"/>
  <c r="J12"/>
  <c r="G11"/>
  <c r="I49"/>
  <c r="L26"/>
  <c r="P68"/>
  <c r="G56"/>
  <c r="G73"/>
  <c r="K39"/>
  <c r="K16"/>
  <c r="J25"/>
  <c r="H60"/>
  <c r="P53"/>
  <c r="P94"/>
  <c r="N28"/>
  <c r="K27"/>
  <c r="B9"/>
  <c r="I77"/>
  <c r="K71"/>
  <c r="G34"/>
  <c r="C1"/>
  <c r="B32"/>
  <c r="Q19"/>
  <c r="H74"/>
  <c r="I52"/>
  <c r="Q85"/>
  <c r="N17"/>
  <c r="H53"/>
  <c r="P9"/>
  <c r="J79"/>
  <c r="L76"/>
  <c r="O95"/>
  <c r="I42"/>
  <c r="Q29"/>
  <c r="J27"/>
  <c r="H18"/>
  <c r="J43"/>
  <c r="K24"/>
  <c r="N95"/>
  <c r="O52"/>
  <c r="H87"/>
  <c r="O97"/>
  <c r="L87"/>
  <c r="J14"/>
  <c r="O68"/>
  <c r="L31"/>
  <c r="G79"/>
  <c r="N31"/>
  <c r="L53"/>
  <c r="B85"/>
  <c r="I11"/>
  <c r="B30"/>
  <c r="J90"/>
  <c r="B46"/>
  <c r="B83"/>
  <c r="P76"/>
  <c r="G29"/>
  <c r="J16"/>
  <c r="Q53"/>
  <c r="B70"/>
  <c r="B15"/>
  <c r="B22"/>
  <c r="H89"/>
  <c r="H3"/>
  <c r="J80"/>
  <c r="H83"/>
  <c r="N24"/>
  <c r="O50"/>
  <c r="B38"/>
  <c r="B61"/>
  <c r="Q92"/>
  <c r="B69"/>
  <c r="P37"/>
  <c r="L58"/>
  <c r="B10"/>
  <c r="N45"/>
  <c r="P22"/>
  <c r="Q50"/>
  <c r="G7"/>
  <c r="H49"/>
  <c r="P87"/>
  <c r="B6"/>
  <c r="N11"/>
  <c r="L55"/>
  <c r="P66"/>
  <c r="P40"/>
  <c r="O39"/>
  <c r="O81"/>
  <c r="Q64"/>
  <c r="O5"/>
  <c r="G94"/>
  <c r="B35"/>
  <c r="K82"/>
  <c r="B27"/>
  <c r="K66"/>
  <c r="H54"/>
  <c r="O41"/>
  <c r="Q62"/>
  <c r="J6"/>
  <c r="G82"/>
  <c r="H93"/>
  <c r="O48"/>
  <c r="O58"/>
  <c r="Q73"/>
  <c r="L35"/>
  <c r="B94"/>
  <c r="J72"/>
  <c r="O4"/>
  <c r="K44"/>
  <c r="O46"/>
  <c r="I74"/>
  <c r="O76"/>
  <c r="G87"/>
  <c r="B28"/>
  <c r="G46"/>
  <c r="P80"/>
  <c r="I54"/>
  <c r="I92"/>
  <c r="I22"/>
  <c r="N89"/>
  <c r="L61"/>
  <c r="Q5"/>
  <c r="I50"/>
  <c r="H16"/>
  <c r="Q13"/>
  <c r="H71"/>
  <c r="P72"/>
  <c r="O61"/>
  <c r="N70"/>
  <c r="K95"/>
  <c r="N80"/>
  <c r="L90"/>
  <c r="I20"/>
  <c r="K56"/>
  <c r="H97"/>
  <c r="O62"/>
  <c r="L79"/>
  <c r="O92"/>
  <c r="L57"/>
  <c r="L44"/>
  <c r="N7"/>
  <c r="G52"/>
  <c r="G93"/>
  <c r="B11"/>
  <c r="O83"/>
  <c r="O9"/>
  <c r="J51"/>
  <c r="J32"/>
  <c r="K19"/>
  <c r="I32"/>
  <c r="K3"/>
  <c r="L43"/>
  <c r="B82"/>
  <c r="G74"/>
  <c r="K84"/>
  <c r="H40"/>
  <c r="O82"/>
  <c r="B84"/>
  <c r="H67"/>
  <c r="Q23"/>
  <c r="H86"/>
  <c r="G98"/>
  <c r="H42"/>
  <c r="O75"/>
  <c r="Q38"/>
  <c r="N62"/>
  <c r="H35"/>
  <c r="O79"/>
  <c r="K8"/>
  <c r="L38"/>
  <c r="I90"/>
  <c r="P24"/>
  <c r="O57"/>
  <c r="L20"/>
  <c r="I31"/>
  <c r="Q84"/>
  <c r="L34"/>
  <c r="I60"/>
  <c r="B19"/>
  <c r="H23"/>
  <c r="K5"/>
  <c r="B98"/>
  <c r="L85"/>
  <c r="P98"/>
  <c r="K48"/>
  <c r="K59"/>
  <c r="P90"/>
  <c r="O31"/>
  <c r="I43"/>
  <c r="I12"/>
  <c r="N76"/>
  <c r="L82"/>
  <c r="I35"/>
  <c r="H38"/>
  <c r="Q58"/>
  <c r="K68"/>
  <c r="L48"/>
  <c r="L98"/>
  <c r="P16"/>
  <c r="Q90"/>
  <c r="H39"/>
  <c r="K35"/>
  <c r="K9"/>
  <c r="I72"/>
  <c r="G36"/>
  <c r="J67"/>
  <c r="B5"/>
  <c r="N22"/>
  <c r="H76"/>
  <c r="N83"/>
  <c r="H81"/>
  <c r="I53"/>
  <c r="K76"/>
  <c r="O53"/>
  <c r="Q66"/>
  <c r="N58"/>
  <c r="H56"/>
  <c r="N69"/>
  <c r="H34"/>
  <c r="Q52"/>
  <c r="G26"/>
  <c r="P57"/>
  <c r="L60"/>
  <c r="G48"/>
  <c r="L84"/>
  <c r="G97"/>
  <c r="N26"/>
  <c r="Q67"/>
  <c r="J22"/>
  <c r="I19"/>
  <c r="H29"/>
  <c r="L93"/>
  <c r="K92"/>
  <c r="Q15"/>
  <c r="L67"/>
  <c r="L92"/>
  <c r="I97"/>
  <c r="J20"/>
  <c r="K49"/>
  <c r="B55"/>
  <c r="P97"/>
  <c r="B43"/>
  <c r="I62"/>
  <c r="I65"/>
  <c r="Q3"/>
  <c r="H2"/>
  <c r="Q14"/>
  <c r="N47"/>
  <c r="O12"/>
  <c r="N30"/>
  <c r="G38"/>
  <c r="L9"/>
  <c r="I66"/>
  <c r="G35"/>
  <c r="G8"/>
  <c r="B44"/>
  <c r="N8"/>
  <c r="G58"/>
  <c r="N18"/>
  <c r="J98"/>
  <c r="G10"/>
  <c r="G83"/>
  <c r="Q25"/>
  <c r="N53"/>
  <c r="I85"/>
  <c r="P61"/>
  <c r="Q32"/>
  <c r="I9"/>
  <c r="K93"/>
  <c r="B79"/>
  <c r="K33"/>
  <c r="N91"/>
  <c r="K52"/>
  <c r="I81"/>
  <c r="I98"/>
  <c r="P34"/>
  <c r="O24"/>
  <c r="B81"/>
  <c r="K97"/>
  <c r="H84"/>
  <c r="L51"/>
  <c r="O71"/>
  <c r="P31"/>
  <c r="J29"/>
  <c r="I71"/>
  <c r="G24"/>
  <c r="O93"/>
  <c r="P13"/>
  <c r="N75"/>
  <c r="Q26"/>
  <c r="B76"/>
  <c r="K14"/>
  <c r="G66"/>
  <c r="J60"/>
  <c r="N73"/>
  <c r="Q46"/>
  <c r="I6"/>
  <c r="P45"/>
  <c r="H43"/>
  <c r="H8"/>
  <c r="I83"/>
  <c r="Q16"/>
  <c r="O73"/>
  <c r="I70"/>
  <c r="G75"/>
  <c r="N42"/>
  <c r="N49"/>
  <c r="H24"/>
  <c r="N66"/>
  <c r="J97"/>
  <c r="N87"/>
  <c r="B62"/>
  <c r="O44"/>
  <c r="J53"/>
  <c r="B90"/>
  <c r="I87"/>
  <c r="I76"/>
  <c r="G43"/>
  <c r="N3"/>
  <c r="N43"/>
  <c r="K89"/>
  <c r="B73"/>
  <c r="B57"/>
  <c r="J35"/>
  <c r="P42"/>
  <c r="K79"/>
  <c r="P82"/>
  <c r="L7"/>
  <c r="I25"/>
  <c r="L56"/>
  <c r="J74"/>
  <c r="P88"/>
  <c r="L33"/>
  <c r="J71"/>
  <c r="N34"/>
  <c r="Q77"/>
  <c r="Q12"/>
  <c r="N40"/>
  <c r="J48"/>
  <c r="K53"/>
  <c r="G40"/>
  <c r="P7"/>
  <c r="H62"/>
  <c r="J15"/>
  <c r="J94"/>
  <c r="B39"/>
  <c r="O38"/>
  <c r="I89"/>
  <c r="L21"/>
  <c r="N33"/>
  <c r="O59"/>
  <c r="B18"/>
  <c r="L40"/>
  <c r="P51"/>
  <c r="J4"/>
  <c r="Q80"/>
  <c r="B88"/>
  <c r="O35"/>
  <c r="N96"/>
  <c r="I15"/>
  <c r="Q27"/>
  <c r="B50"/>
  <c r="G13"/>
  <c r="B42"/>
  <c r="I51"/>
  <c r="O8"/>
  <c r="H13"/>
  <c r="H50"/>
  <c r="J28"/>
  <c r="Q91"/>
  <c r="P19"/>
  <c r="O6"/>
  <c r="N14"/>
  <c r="L88"/>
  <c r="P84"/>
  <c r="Q33"/>
  <c r="B72"/>
  <c r="K38"/>
  <c r="Q98"/>
  <c r="B95"/>
  <c r="N39"/>
  <c r="K25"/>
  <c r="F1"/>
  <c r="I21"/>
  <c r="J70"/>
  <c r="O80"/>
  <c r="H77"/>
  <c r="Q34"/>
  <c r="B45"/>
  <c r="B23"/>
  <c r="G41"/>
  <c r="G62"/>
  <c r="K63"/>
  <c r="P33"/>
  <c r="K37"/>
  <c r="J7"/>
  <c r="K17"/>
  <c r="Q69"/>
  <c r="B75"/>
  <c r="I73"/>
  <c r="L42"/>
  <c r="O27"/>
  <c r="G22"/>
  <c r="J46"/>
  <c r="J92"/>
  <c r="G49"/>
  <c r="H85"/>
  <c r="O49"/>
  <c r="P36"/>
  <c r="P81"/>
  <c r="O98"/>
  <c r="K26"/>
  <c r="O63"/>
  <c r="Q7"/>
  <c r="G70"/>
  <c r="L15"/>
  <c r="G20"/>
  <c r="K58"/>
  <c r="Q60"/>
  <c r="O78"/>
  <c r="L64"/>
  <c r="K29"/>
  <c r="Q97"/>
  <c r="L28"/>
  <c r="K91"/>
  <c r="L78"/>
  <c r="G71"/>
  <c r="L13"/>
  <c r="J64"/>
  <c r="O14"/>
  <c r="Q51"/>
  <c r="M31" l="1"/>
  <c r="D90"/>
  <c r="E90"/>
  <c r="C90"/>
  <c r="F90"/>
  <c r="D75"/>
  <c r="E75"/>
  <c r="C75"/>
  <c r="F75"/>
  <c r="M71"/>
  <c r="M90"/>
  <c r="R62"/>
  <c r="E81"/>
  <c r="C81"/>
  <c r="D81"/>
  <c r="F81"/>
  <c r="F62"/>
  <c r="E62"/>
  <c r="C62"/>
  <c r="D62"/>
  <c r="R50"/>
  <c r="F23"/>
  <c r="E23"/>
  <c r="D23"/>
  <c r="C23"/>
  <c r="M68"/>
  <c r="E58"/>
  <c r="F58"/>
  <c r="D58"/>
  <c r="C58"/>
  <c r="E45"/>
  <c r="F45"/>
  <c r="C45"/>
  <c r="D45"/>
  <c r="R27"/>
  <c r="M98"/>
  <c r="R97"/>
  <c r="R87"/>
  <c r="M29"/>
  <c r="M81"/>
  <c r="M33"/>
  <c r="R60"/>
  <c r="R15"/>
  <c r="R91"/>
  <c r="F17"/>
  <c r="D17"/>
  <c r="E17"/>
  <c r="C17"/>
  <c r="M4"/>
  <c r="M96"/>
  <c r="M21"/>
  <c r="L99"/>
  <c r="F84"/>
  <c r="D84"/>
  <c r="E84"/>
  <c r="C84"/>
  <c r="C79"/>
  <c r="F79"/>
  <c r="E79"/>
  <c r="D79"/>
  <c r="C21"/>
  <c r="D21"/>
  <c r="E21"/>
  <c r="F21"/>
  <c r="R66"/>
  <c r="M38"/>
  <c r="M9"/>
  <c r="M57"/>
  <c r="R39"/>
  <c r="F96"/>
  <c r="C96"/>
  <c r="D96"/>
  <c r="E96"/>
  <c r="E95"/>
  <c r="F95"/>
  <c r="D95"/>
  <c r="C95"/>
  <c r="M26"/>
  <c r="M41"/>
  <c r="D82"/>
  <c r="F82"/>
  <c r="C82"/>
  <c r="E82"/>
  <c r="M85"/>
  <c r="R53"/>
  <c r="R5"/>
  <c r="E66"/>
  <c r="D66"/>
  <c r="C66"/>
  <c r="F66"/>
  <c r="F72"/>
  <c r="C72"/>
  <c r="E72"/>
  <c r="D72"/>
  <c r="K99"/>
  <c r="R9"/>
  <c r="R49"/>
  <c r="M44"/>
  <c r="M32"/>
  <c r="R10"/>
  <c r="R14"/>
  <c r="R42"/>
  <c r="M36"/>
  <c r="R18"/>
  <c r="R90"/>
  <c r="M35"/>
  <c r="F53"/>
  <c r="E53"/>
  <c r="D53"/>
  <c r="C53"/>
  <c r="M37"/>
  <c r="F36"/>
  <c r="E36"/>
  <c r="C36"/>
  <c r="D36"/>
  <c r="R8"/>
  <c r="E11"/>
  <c r="C11"/>
  <c r="D11"/>
  <c r="F11"/>
  <c r="F44"/>
  <c r="D44"/>
  <c r="C44"/>
  <c r="E44"/>
  <c r="D89"/>
  <c r="E89"/>
  <c r="C89"/>
  <c r="F89"/>
  <c r="R41"/>
  <c r="F51"/>
  <c r="C51"/>
  <c r="D51"/>
  <c r="E51"/>
  <c r="R65"/>
  <c r="R98"/>
  <c r="R76"/>
  <c r="R7"/>
  <c r="R35"/>
  <c r="M66"/>
  <c r="R11"/>
  <c r="R56"/>
  <c r="D6"/>
  <c r="C6"/>
  <c r="F6"/>
  <c r="E6"/>
  <c r="M70"/>
  <c r="R84"/>
  <c r="M84"/>
  <c r="M3"/>
  <c r="I99"/>
  <c r="M51"/>
  <c r="R37"/>
  <c r="M45"/>
  <c r="R45"/>
  <c r="C10"/>
  <c r="E10"/>
  <c r="F10"/>
  <c r="D10"/>
  <c r="D42"/>
  <c r="F42"/>
  <c r="C42"/>
  <c r="E42"/>
  <c r="M67"/>
  <c r="M12"/>
  <c r="R16"/>
  <c r="D69"/>
  <c r="F69"/>
  <c r="E69"/>
  <c r="C69"/>
  <c r="R30"/>
  <c r="E61"/>
  <c r="C61"/>
  <c r="F61"/>
  <c r="D61"/>
  <c r="R51"/>
  <c r="E38"/>
  <c r="C38"/>
  <c r="F38"/>
  <c r="D38"/>
  <c r="M94"/>
  <c r="D64"/>
  <c r="C64"/>
  <c r="F64"/>
  <c r="E64"/>
  <c r="R24"/>
  <c r="E50"/>
  <c r="F50"/>
  <c r="C50"/>
  <c r="D50"/>
  <c r="H99"/>
  <c r="R47"/>
  <c r="F54"/>
  <c r="E54"/>
  <c r="C54"/>
  <c r="D54"/>
  <c r="R59"/>
  <c r="C22"/>
  <c r="E22"/>
  <c r="F22"/>
  <c r="D22"/>
  <c r="M43"/>
  <c r="R20"/>
  <c r="E15"/>
  <c r="F15"/>
  <c r="D15"/>
  <c r="C15"/>
  <c r="M78"/>
  <c r="E70"/>
  <c r="C70"/>
  <c r="F70"/>
  <c r="D70"/>
  <c r="M64"/>
  <c r="M15"/>
  <c r="M17"/>
  <c r="M23"/>
  <c r="R19"/>
  <c r="D83"/>
  <c r="F83"/>
  <c r="E83"/>
  <c r="C83"/>
  <c r="R96"/>
  <c r="R61"/>
  <c r="D46"/>
  <c r="F46"/>
  <c r="E46"/>
  <c r="C46"/>
  <c r="F13"/>
  <c r="C13"/>
  <c r="E13"/>
  <c r="D13"/>
  <c r="M20"/>
  <c r="D30"/>
  <c r="C30"/>
  <c r="F30"/>
  <c r="E30"/>
  <c r="Q99"/>
  <c r="R71"/>
  <c r="M11"/>
  <c r="D85"/>
  <c r="E85"/>
  <c r="C85"/>
  <c r="F85"/>
  <c r="R31"/>
  <c r="M65"/>
  <c r="D88"/>
  <c r="F88"/>
  <c r="C88"/>
  <c r="E88"/>
  <c r="M69"/>
  <c r="M83"/>
  <c r="R80"/>
  <c r="D65"/>
  <c r="C65"/>
  <c r="F65"/>
  <c r="E65"/>
  <c r="M62"/>
  <c r="C59"/>
  <c r="E59"/>
  <c r="D59"/>
  <c r="F59"/>
  <c r="E43"/>
  <c r="C43"/>
  <c r="D43"/>
  <c r="F43"/>
  <c r="R95"/>
  <c r="C97"/>
  <c r="E97"/>
  <c r="D97"/>
  <c r="F97"/>
  <c r="R70"/>
  <c r="M91"/>
  <c r="E77"/>
  <c r="F77"/>
  <c r="C77"/>
  <c r="D77"/>
  <c r="C29"/>
  <c r="D29"/>
  <c r="E29"/>
  <c r="F29"/>
  <c r="M42"/>
  <c r="E60"/>
  <c r="D60"/>
  <c r="F60"/>
  <c r="C60"/>
  <c r="D55"/>
  <c r="E55"/>
  <c r="C55"/>
  <c r="F55"/>
  <c r="M46"/>
  <c r="M48"/>
  <c r="R17"/>
  <c r="E18"/>
  <c r="C18"/>
  <c r="D18"/>
  <c r="F18"/>
  <c r="R23"/>
  <c r="M86"/>
  <c r="M52"/>
  <c r="F32"/>
  <c r="E32"/>
  <c r="D32"/>
  <c r="C32"/>
  <c r="R38"/>
  <c r="M88"/>
  <c r="M97"/>
  <c r="R78"/>
  <c r="R33"/>
  <c r="M77"/>
  <c r="E9"/>
  <c r="D9"/>
  <c r="F9"/>
  <c r="C9"/>
  <c r="R28"/>
  <c r="M50"/>
  <c r="M89"/>
  <c r="F78"/>
  <c r="E78"/>
  <c r="D78"/>
  <c r="C78"/>
  <c r="G99"/>
  <c r="E24"/>
  <c r="D24"/>
  <c r="F24"/>
  <c r="C24"/>
  <c r="M82"/>
  <c r="M49"/>
  <c r="F39"/>
  <c r="E39"/>
  <c r="C39"/>
  <c r="D39"/>
  <c r="R29"/>
  <c r="E37"/>
  <c r="F37"/>
  <c r="C37"/>
  <c r="D37"/>
  <c r="R89"/>
  <c r="R46"/>
  <c r="M93"/>
  <c r="R52"/>
  <c r="M39"/>
  <c r="R93"/>
  <c r="R92"/>
  <c r="M6"/>
  <c r="M22"/>
  <c r="P99"/>
  <c r="M92"/>
  <c r="R67"/>
  <c r="M19"/>
  <c r="R94"/>
  <c r="R72"/>
  <c r="M54"/>
  <c r="R55"/>
  <c r="E34"/>
  <c r="D34"/>
  <c r="C34"/>
  <c r="F34"/>
  <c r="R74"/>
  <c r="R54"/>
  <c r="C4"/>
  <c r="D4"/>
  <c r="F4"/>
  <c r="E4"/>
  <c r="M24"/>
  <c r="M5"/>
  <c r="F41"/>
  <c r="C41"/>
  <c r="D41"/>
  <c r="E41"/>
  <c r="M18"/>
  <c r="M34"/>
  <c r="M95"/>
  <c r="R26"/>
  <c r="R88"/>
  <c r="F25"/>
  <c r="C25"/>
  <c r="E25"/>
  <c r="D25"/>
  <c r="F86"/>
  <c r="D86"/>
  <c r="E86"/>
  <c r="C86"/>
  <c r="C98"/>
  <c r="D98"/>
  <c r="F98"/>
  <c r="E98"/>
  <c r="E28"/>
  <c r="D28"/>
  <c r="C28"/>
  <c r="F28"/>
  <c r="C92"/>
  <c r="F92"/>
  <c r="E92"/>
  <c r="D92"/>
  <c r="M16"/>
  <c r="R73"/>
  <c r="M7"/>
  <c r="D68"/>
  <c r="C68"/>
  <c r="E68"/>
  <c r="F68"/>
  <c r="R40"/>
  <c r="F49"/>
  <c r="C49"/>
  <c r="E49"/>
  <c r="D49"/>
  <c r="M61"/>
  <c r="R32"/>
  <c r="F26"/>
  <c r="C26"/>
  <c r="D26"/>
  <c r="E26"/>
  <c r="R79"/>
  <c r="M74"/>
  <c r="M75"/>
  <c r="J99"/>
  <c r="D67"/>
  <c r="F67"/>
  <c r="C67"/>
  <c r="E67"/>
  <c r="R34"/>
  <c r="R77"/>
  <c r="R12"/>
  <c r="D93"/>
  <c r="F93"/>
  <c r="C93"/>
  <c r="E93"/>
  <c r="R21"/>
  <c r="R81"/>
  <c r="R86"/>
  <c r="M30"/>
  <c r="O99"/>
  <c r="F31"/>
  <c r="E31"/>
  <c r="D31"/>
  <c r="C31"/>
  <c r="E94"/>
  <c r="C94"/>
  <c r="D94"/>
  <c r="F94"/>
  <c r="R69"/>
  <c r="R85"/>
  <c r="M47"/>
  <c r="M8"/>
  <c r="F19"/>
  <c r="C19"/>
  <c r="E19"/>
  <c r="D19"/>
  <c r="R6"/>
  <c r="C16"/>
  <c r="D16"/>
  <c r="E16"/>
  <c r="F16"/>
  <c r="R63"/>
  <c r="M27"/>
  <c r="R58"/>
  <c r="M79"/>
  <c r="M25"/>
  <c r="R48"/>
  <c r="C47"/>
  <c r="D47"/>
  <c r="E47"/>
  <c r="F47"/>
  <c r="M59"/>
  <c r="M60"/>
  <c r="C33"/>
  <c r="F33"/>
  <c r="E33"/>
  <c r="D33"/>
  <c r="D76"/>
  <c r="E76"/>
  <c r="C76"/>
  <c r="F76"/>
  <c r="M14"/>
  <c r="F8"/>
  <c r="E8"/>
  <c r="C8"/>
  <c r="D8"/>
  <c r="D80"/>
  <c r="C80"/>
  <c r="F80"/>
  <c r="E80"/>
  <c r="D74"/>
  <c r="E74"/>
  <c r="C74"/>
  <c r="F74"/>
  <c r="M53"/>
  <c r="R68"/>
  <c r="E56"/>
  <c r="D56"/>
  <c r="F56"/>
  <c r="C56"/>
  <c r="M10"/>
  <c r="C12"/>
  <c r="D12"/>
  <c r="F12"/>
  <c r="E12"/>
  <c r="R4"/>
  <c r="D63"/>
  <c r="E63"/>
  <c r="C63"/>
  <c r="F63"/>
  <c r="M56"/>
  <c r="R83"/>
  <c r="M63"/>
  <c r="D57"/>
  <c r="C57"/>
  <c r="F57"/>
  <c r="E57"/>
  <c r="M40"/>
  <c r="M55"/>
  <c r="R82"/>
  <c r="D3"/>
  <c r="E3"/>
  <c r="B99"/>
  <c r="F3"/>
  <c r="C3"/>
  <c r="E73"/>
  <c r="F73"/>
  <c r="C73"/>
  <c r="D73"/>
  <c r="M13"/>
  <c r="R22"/>
  <c r="D7"/>
  <c r="F7"/>
  <c r="E7"/>
  <c r="C7"/>
  <c r="R57"/>
  <c r="M28"/>
  <c r="F48"/>
  <c r="C48"/>
  <c r="D48"/>
  <c r="E48"/>
  <c r="F5"/>
  <c r="C5"/>
  <c r="D5"/>
  <c r="E5"/>
  <c r="F20"/>
  <c r="D20"/>
  <c r="C20"/>
  <c r="E20"/>
  <c r="R43"/>
  <c r="R25"/>
  <c r="M80"/>
  <c r="C27"/>
  <c r="D27"/>
  <c r="F27"/>
  <c r="E27"/>
  <c r="N99"/>
  <c r="R3"/>
  <c r="R36"/>
  <c r="M58"/>
  <c r="D40"/>
  <c r="E40"/>
  <c r="C40"/>
  <c r="F40"/>
  <c r="E87"/>
  <c r="F87"/>
  <c r="C87"/>
  <c r="D87"/>
  <c r="D71"/>
  <c r="F71"/>
  <c r="E71"/>
  <c r="C71"/>
  <c r="C35"/>
  <c r="F35"/>
  <c r="D35"/>
  <c r="E35"/>
  <c r="M72"/>
  <c r="F52"/>
  <c r="D52"/>
  <c r="E52"/>
  <c r="C52"/>
  <c r="M76"/>
  <c r="M73"/>
  <c r="D91"/>
  <c r="E91"/>
  <c r="F91"/>
  <c r="C91"/>
  <c r="R44"/>
  <c r="M87"/>
  <c r="R75"/>
  <c r="R64"/>
  <c r="C14"/>
  <c r="E14"/>
  <c r="D14"/>
  <c r="F14"/>
  <c r="R13"/>
  <c r="T20" i="73"/>
  <c r="R21"/>
  <c r="D21" i="29" s="1"/>
  <c r="Q21" i="73"/>
  <c r="D21" i="26" s="1"/>
  <c r="S21" i="73"/>
  <c r="D21" i="28" s="1"/>
  <c r="P21" i="73"/>
  <c r="D21" i="24" s="1"/>
  <c r="K19" i="65"/>
  <c r="F20"/>
  <c r="R99" i="78" l="1"/>
  <c r="F99"/>
  <c r="D99"/>
  <c r="C99"/>
  <c r="E99"/>
  <c r="M99"/>
  <c r="T21" i="73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9" i="54" l="1"/>
  <c r="DC15"/>
  <c r="DC11"/>
  <c r="DB67"/>
  <c r="DB63"/>
  <c r="DB37"/>
  <c r="DB33"/>
  <c r="DB29"/>
  <c r="DB25"/>
  <c r="BM62"/>
  <c r="DI62" s="1"/>
  <c r="E62" i="40" s="1"/>
  <c r="AY70" i="54"/>
  <c r="DG70" s="1"/>
  <c r="AR70"/>
  <c r="DF70" s="1"/>
  <c r="B70" i="40" s="1"/>
  <c r="AR62" i="54"/>
  <c r="DF62" s="1"/>
  <c r="B62" i="40" s="1"/>
  <c r="DB3" i="54"/>
  <c r="BF42"/>
  <c r="DH42" s="1"/>
  <c r="D42" i="40" s="1"/>
  <c r="BM42" i="54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DH16" s="1"/>
  <c r="D16" i="40" s="1"/>
  <c r="BM16" i="54"/>
  <c r="AY24"/>
  <c r="BF24"/>
  <c r="BT24"/>
  <c r="DJ24" s="1"/>
  <c r="F24" i="40" s="1"/>
  <c r="AR28" i="54"/>
  <c r="DF28" s="1"/>
  <c r="B28" i="40" s="1"/>
  <c r="BF28" i="54"/>
  <c r="BT28"/>
  <c r="DJ28" s="1"/>
  <c r="F28" i="40" s="1"/>
  <c r="AR32" i="54"/>
  <c r="DF32" s="1"/>
  <c r="B32" i="40" s="1"/>
  <c r="BF32" i="54"/>
  <c r="BT32"/>
  <c r="BM40"/>
  <c r="BF56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DJ37" s="1"/>
  <c r="F37" i="40" s="1"/>
  <c r="BM56" i="54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DH73" s="1"/>
  <c r="D73" i="40" s="1"/>
  <c r="CA75" i="54"/>
  <c r="DC75"/>
  <c r="AY77"/>
  <c r="CO77"/>
  <c r="AY80"/>
  <c r="BF80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DH18" s="1"/>
  <c r="D18" i="40" s="1"/>
  <c r="CZ18" i="54"/>
  <c r="BF20"/>
  <c r="DH20" s="1"/>
  <c r="D20" i="40" s="1"/>
  <c r="BM20" i="54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DH39" s="1"/>
  <c r="D39" i="40" s="1"/>
  <c r="BT39" i="54"/>
  <c r="DJ39" s="1"/>
  <c r="F39" i="40" s="1"/>
  <c r="DA40" i="54"/>
  <c r="BY44"/>
  <c r="BF45"/>
  <c r="BT45"/>
  <c r="DJ45" s="1"/>
  <c r="F45" i="40" s="1"/>
  <c r="CM47" i="54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DH26" s="1"/>
  <c r="D26" i="40" s="1"/>
  <c r="BM26" i="54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DH35" s="1"/>
  <c r="D35" i="40" s="1"/>
  <c r="CO36" i="54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H13" s="1"/>
  <c r="D13" i="40" s="1"/>
  <c r="DB14" i="5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J6" s="1"/>
  <c r="F6" i="40" s="1"/>
  <c r="DB7" i="54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DJ34" s="1"/>
  <c r="F34" i="40" s="1"/>
  <c r="BT35" i="54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J58" s="1"/>
  <c r="F58" i="40" s="1"/>
  <c r="DB59" i="54"/>
  <c r="BT60"/>
  <c r="CZ61"/>
  <c r="BT63"/>
  <c r="DJ63" s="1"/>
  <c r="F63" i="40" s="1"/>
  <c r="BT66" i="54"/>
  <c r="DA68"/>
  <c r="DB71"/>
  <c r="BT74"/>
  <c r="DJ74" s="1"/>
  <c r="F74" i="40" s="1"/>
  <c r="BT75" i="54"/>
  <c r="DJ75" s="1"/>
  <c r="F75" i="40" s="1"/>
  <c r="BT79" i="54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DJ12" s="1"/>
  <c r="F12" i="40" s="1"/>
  <c r="BT15" i="54"/>
  <c r="DB18"/>
  <c r="DB22"/>
  <c r="BT25"/>
  <c r="DB26"/>
  <c r="BT29"/>
  <c r="DB30"/>
  <c r="BT33"/>
  <c r="DB34"/>
  <c r="DB35"/>
  <c r="DB38"/>
  <c r="BT40"/>
  <c r="DB41"/>
  <c r="BT42"/>
  <c r="DJ42" s="1"/>
  <c r="F42" i="40" s="1"/>
  <c r="DB43" i="54"/>
  <c r="DB51"/>
  <c r="CZ70"/>
  <c r="BT54"/>
  <c r="DJ54" s="1"/>
  <c r="F54" i="40" s="1"/>
  <c r="BT56" i="54"/>
  <c r="DJ56" s="1"/>
  <c r="F56" i="40" s="1"/>
  <c r="CZ57" i="54"/>
  <c r="BT62"/>
  <c r="CZ62"/>
  <c r="BT64"/>
  <c r="DJ64" s="1"/>
  <c r="F64" i="40" s="1"/>
  <c r="CZ65" i="54"/>
  <c r="BT67"/>
  <c r="BT69"/>
  <c r="DJ69" s="1"/>
  <c r="F69" i="40" s="1"/>
  <c r="BT72" i="54"/>
  <c r="BT78"/>
  <c r="DJ78" s="1"/>
  <c r="F78" i="40" s="1"/>
  <c r="CZ78" i="54"/>
  <c r="BT81"/>
  <c r="DJ81" s="1"/>
  <c r="F81" i="40" s="1"/>
  <c r="BT83" i="54"/>
  <c r="DJ83" s="1"/>
  <c r="F83" i="40" s="1"/>
  <c r="BT86" i="54"/>
  <c r="DJ86" s="1"/>
  <c r="F86" i="40" s="1"/>
  <c r="BT89" i="54"/>
  <c r="BT93"/>
  <c r="DJ93" s="1"/>
  <c r="F93" i="40" s="1"/>
  <c r="BT95" i="54"/>
  <c r="DJ95" s="1"/>
  <c r="F95" i="40" s="1"/>
  <c r="BT4" i="5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DJ36" s="1"/>
  <c r="F36" i="40" s="1"/>
  <c r="BT44" i="54"/>
  <c r="DJ44" s="1"/>
  <c r="F44" i="40" s="1"/>
  <c r="BT49" i="54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DJ80" s="1"/>
  <c r="F80" i="40" s="1"/>
  <c r="CZ81" i="54"/>
  <c r="BT88"/>
  <c r="DJ88" s="1"/>
  <c r="F88" i="40" s="1"/>
  <c r="CZ89" i="54"/>
  <c r="BT91"/>
  <c r="DJ91" s="1"/>
  <c r="F91" i="40" s="1"/>
  <c r="BT92" i="54"/>
  <c r="DJ92" s="1"/>
  <c r="F92" i="40" s="1"/>
  <c r="CZ93" i="54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BM97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BM39" i="54"/>
  <c r="DI39" s="1"/>
  <c r="E39" i="40" s="1"/>
  <c r="BM45" i="54"/>
  <c r="DI45" s="1"/>
  <c r="E45" i="40" s="1"/>
  <c r="BM50" i="54"/>
  <c r="DI50" s="1"/>
  <c r="E50" i="40" s="1"/>
  <c r="BM53" i="54"/>
  <c r="BM55"/>
  <c r="DI55" s="1"/>
  <c r="E55" i="40" s="1"/>
  <c r="BM59" i="54"/>
  <c r="DI59" s="1"/>
  <c r="E59" i="40" s="1"/>
  <c r="BM61" i="54"/>
  <c r="DI61" s="1"/>
  <c r="E61" i="40" s="1"/>
  <c r="BM68" i="54"/>
  <c r="BM71"/>
  <c r="DI71" s="1"/>
  <c r="E71" i="40" s="1"/>
  <c r="BM80" i="54"/>
  <c r="DI80" s="1"/>
  <c r="E80" i="40" s="1"/>
  <c r="BM88" i="54"/>
  <c r="DI88" s="1"/>
  <c r="E88" i="40" s="1"/>
  <c r="BM91" i="54"/>
  <c r="BM92"/>
  <c r="BM98"/>
  <c r="BF9"/>
  <c r="BF23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BF86"/>
  <c r="DH86" s="1"/>
  <c r="D86" i="40" s="1"/>
  <c r="BF88" i="54"/>
  <c r="BF91"/>
  <c r="BF92"/>
  <c r="BF97"/>
  <c r="DH97" s="1"/>
  <c r="D97" i="40" s="1"/>
  <c r="BF17" i="54"/>
  <c r="BF30"/>
  <c r="BF49"/>
  <c r="BF4"/>
  <c r="BF6"/>
  <c r="BF8"/>
  <c r="BF10"/>
  <c r="DI22"/>
  <c r="E22" i="40" s="1"/>
  <c r="BF25" i="54"/>
  <c r="DH25" s="1"/>
  <c r="D25" i="40" s="1"/>
  <c r="BF29" i="54"/>
  <c r="DH29" s="1"/>
  <c r="D29" i="40" s="1"/>
  <c r="BF33" i="54"/>
  <c r="DH33" s="1"/>
  <c r="D33" i="40" s="1"/>
  <c r="BF37" i="54"/>
  <c r="DH37" s="1"/>
  <c r="D37" i="40" s="1"/>
  <c r="BF48" i="54"/>
  <c r="DH48" s="1"/>
  <c r="D48" i="40" s="1"/>
  <c r="BF55" i="54"/>
  <c r="BF60"/>
  <c r="BF63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DJ67" i="54"/>
  <c r="F67" i="40" s="1"/>
  <c r="BF69" i="54"/>
  <c r="DH69" s="1"/>
  <c r="D69" i="40" s="1"/>
  <c r="DI69" i="54"/>
  <c r="E69" i="40" s="1"/>
  <c r="BF77" i="54"/>
  <c r="DH77" s="1"/>
  <c r="D77" i="40" s="1"/>
  <c r="BF79" i="54"/>
  <c r="DH79" s="1"/>
  <c r="D79" i="40" s="1"/>
  <c r="BF82" i="54"/>
  <c r="DH82" s="1"/>
  <c r="D82" i="40" s="1"/>
  <c r="BF84" i="54"/>
  <c r="BF89"/>
  <c r="DH89" s="1"/>
  <c r="D89" i="40" s="1"/>
  <c r="BF93" i="54"/>
  <c r="DH93" s="1"/>
  <c r="D93" i="40" s="1"/>
  <c r="BF95" i="54"/>
  <c r="BF98"/>
  <c r="DH98" s="1"/>
  <c r="D98" i="40" s="1"/>
  <c r="AY4" i="54"/>
  <c r="AY6"/>
  <c r="AY8"/>
  <c r="AY9"/>
  <c r="DG9" s="1"/>
  <c r="C9" i="40" s="1"/>
  <c r="AY15" i="54"/>
  <c r="DI15"/>
  <c r="E15" i="40" s="1"/>
  <c r="DJ15" i="54"/>
  <c r="F15" i="40" s="1"/>
  <c r="AY17" i="54"/>
  <c r="AY19"/>
  <c r="DI19"/>
  <c r="E19" i="40" s="1"/>
  <c r="AY29" i="54"/>
  <c r="DG29" s="1"/>
  <c r="C29" i="40" s="1"/>
  <c r="AY32" i="54"/>
  <c r="DH32"/>
  <c r="D32" i="40" s="1"/>
  <c r="AY40" i="54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J62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AY83"/>
  <c r="AY86"/>
  <c r="AY95"/>
  <c r="DG95" s="1"/>
  <c r="C95" i="40" s="1"/>
  <c r="AY97" i="54"/>
  <c r="DG97" s="1"/>
  <c r="C97" i="40" s="1"/>
  <c r="AY22" i="54"/>
  <c r="DG22" s="1"/>
  <c r="C22" i="40" s="1"/>
  <c r="AY25" i="54"/>
  <c r="DJ25"/>
  <c r="F25" i="40" s="1"/>
  <c r="AY28" i="54"/>
  <c r="DG28" s="1"/>
  <c r="C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CE53"/>
  <c r="AY59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CE93"/>
  <c r="AY10"/>
  <c r="DF34"/>
  <c r="B34" i="40" s="1"/>
  <c r="AY56" i="54"/>
  <c r="DG56" s="1"/>
  <c r="C56" i="40" s="1"/>
  <c r="DH78" i="54"/>
  <c r="D78" i="40" s="1"/>
  <c r="AY89" i="54"/>
  <c r="DG89" s="1"/>
  <c r="C89" i="40" s="1"/>
  <c r="CE89" i="54"/>
  <c r="AY91"/>
  <c r="AY92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G13" s="1"/>
  <c r="C13" i="40" s="1"/>
  <c r="DI16" i="54"/>
  <c r="E16" i="40" s="1"/>
  <c r="AY21" i="54"/>
  <c r="DG21" s="1"/>
  <c r="C21" i="40" s="1"/>
  <c r="AY23" i="54"/>
  <c r="AY26"/>
  <c r="DG26" s="1"/>
  <c r="C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AY64" i="54"/>
  <c r="DG64" s="1"/>
  <c r="C64" i="40" s="1"/>
  <c r="AY68" i="54"/>
  <c r="DG68" s="1"/>
  <c r="C68" i="40" s="1"/>
  <c r="AY71" i="54"/>
  <c r="DG71" s="1"/>
  <c r="C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H8" i="54"/>
  <c r="D8" i="40" s="1"/>
  <c r="DI8" i="54"/>
  <c r="E8" i="40" s="1"/>
  <c r="DI9" i="54"/>
  <c r="E9" i="40" s="1"/>
  <c r="DI11" i="54"/>
  <c r="E11" i="40" s="1"/>
  <c r="DG15" i="54"/>
  <c r="C15" i="40" s="1"/>
  <c r="AR17" i="54"/>
  <c r="DF17" s="1"/>
  <c r="B17" i="40" s="1"/>
  <c r="DG17" i="54"/>
  <c r="C17" i="40" s="1"/>
  <c r="DH17" i="54"/>
  <c r="D17" i="40" s="1"/>
  <c r="AR20" i="54"/>
  <c r="DF20" s="1"/>
  <c r="B20" i="40" s="1"/>
  <c r="AR24" i="54"/>
  <c r="DF24" s="1"/>
  <c r="B24" i="40" s="1"/>
  <c r="DG24" i="54"/>
  <c r="C24" i="40" s="1"/>
  <c r="DH24" i="54"/>
  <c r="D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AR45" i="54"/>
  <c r="DF45" s="1"/>
  <c r="B45" i="40" s="1"/>
  <c r="DH45" i="54"/>
  <c r="D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I53" i="54"/>
  <c r="E53" i="40" s="1"/>
  <c r="DJ53" i="54"/>
  <c r="F53" i="40" s="1"/>
  <c r="AR56" i="54"/>
  <c r="DF56" s="1"/>
  <c r="B56" i="40" s="1"/>
  <c r="DH56" i="54"/>
  <c r="D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H95" i="54"/>
  <c r="D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G51" i="54"/>
  <c r="C51" i="40" s="1"/>
  <c r="DG52" i="54"/>
  <c r="DG54"/>
  <c r="BX54"/>
  <c r="DG62"/>
  <c r="C62" i="40" s="1"/>
  <c r="BX62" i="54"/>
  <c r="DG66"/>
  <c r="BX70"/>
  <c r="DG81"/>
  <c r="C81" i="40" s="1"/>
  <c r="DG96" i="54"/>
  <c r="C96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G18" i="54"/>
  <c r="C18" i="40" s="1"/>
  <c r="AR21" i="54"/>
  <c r="DF21" s="1"/>
  <c r="B21" i="40" s="1"/>
  <c r="DH21" i="54"/>
  <c r="D21" i="40" s="1"/>
  <c r="DG31" i="54"/>
  <c r="C31" i="40" s="1"/>
  <c r="AR35" i="54"/>
  <c r="DF35" s="1"/>
  <c r="B35" i="40" s="1"/>
  <c r="DG35" i="54"/>
  <c r="C35" i="40" s="1"/>
  <c r="DJ35" i="54"/>
  <c r="F35" i="40" s="1"/>
  <c r="AR37" i="54"/>
  <c r="DF37" s="1"/>
  <c r="B37" i="40" s="1"/>
  <c r="DG37" i="54"/>
  <c r="C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DG69" i="54"/>
  <c r="C69" i="40" s="1"/>
  <c r="AR71" i="54"/>
  <c r="DF71" s="1"/>
  <c r="B71" i="40" s="1"/>
  <c r="DH71" i="54"/>
  <c r="D71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G10" i="54"/>
  <c r="C10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AR68" i="54"/>
  <c r="DF68" s="1"/>
  <c r="B68" i="40" s="1"/>
  <c r="DH68" i="54"/>
  <c r="D68" i="40" s="1"/>
  <c r="DI68" i="54"/>
  <c r="E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I86" i="54"/>
  <c r="E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BZ30"/>
  <c r="CF30"/>
  <c r="CL30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CA27"/>
  <c r="CG27"/>
  <c r="CM27"/>
  <c r="CS27"/>
  <c r="DC27"/>
  <c r="BZ28"/>
  <c r="CF28"/>
  <c r="CL28"/>
  <c r="CV28"/>
  <c r="DB28"/>
  <c r="CE29"/>
  <c r="BX30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DD11"/>
  <c r="DD95"/>
  <c r="DD61"/>
  <c r="DD94"/>
  <c r="DD42"/>
  <c r="DD26"/>
  <c r="DD66"/>
  <c r="DD46"/>
  <c r="DD29"/>
  <c r="CW16"/>
  <c r="CP10"/>
  <c r="CP44"/>
  <c r="CP35"/>
  <c r="CP30"/>
  <c r="CB30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E52" i="26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E54" i="26" s="1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G16" s="1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D99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8" l="1"/>
  <c r="AG20" s="1"/>
  <c r="AD20" i="24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8" l="1"/>
  <c r="AG45" s="1"/>
  <c r="AD45" i="24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8" l="1"/>
  <c r="AG46" s="1"/>
  <c r="AD46" i="24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8" l="1"/>
  <c r="AG47" s="1"/>
  <c r="AD47" i="24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8" l="1"/>
  <c r="AG49" s="1"/>
  <c r="AD49" i="24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O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G81" i="61"/>
  <c r="O81" s="1"/>
  <c r="AM81" i="14"/>
  <c r="E81" i="6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V81" i="61" l="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8" l="1"/>
  <c r="AG93" s="1"/>
  <c r="AD93" i="24"/>
  <c r="AG93" s="1"/>
  <c r="AC94" i="28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<sst xmlns="http://schemas.openxmlformats.org/spreadsheetml/2006/main" count="9363" uniqueCount="552">
  <si>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</si>
  <si>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</si>
  <si>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</si>
  <si>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</si>
  <si>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</si>
  <si>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</si>
  <si>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</si>
  <si>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</si>
  <si>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</si>
  <si>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</si>
  <si>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</si>
  <si>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</si>
  <si>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</si>
  <si>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</si>
  <si>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</si>
  <si>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</si>
  <si>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</si>
  <si>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</si>
  <si>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</si>
  <si>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</si>
  <si>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</si>
  <si>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</si>
  <si>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</si>
  <si>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</si>
  <si>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</si>
  <si>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</si>
  <si>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</si>
  <si>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</si>
  <si>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</si>
  <si>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</si>
  <si>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</si>
  <si>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</si>
  <si>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</si>
  <si>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</si>
  <si>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</si>
  <si>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</si>
  <si>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</si>
  <si>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</si>
  <si>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</si>
  <si>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</si>
  <si>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</si>
  <si>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</si>
  <si>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</si>
  <si>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</si>
  <si>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</si>
  <si>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</si>
  <si>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</si>
  <si>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</si>
  <si>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</si>
  <si>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</si>
  <si>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</si>
  <si>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</si>
  <si>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</si>
  <si>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</si>
  <si>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</si>
  <si>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</si>
  <si>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</si>
  <si>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</si>
  <si>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</si>
  <si>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</si>
  <si>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</si>
  <si>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</si>
  <si>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</si>
  <si>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</si>
  <si>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</si>
  <si>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</si>
  <si>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</si>
  <si>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</si>
  <si>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</si>
  <si>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</si>
  <si>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</si>
  <si>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</si>
  <si>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</si>
  <si>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</si>
  <si>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</si>
  <si>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</si>
  <si>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</si>
  <si>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</si>
  <si>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</si>
  <si>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</si>
  <si>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</si>
  <si>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</si>
  <si>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</si>
  <si>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</si>
  <si>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</si>
  <si>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</si>
  <si>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</si>
  <si>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</si>
  <si>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</si>
  <si>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</si>
  <si>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</si>
  <si>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</si>
  <si>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</si>
  <si>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</si>
  <si>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</si>
  <si>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</si>
  <si>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</si>
  <si>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</si>
  <si>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</si>
  <si>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</si>
  <si>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</si>
  <si>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</si>
  <si>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</si>
  <si>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</si>
  <si>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</si>
  <si>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</si>
  <si>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</si>
  <si>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</si>
  <si>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</si>
  <si>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</si>
  <si>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</si>
  <si>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</si>
  <si>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</si>
  <si>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</si>
  <si>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</si>
  <si>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</si>
  <si>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</si>
  <si>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</si>
  <si>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</si>
  <si>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</si>
  <si>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</si>
  <si>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</si>
  <si>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</si>
  <si>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</si>
  <si>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</si>
  <si>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</si>
  <si>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</si>
  <si>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</si>
  <si>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</si>
  <si>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</si>
  <si>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</si>
  <si>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</si>
  <si>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</si>
  <si>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</si>
  <si>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</si>
  <si>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</si>
  <si>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</si>
  <si>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</si>
  <si>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</si>
  <si>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</si>
  <si>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</si>
  <si>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</si>
  <si>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</si>
  <si>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</si>
  <si>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</si>
  <si>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</si>
  <si>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</si>
  <si>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</si>
  <si>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</si>
  <si>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</si>
  <si>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</si>
  <si>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</si>
  <si>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</si>
  <si>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</si>
  <si>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</si>
  <si>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</si>
  <si>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</si>
  <si>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</si>
  <si>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</si>
  <si>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</si>
  <si>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</si>
  <si>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</si>
  <si>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</si>
  <si>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</si>
  <si>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</si>
  <si>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</si>
  <si>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</si>
  <si>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</si>
  <si>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</si>
  <si>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</si>
  <si>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</si>
  <si>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</si>
  <si>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</si>
  <si>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</si>
  <si>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</si>
  <si>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</si>
  <si>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</si>
  <si>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</si>
  <si>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</si>
  <si>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</si>
  <si>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</si>
  <si>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</si>
  <si>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</si>
  <si>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</si>
  <si>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</si>
  <si>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</si>
  <si>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</si>
  <si>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</si>
  <si>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</si>
  <si>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</si>
  <si>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</si>
  <si>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</si>
  <si>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</si>
  <si>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</si>
  <si>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</si>
  <si>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</si>
  <si>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</si>
  <si>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</si>
  <si>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</si>
  <si>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</si>
  <si>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</si>
  <si>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</si>
  <si>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</si>
  <si>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</si>
  <si>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</si>
  <si>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</si>
  <si>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</si>
  <si>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</si>
  <si>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</si>
  <si>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</si>
  <si>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</si>
  <si>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</si>
  <si>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</si>
  <si>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</si>
  <si>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</si>
  <si>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</si>
  <si>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</si>
  <si>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</si>
  <si>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</si>
  <si>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</si>
  <si>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</si>
  <si>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</si>
  <si>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</si>
  <si>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</si>
  <si>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</si>
  <si>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</si>
  <si>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</si>
  <si>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</si>
  <si>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</si>
  <si>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</si>
  <si>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</si>
  <si>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</si>
  <si>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</si>
  <si>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</si>
  <si>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</si>
  <si>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</si>
  <si>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</si>
  <si>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</si>
  <si>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</si>
  <si>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</si>
  <si>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</si>
  <si>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</si>
  <si>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</si>
  <si>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</si>
  <si>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</si>
  <si>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</si>
  <si>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</si>
  <si>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</si>
  <si>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</si>
  <si>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</si>
  <si>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</si>
  <si>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</si>
  <si>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</si>
  <si>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</si>
  <si>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</si>
  <si>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</si>
  <si>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</si>
  <si>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</si>
  <si>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</si>
  <si>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</si>
  <si>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</si>
  <si>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</si>
  <si>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</si>
  <si>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</si>
  <si>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</si>
  <si>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</si>
  <si>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</si>
  <si>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</si>
  <si>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</si>
  <si>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</si>
  <si>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</si>
  <si>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</si>
  <si>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</si>
  <si>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</si>
  <si>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</si>
  <si>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</si>
  <si>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</si>
  <si>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</si>
  <si>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</si>
  <si>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</si>
  <si>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</si>
  <si>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</si>
  <si>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</si>
  <si>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</si>
  <si>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</si>
  <si>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</si>
  <si>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</si>
  <si>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</si>
  <si>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</si>
  <si>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</si>
  <si>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</si>
  <si>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</si>
  <si>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</si>
  <si>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</si>
  <si>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</si>
  <si>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</si>
  <si>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</si>
  <si>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</si>
  <si>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</si>
  <si>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</si>
  <si>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</si>
  <si>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</si>
  <si>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</si>
  <si>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</si>
  <si>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</si>
  <si>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</si>
  <si>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</si>
  <si>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</si>
  <si>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</si>
  <si>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</si>
  <si>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</si>
  <si>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</si>
  <si>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</si>
  <si>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</si>
  <si>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</si>
  <si>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</si>
  <si>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</si>
  <si>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</si>
  <si>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</si>
  <si>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</si>
  <si>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</si>
  <si>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</si>
  <si>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</si>
  <si>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</si>
  <si>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</si>
  <si>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</si>
  <si>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</si>
  <si>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</si>
  <si>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</si>
  <si>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</si>
  <si>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</si>
  <si>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</si>
  <si>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</si>
  <si>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</si>
  <si>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</si>
  <si>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</si>
  <si>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</si>
  <si>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</si>
  <si>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</si>
  <si>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</si>
  <si>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</si>
  <si>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</si>
  <si>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</si>
  <si>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</si>
  <si>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</si>
  <si>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</si>
  <si>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</si>
  <si>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</si>
  <si>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</si>
  <si>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</si>
  <si>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</si>
  <si>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</si>
  <si>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</si>
  <si>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</si>
  <si>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</si>
  <si>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</si>
  <si>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</si>
  <si>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</si>
  <si>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</si>
  <si>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</si>
  <si>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</si>
  <si>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</si>
  <si>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</si>
  <si>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</si>
  <si>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</si>
  <si>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</si>
  <si>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</si>
  <si>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</si>
  <si>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</si>
  <si>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</si>
  <si>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</si>
  <si>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</si>
  <si>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</si>
  <si>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</si>
  <si>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</si>
  <si>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</si>
  <si>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</si>
  <si>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</si>
  <si>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</si>
  <si>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</si>
  <si>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</si>
  <si>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</si>
  <si>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</si>
  <si>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</si>
  <si>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</si>
  <si>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</si>
  <si>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</si>
  <si>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</si>
  <si>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</si>
  <si>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</si>
  <si>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</si>
  <si>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</si>
  <si>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</si>
  <si>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</si>
  <si>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</si>
  <si>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</si>
  <si>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</si>
  <si>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</si>
  <si>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</si>
  <si>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</si>
  <si>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</si>
  <si>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</si>
  <si>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</si>
  <si>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</si>
  <si>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</si>
  <si>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</si>
  <si>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</si>
  <si>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</si>
  <si>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</si>
  <si>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</si>
  <si>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</si>
  <si>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</si>
  <si>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</si>
  <si>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</si>
  <si>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</si>
  <si>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</si>
  <si>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</si>
  <si>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</si>
  <si>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</si>
  <si>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</si>
  <si>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</si>
  <si>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</si>
  <si>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</si>
  <si>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</si>
  <si>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</si>
  <si>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</si>
  <si>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</si>
  <si>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</si>
  <si>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</si>
  <si>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</si>
  <si>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</si>
  <si>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</si>
  <si>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</si>
  <si>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</si>
  <si>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</si>
  <si>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</si>
  <si>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</si>
  <si>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</si>
  <si>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</si>
  <si>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</si>
  <si>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</si>
  <si>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</si>
  <si>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</si>
  <si>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</si>
  <si>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</si>
  <si>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</si>
  <si>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</si>
  <si>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</si>
  <si>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</si>
  <si>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</si>
  <si>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</si>
  <si>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</si>
  <si>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</si>
  <si>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</si>
  <si>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</si>
  <si>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</si>
  <si>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</si>
  <si>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</si>
  <si>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</si>
  <si>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</si>
  <si>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</si>
  <si>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</si>
  <si>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</si>
  <si>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</si>
  <si>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</si>
  <si>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</si>
  <si>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</si>
  <si>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</si>
  <si>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</si>
  <si>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</si>
  <si>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</si>
  <si>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</si>
  <si>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</si>
  <si>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</si>
  <si>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</si>
  <si>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</si>
  <si>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</si>
  <si>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</si>
  <si>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</si>
  <si>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</si>
  <si>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</si>
  <si>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</si>
  <si>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</si>
  <si>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</si>
  <si>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</si>
  <si>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</si>
  <si>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</si>
  <si>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</si>
  <si>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</si>
  <si>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</si>
  <si>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</si>
  <si>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</si>
  <si>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</si>
  <si>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</si>
  <si>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</si>
  <si>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</si>
  <si>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</si>
  <si>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</si>
  <si>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</si>
  <si>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</si>
  <si>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</si>
  <si>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</si>
  <si>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</si>
  <si>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</si>
  <si>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</si>
  <si>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</si>
  <si>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</si>
  <si>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</si>
  <si>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</si>
  <si>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</si>
  <si>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</si>
  <si>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</si>
  <si>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</si>
  <si>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</si>
  <si>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</si>
  <si>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</si>
  <si>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</si>
  <si>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</si>
  <si>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</si>
  <si>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</si>
  <si>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</si>
  <si>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</si>
  <si>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</si>
  <si>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</si>
  <si>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</si>
  <si>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</si>
  <si>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</si>
  <si>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</si>
  <si>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</si>
  <si>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</si>
  <si>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</si>
  <si>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</si>
  <si>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</si>
  <si>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64IS2024/04/13</t>
  </si>
  <si>
    <t>ITCWIND</t>
  </si>
  <si>
    <t>NR/2024/18759/A/9457</t>
  </si>
  <si>
    <t>SOLAPUR_SOLAR</t>
  </si>
  <si>
    <t>NR/2024/18804/C</t>
  </si>
  <si>
    <t>JPL</t>
  </si>
  <si>
    <t>NR/01042024/30042024/PTC/OA/32001</t>
  </si>
  <si>
    <t>MPL</t>
  </si>
  <si>
    <t>NR/01102023/23072042/L_NR_2012_04</t>
  </si>
  <si>
    <t>CHANJUII</t>
  </si>
  <si>
    <t>NR/01042024/30062024/NOC/HPSLDC/NR/2024/41758</t>
  </si>
  <si>
    <t>DELHI</t>
  </si>
  <si>
    <t>NR/01102023/25122043/GNA_MEJA_DELHI</t>
  </si>
  <si>
    <t>SBSRPC11PL_BKN</t>
  </si>
  <si>
    <t>NR/01102023/02012046/L_NR_2021_17</t>
  </si>
  <si>
    <t>RSRPL_BKN</t>
  </si>
  <si>
    <t>NR/04042024/30042024/SJVN040424NR1694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</si>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</sst>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2" fillId="0" borderId="0" xfId="1" applyFont="1" applyFill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270</v>
          </cell>
          <cell r="C5">
            <v>0</v>
          </cell>
          <cell r="D5">
            <v>30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270</v>
          </cell>
          <cell r="C6">
            <v>0</v>
          </cell>
          <cell r="D6">
            <v>30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270</v>
          </cell>
          <cell r="C7">
            <v>0</v>
          </cell>
          <cell r="D7">
            <v>30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270</v>
          </cell>
          <cell r="C8">
            <v>0</v>
          </cell>
          <cell r="D8">
            <v>30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270</v>
          </cell>
          <cell r="C9">
            <v>0</v>
          </cell>
          <cell r="D9">
            <v>30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270</v>
          </cell>
          <cell r="C10">
            <v>0</v>
          </cell>
          <cell r="D10">
            <v>30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270</v>
          </cell>
          <cell r="C11">
            <v>0</v>
          </cell>
          <cell r="D11">
            <v>30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270</v>
          </cell>
          <cell r="C12">
            <v>0</v>
          </cell>
          <cell r="D12">
            <v>30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270</v>
          </cell>
          <cell r="C13">
            <v>0</v>
          </cell>
          <cell r="D13">
            <v>30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270</v>
          </cell>
          <cell r="C14">
            <v>0</v>
          </cell>
          <cell r="D14">
            <v>30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270</v>
          </cell>
          <cell r="C15">
            <v>0</v>
          </cell>
          <cell r="D15">
            <v>30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270</v>
          </cell>
          <cell r="C16">
            <v>0</v>
          </cell>
          <cell r="D16">
            <v>30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270</v>
          </cell>
          <cell r="C17">
            <v>0</v>
          </cell>
          <cell r="D17">
            <v>30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270</v>
          </cell>
          <cell r="C18">
            <v>0</v>
          </cell>
          <cell r="D18">
            <v>30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270</v>
          </cell>
          <cell r="C19">
            <v>0</v>
          </cell>
          <cell r="D19">
            <v>30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270</v>
          </cell>
          <cell r="C20">
            <v>0</v>
          </cell>
          <cell r="D20">
            <v>30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270</v>
          </cell>
          <cell r="C21">
            <v>0</v>
          </cell>
          <cell r="D21">
            <v>30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270</v>
          </cell>
          <cell r="C22">
            <v>0</v>
          </cell>
          <cell r="D22">
            <v>30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270</v>
          </cell>
          <cell r="C23">
            <v>0</v>
          </cell>
          <cell r="D23">
            <v>30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270</v>
          </cell>
          <cell r="C24">
            <v>0</v>
          </cell>
          <cell r="D24">
            <v>30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270</v>
          </cell>
          <cell r="C25">
            <v>0</v>
          </cell>
          <cell r="D25">
            <v>30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270</v>
          </cell>
          <cell r="C26">
            <v>0</v>
          </cell>
          <cell r="D26">
            <v>30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270</v>
          </cell>
          <cell r="C27">
            <v>0</v>
          </cell>
          <cell r="D27">
            <v>30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270</v>
          </cell>
          <cell r="C28">
            <v>0</v>
          </cell>
          <cell r="D28">
            <v>30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270</v>
          </cell>
          <cell r="C29">
            <v>0</v>
          </cell>
          <cell r="D29">
            <v>30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270</v>
          </cell>
          <cell r="C30">
            <v>0</v>
          </cell>
          <cell r="D30">
            <v>30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270</v>
          </cell>
          <cell r="C31">
            <v>0</v>
          </cell>
          <cell r="D31">
            <v>30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270</v>
          </cell>
          <cell r="C32">
            <v>0</v>
          </cell>
          <cell r="D32">
            <v>30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0</v>
          </cell>
          <cell r="D33">
            <v>30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0</v>
          </cell>
          <cell r="D34">
            <v>30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0</v>
          </cell>
          <cell r="D35">
            <v>30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270</v>
          </cell>
          <cell r="C36">
            <v>0</v>
          </cell>
          <cell r="D36">
            <v>30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270</v>
          </cell>
          <cell r="C37">
            <v>0</v>
          </cell>
          <cell r="D37">
            <v>30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270</v>
          </cell>
          <cell r="C38">
            <v>0</v>
          </cell>
          <cell r="D38">
            <v>30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270</v>
          </cell>
          <cell r="C39">
            <v>0</v>
          </cell>
          <cell r="D39">
            <v>30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270</v>
          </cell>
          <cell r="C40">
            <v>0</v>
          </cell>
          <cell r="D40">
            <v>30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270</v>
          </cell>
          <cell r="C41">
            <v>0</v>
          </cell>
          <cell r="D41">
            <v>30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270</v>
          </cell>
          <cell r="C42">
            <v>0</v>
          </cell>
          <cell r="D42">
            <v>30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270</v>
          </cell>
          <cell r="C43">
            <v>0</v>
          </cell>
          <cell r="D43">
            <v>30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270</v>
          </cell>
          <cell r="C44">
            <v>0</v>
          </cell>
          <cell r="D44">
            <v>30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270</v>
          </cell>
          <cell r="C45">
            <v>0</v>
          </cell>
          <cell r="D45">
            <v>30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270</v>
          </cell>
          <cell r="C46">
            <v>0</v>
          </cell>
          <cell r="D46">
            <v>30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270</v>
          </cell>
          <cell r="C47">
            <v>0</v>
          </cell>
          <cell r="D47">
            <v>30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270</v>
          </cell>
          <cell r="C48">
            <v>0</v>
          </cell>
          <cell r="D48">
            <v>30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270</v>
          </cell>
          <cell r="C49">
            <v>0</v>
          </cell>
          <cell r="D49">
            <v>30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270</v>
          </cell>
          <cell r="C50">
            <v>0</v>
          </cell>
          <cell r="D50">
            <v>30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270</v>
          </cell>
          <cell r="C51">
            <v>0</v>
          </cell>
          <cell r="D51">
            <v>30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270</v>
          </cell>
          <cell r="C52">
            <v>0</v>
          </cell>
          <cell r="D52">
            <v>30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270</v>
          </cell>
          <cell r="C53">
            <v>0</v>
          </cell>
          <cell r="D53">
            <v>30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270</v>
          </cell>
          <cell r="C54">
            <v>0</v>
          </cell>
          <cell r="D54">
            <v>30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270</v>
          </cell>
          <cell r="C55">
            <v>0</v>
          </cell>
          <cell r="D55">
            <v>30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270</v>
          </cell>
          <cell r="C56">
            <v>0</v>
          </cell>
          <cell r="D56">
            <v>30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270</v>
          </cell>
          <cell r="C57">
            <v>0</v>
          </cell>
          <cell r="D57">
            <v>30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270</v>
          </cell>
          <cell r="C58">
            <v>0</v>
          </cell>
          <cell r="D58">
            <v>30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270</v>
          </cell>
          <cell r="C59">
            <v>0</v>
          </cell>
          <cell r="D59">
            <v>30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270</v>
          </cell>
          <cell r="C60">
            <v>0</v>
          </cell>
          <cell r="D60">
            <v>30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270</v>
          </cell>
          <cell r="C61">
            <v>0</v>
          </cell>
          <cell r="D61">
            <v>30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270</v>
          </cell>
          <cell r="C62">
            <v>0</v>
          </cell>
          <cell r="D62">
            <v>30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270</v>
          </cell>
          <cell r="C63">
            <v>0</v>
          </cell>
          <cell r="D63">
            <v>30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270</v>
          </cell>
          <cell r="C64">
            <v>0</v>
          </cell>
          <cell r="D64">
            <v>30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270</v>
          </cell>
          <cell r="C65">
            <v>0</v>
          </cell>
          <cell r="D65">
            <v>30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270</v>
          </cell>
          <cell r="C66">
            <v>0</v>
          </cell>
          <cell r="D66">
            <v>30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270</v>
          </cell>
          <cell r="C67">
            <v>0</v>
          </cell>
          <cell r="D67">
            <v>30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270</v>
          </cell>
          <cell r="C68">
            <v>0</v>
          </cell>
          <cell r="D68">
            <v>30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270</v>
          </cell>
          <cell r="C69">
            <v>0</v>
          </cell>
          <cell r="D69">
            <v>30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270</v>
          </cell>
          <cell r="C70">
            <v>0</v>
          </cell>
          <cell r="D70">
            <v>30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270</v>
          </cell>
          <cell r="C71">
            <v>0</v>
          </cell>
          <cell r="D71">
            <v>30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270</v>
          </cell>
          <cell r="C72">
            <v>0</v>
          </cell>
          <cell r="D72">
            <v>30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270</v>
          </cell>
          <cell r="C73">
            <v>0</v>
          </cell>
          <cell r="D73">
            <v>30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270</v>
          </cell>
          <cell r="C74">
            <v>0</v>
          </cell>
          <cell r="D74">
            <v>30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270</v>
          </cell>
          <cell r="C75">
            <v>0</v>
          </cell>
          <cell r="D75">
            <v>30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270</v>
          </cell>
          <cell r="C76">
            <v>0</v>
          </cell>
          <cell r="D76">
            <v>30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270</v>
          </cell>
          <cell r="C77">
            <v>0</v>
          </cell>
          <cell r="D77">
            <v>30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270</v>
          </cell>
          <cell r="C78">
            <v>0</v>
          </cell>
          <cell r="D78">
            <v>30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270</v>
          </cell>
          <cell r="C79">
            <v>0</v>
          </cell>
          <cell r="D79">
            <v>30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270</v>
          </cell>
          <cell r="C80">
            <v>0</v>
          </cell>
          <cell r="D80">
            <v>30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270</v>
          </cell>
          <cell r="C81">
            <v>0</v>
          </cell>
          <cell r="D81">
            <v>30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270</v>
          </cell>
          <cell r="C82">
            <v>0</v>
          </cell>
          <cell r="D82">
            <v>30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270</v>
          </cell>
          <cell r="C83">
            <v>0</v>
          </cell>
          <cell r="D83">
            <v>30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270</v>
          </cell>
          <cell r="C84">
            <v>0</v>
          </cell>
          <cell r="D84">
            <v>30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270</v>
          </cell>
          <cell r="C85">
            <v>0</v>
          </cell>
          <cell r="D85">
            <v>30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270</v>
          </cell>
          <cell r="C86">
            <v>0</v>
          </cell>
          <cell r="D86">
            <v>30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270</v>
          </cell>
          <cell r="C87">
            <v>0</v>
          </cell>
          <cell r="D87">
            <v>30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270</v>
          </cell>
          <cell r="C88">
            <v>0</v>
          </cell>
          <cell r="D88">
            <v>30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270</v>
          </cell>
          <cell r="C89">
            <v>0</v>
          </cell>
          <cell r="D89">
            <v>30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270</v>
          </cell>
          <cell r="C90">
            <v>0</v>
          </cell>
          <cell r="D90">
            <v>30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270</v>
          </cell>
          <cell r="C91">
            <v>0</v>
          </cell>
          <cell r="D91">
            <v>30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270</v>
          </cell>
          <cell r="C92">
            <v>0</v>
          </cell>
          <cell r="D92">
            <v>30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270</v>
          </cell>
          <cell r="C93">
            <v>0</v>
          </cell>
          <cell r="D93">
            <v>30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270</v>
          </cell>
          <cell r="C94">
            <v>0</v>
          </cell>
          <cell r="D94">
            <v>30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270</v>
          </cell>
          <cell r="C95">
            <v>0</v>
          </cell>
          <cell r="D95">
            <v>30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270</v>
          </cell>
          <cell r="C96">
            <v>0</v>
          </cell>
          <cell r="D96">
            <v>30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270</v>
          </cell>
          <cell r="C97">
            <v>0</v>
          </cell>
          <cell r="D97">
            <v>30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270</v>
          </cell>
          <cell r="C98">
            <v>0</v>
          </cell>
          <cell r="D98">
            <v>30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270</v>
          </cell>
          <cell r="C99">
            <v>0</v>
          </cell>
          <cell r="D99">
            <v>30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270</v>
          </cell>
          <cell r="C100">
            <v>0</v>
          </cell>
          <cell r="D100">
            <v>30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40</v>
          </cell>
          <cell r="C5">
            <v>50</v>
          </cell>
          <cell r="D5">
            <v>0</v>
          </cell>
          <cell r="E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40</v>
          </cell>
          <cell r="C6">
            <v>50</v>
          </cell>
          <cell r="D6">
            <v>0</v>
          </cell>
          <cell r="E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40</v>
          </cell>
          <cell r="C7">
            <v>50</v>
          </cell>
          <cell r="D7">
            <v>0</v>
          </cell>
          <cell r="E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40</v>
          </cell>
          <cell r="C8">
            <v>50</v>
          </cell>
          <cell r="D8">
            <v>0</v>
          </cell>
          <cell r="E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40</v>
          </cell>
          <cell r="C9">
            <v>50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40</v>
          </cell>
          <cell r="C10">
            <v>50</v>
          </cell>
          <cell r="D10">
            <v>0</v>
          </cell>
          <cell r="E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40</v>
          </cell>
          <cell r="C11">
            <v>50</v>
          </cell>
          <cell r="D11">
            <v>0</v>
          </cell>
          <cell r="E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40</v>
          </cell>
          <cell r="C12">
            <v>50</v>
          </cell>
          <cell r="D12">
            <v>0</v>
          </cell>
          <cell r="E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40</v>
          </cell>
          <cell r="C13">
            <v>50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40</v>
          </cell>
          <cell r="C14">
            <v>50</v>
          </cell>
          <cell r="D14">
            <v>0</v>
          </cell>
          <cell r="E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40</v>
          </cell>
          <cell r="C15">
            <v>50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40</v>
          </cell>
          <cell r="C16">
            <v>50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40</v>
          </cell>
          <cell r="C17">
            <v>50</v>
          </cell>
          <cell r="D17">
            <v>0</v>
          </cell>
          <cell r="E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40</v>
          </cell>
          <cell r="C18">
            <v>50</v>
          </cell>
          <cell r="D18">
            <v>0</v>
          </cell>
          <cell r="E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40</v>
          </cell>
          <cell r="C19">
            <v>50</v>
          </cell>
          <cell r="D19">
            <v>0</v>
          </cell>
          <cell r="E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40</v>
          </cell>
          <cell r="C20">
            <v>50</v>
          </cell>
          <cell r="D20">
            <v>0</v>
          </cell>
          <cell r="E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40</v>
          </cell>
          <cell r="C21">
            <v>50</v>
          </cell>
          <cell r="D21">
            <v>0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40</v>
          </cell>
          <cell r="C22">
            <v>50</v>
          </cell>
          <cell r="D22">
            <v>0</v>
          </cell>
          <cell r="E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40</v>
          </cell>
          <cell r="C23">
            <v>50</v>
          </cell>
          <cell r="D23">
            <v>0</v>
          </cell>
          <cell r="E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40</v>
          </cell>
          <cell r="C24">
            <v>50</v>
          </cell>
          <cell r="D24">
            <v>0</v>
          </cell>
          <cell r="E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40</v>
          </cell>
          <cell r="C25">
            <v>50</v>
          </cell>
          <cell r="D25">
            <v>0</v>
          </cell>
          <cell r="E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40</v>
          </cell>
          <cell r="C26">
            <v>50</v>
          </cell>
          <cell r="D26">
            <v>0</v>
          </cell>
          <cell r="E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40</v>
          </cell>
          <cell r="C27">
            <v>50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40</v>
          </cell>
          <cell r="C28">
            <v>50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40</v>
          </cell>
          <cell r="C29">
            <v>50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40</v>
          </cell>
          <cell r="C30">
            <v>50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40</v>
          </cell>
          <cell r="C31">
            <v>50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40</v>
          </cell>
          <cell r="C32">
            <v>50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40</v>
          </cell>
          <cell r="C33">
            <v>50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40</v>
          </cell>
          <cell r="C34">
            <v>50</v>
          </cell>
          <cell r="D34">
            <v>0</v>
          </cell>
          <cell r="E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40</v>
          </cell>
          <cell r="C35">
            <v>50</v>
          </cell>
          <cell r="D35">
            <v>0</v>
          </cell>
          <cell r="E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40</v>
          </cell>
          <cell r="C36">
            <v>50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40</v>
          </cell>
          <cell r="C37">
            <v>50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40</v>
          </cell>
          <cell r="C38">
            <v>50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40</v>
          </cell>
          <cell r="C39">
            <v>50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40</v>
          </cell>
          <cell r="C40">
            <v>50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40</v>
          </cell>
          <cell r="C41">
            <v>50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40</v>
          </cell>
          <cell r="C42">
            <v>50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40</v>
          </cell>
          <cell r="C43">
            <v>50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40</v>
          </cell>
          <cell r="C44">
            <v>50</v>
          </cell>
          <cell r="D44">
            <v>0</v>
          </cell>
          <cell r="E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40</v>
          </cell>
          <cell r="C45">
            <v>50</v>
          </cell>
          <cell r="D45">
            <v>0</v>
          </cell>
          <cell r="E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40</v>
          </cell>
          <cell r="C46">
            <v>50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40</v>
          </cell>
          <cell r="C47">
            <v>50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40</v>
          </cell>
          <cell r="C48">
            <v>50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40</v>
          </cell>
          <cell r="C49">
            <v>50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40</v>
          </cell>
          <cell r="C50">
            <v>50</v>
          </cell>
          <cell r="D50">
            <v>0</v>
          </cell>
          <cell r="E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40</v>
          </cell>
          <cell r="C51">
            <v>50</v>
          </cell>
          <cell r="D51">
            <v>0</v>
          </cell>
          <cell r="E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40</v>
          </cell>
          <cell r="C52">
            <v>50</v>
          </cell>
          <cell r="D52">
            <v>0</v>
          </cell>
          <cell r="E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40</v>
          </cell>
          <cell r="C53">
            <v>50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40</v>
          </cell>
          <cell r="C54">
            <v>50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40</v>
          </cell>
          <cell r="C55">
            <v>50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40</v>
          </cell>
          <cell r="C56">
            <v>50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40</v>
          </cell>
          <cell r="C57">
            <v>50</v>
          </cell>
          <cell r="D57">
            <v>0</v>
          </cell>
          <cell r="E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40</v>
          </cell>
          <cell r="C58">
            <v>50</v>
          </cell>
          <cell r="D58">
            <v>0</v>
          </cell>
          <cell r="E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40</v>
          </cell>
          <cell r="C59">
            <v>50</v>
          </cell>
          <cell r="D59">
            <v>0</v>
          </cell>
          <cell r="E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40</v>
          </cell>
          <cell r="C60">
            <v>50</v>
          </cell>
          <cell r="D60">
            <v>0</v>
          </cell>
          <cell r="E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40</v>
          </cell>
          <cell r="C61">
            <v>50</v>
          </cell>
          <cell r="D61">
            <v>0</v>
          </cell>
          <cell r="E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40</v>
          </cell>
          <cell r="C62">
            <v>50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40</v>
          </cell>
          <cell r="C63">
            <v>50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40</v>
          </cell>
          <cell r="C64">
            <v>50</v>
          </cell>
          <cell r="D64">
            <v>0</v>
          </cell>
          <cell r="E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40</v>
          </cell>
          <cell r="C65">
            <v>50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40</v>
          </cell>
          <cell r="C66">
            <v>50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40</v>
          </cell>
          <cell r="C67">
            <v>50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40</v>
          </cell>
          <cell r="C68">
            <v>50</v>
          </cell>
          <cell r="D68">
            <v>0</v>
          </cell>
          <cell r="E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40</v>
          </cell>
          <cell r="C69">
            <v>50</v>
          </cell>
          <cell r="D69">
            <v>0</v>
          </cell>
          <cell r="E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40</v>
          </cell>
          <cell r="C70">
            <v>50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40</v>
          </cell>
          <cell r="C71">
            <v>50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40</v>
          </cell>
          <cell r="C72">
            <v>50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40</v>
          </cell>
          <cell r="C73">
            <v>50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40</v>
          </cell>
          <cell r="C74">
            <v>50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40</v>
          </cell>
          <cell r="C75">
            <v>50</v>
          </cell>
          <cell r="D75">
            <v>0</v>
          </cell>
          <cell r="E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40</v>
          </cell>
          <cell r="C76">
            <v>50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40</v>
          </cell>
          <cell r="C77">
            <v>50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40</v>
          </cell>
          <cell r="C78">
            <v>50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40</v>
          </cell>
          <cell r="C79">
            <v>50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40</v>
          </cell>
          <cell r="C80">
            <v>50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40</v>
          </cell>
          <cell r="C81">
            <v>50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40</v>
          </cell>
          <cell r="C82">
            <v>50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40</v>
          </cell>
          <cell r="C83">
            <v>50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40</v>
          </cell>
          <cell r="C84">
            <v>50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40</v>
          </cell>
          <cell r="C85">
            <v>50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40</v>
          </cell>
          <cell r="C86">
            <v>50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40</v>
          </cell>
          <cell r="C87">
            <v>50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40</v>
          </cell>
          <cell r="C88">
            <v>50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40</v>
          </cell>
          <cell r="C89">
            <v>50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40</v>
          </cell>
          <cell r="C90">
            <v>50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40</v>
          </cell>
          <cell r="C91">
            <v>50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40</v>
          </cell>
          <cell r="C92">
            <v>50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40</v>
          </cell>
          <cell r="C93">
            <v>50</v>
          </cell>
          <cell r="D93">
            <v>0</v>
          </cell>
          <cell r="E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40</v>
          </cell>
          <cell r="C94">
            <v>50</v>
          </cell>
          <cell r="D94">
            <v>0</v>
          </cell>
          <cell r="E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40</v>
          </cell>
          <cell r="C95">
            <v>50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40</v>
          </cell>
          <cell r="C96">
            <v>50</v>
          </cell>
          <cell r="D96">
            <v>0</v>
          </cell>
          <cell r="E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40</v>
          </cell>
          <cell r="C97">
            <v>50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40</v>
          </cell>
          <cell r="C98">
            <v>50</v>
          </cell>
          <cell r="D98">
            <v>0</v>
          </cell>
          <cell r="E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40</v>
          </cell>
          <cell r="C99">
            <v>50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40</v>
          </cell>
          <cell r="C100">
            <v>50</v>
          </cell>
          <cell r="D100">
            <v>0</v>
          </cell>
          <cell r="E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1000</v>
          </cell>
          <cell r="G5">
            <v>0</v>
          </cell>
          <cell r="J5">
            <v>306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1000</v>
          </cell>
          <cell r="G6">
            <v>0</v>
          </cell>
          <cell r="J6">
            <v>306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1000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1000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1000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1000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1000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1000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1000</v>
          </cell>
          <cell r="G13">
            <v>0</v>
          </cell>
          <cell r="J13">
            <v>270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1000</v>
          </cell>
          <cell r="G14">
            <v>0</v>
          </cell>
          <cell r="J14">
            <v>270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1000</v>
          </cell>
          <cell r="G15">
            <v>0</v>
          </cell>
          <cell r="J15">
            <v>270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1000</v>
          </cell>
          <cell r="G16">
            <v>0</v>
          </cell>
          <cell r="J16">
            <v>270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1000</v>
          </cell>
          <cell r="G17">
            <v>0</v>
          </cell>
          <cell r="J17">
            <v>270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1000</v>
          </cell>
          <cell r="G18">
            <v>0</v>
          </cell>
          <cell r="J18">
            <v>270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1000</v>
          </cell>
          <cell r="G19">
            <v>0</v>
          </cell>
          <cell r="J19">
            <v>270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1000</v>
          </cell>
          <cell r="G20">
            <v>0</v>
          </cell>
          <cell r="J20">
            <v>270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1000</v>
          </cell>
          <cell r="G21">
            <v>0</v>
          </cell>
          <cell r="J21">
            <v>270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1000</v>
          </cell>
          <cell r="G22">
            <v>0</v>
          </cell>
          <cell r="J22">
            <v>270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1000</v>
          </cell>
          <cell r="G23">
            <v>0</v>
          </cell>
          <cell r="J23">
            <v>270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1000</v>
          </cell>
          <cell r="G24">
            <v>0</v>
          </cell>
          <cell r="J24">
            <v>270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1000</v>
          </cell>
          <cell r="G25">
            <v>0</v>
          </cell>
          <cell r="J25">
            <v>270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1000</v>
          </cell>
          <cell r="G26">
            <v>0</v>
          </cell>
          <cell r="J26">
            <v>270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1000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1000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1000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1000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1000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1000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1000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1000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1000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1000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1000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1000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1000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1000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980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980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980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980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980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980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980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980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980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980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980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980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960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960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960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960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960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960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960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960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960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960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960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960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960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960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960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960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960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960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960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960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960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960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960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960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960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960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960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960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960</v>
          </cell>
          <cell r="G81">
            <v>0</v>
          </cell>
          <cell r="J81">
            <v>270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960</v>
          </cell>
          <cell r="G82">
            <v>0</v>
          </cell>
          <cell r="J82">
            <v>270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0</v>
          </cell>
          <cell r="E83">
            <v>0</v>
          </cell>
          <cell r="F83">
            <v>960</v>
          </cell>
          <cell r="G83">
            <v>0</v>
          </cell>
          <cell r="J83">
            <v>270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0</v>
          </cell>
          <cell r="E84">
            <v>0</v>
          </cell>
          <cell r="F84">
            <v>960</v>
          </cell>
          <cell r="G84">
            <v>0</v>
          </cell>
          <cell r="J84">
            <v>270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0</v>
          </cell>
          <cell r="E85">
            <v>0</v>
          </cell>
          <cell r="F85">
            <v>960</v>
          </cell>
          <cell r="G85">
            <v>0</v>
          </cell>
          <cell r="J85">
            <v>270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0</v>
          </cell>
          <cell r="E86">
            <v>0</v>
          </cell>
          <cell r="F86">
            <v>960</v>
          </cell>
          <cell r="G86">
            <v>0</v>
          </cell>
          <cell r="J86">
            <v>270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0</v>
          </cell>
          <cell r="E87">
            <v>0</v>
          </cell>
          <cell r="F87">
            <v>960</v>
          </cell>
          <cell r="G87">
            <v>0</v>
          </cell>
          <cell r="J87">
            <v>270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0</v>
          </cell>
          <cell r="E88">
            <v>0</v>
          </cell>
          <cell r="F88">
            <v>960</v>
          </cell>
          <cell r="G88">
            <v>0</v>
          </cell>
          <cell r="J88">
            <v>270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0</v>
          </cell>
          <cell r="E89">
            <v>0</v>
          </cell>
          <cell r="F89">
            <v>980</v>
          </cell>
          <cell r="G89">
            <v>0</v>
          </cell>
          <cell r="J89">
            <v>270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0</v>
          </cell>
          <cell r="E90">
            <v>0</v>
          </cell>
          <cell r="F90">
            <v>980</v>
          </cell>
          <cell r="G90">
            <v>0</v>
          </cell>
          <cell r="J90">
            <v>270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980</v>
          </cell>
          <cell r="G91">
            <v>0</v>
          </cell>
          <cell r="J91">
            <v>270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980</v>
          </cell>
          <cell r="G92">
            <v>0</v>
          </cell>
          <cell r="J92">
            <v>270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0</v>
          </cell>
          <cell r="E93">
            <v>0</v>
          </cell>
          <cell r="F93">
            <v>980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0</v>
          </cell>
          <cell r="E94">
            <v>0</v>
          </cell>
          <cell r="F94">
            <v>980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980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980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980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980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980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980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9">
        <v>45395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282</v>
      </c>
    </row>
    <row r="9" spans="1:3">
      <c r="A9" s="46" t="s">
        <v>447</v>
      </c>
      <c r="B9" s="205">
        <v>45395.980925925927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46" activePane="bottomRight" state="frozen"/>
      <selection pane="topRight" activeCell="B1" sqref="B1"/>
      <selection pane="bottomLeft" activeCell="A3" sqref="A3"/>
      <selection pane="bottomRight" activeCell="I55" sqref="I55:I96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45395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4">
        <v>44.642265750411163</v>
      </c>
      <c r="C2" s="144">
        <v>20.461539287766577</v>
      </c>
      <c r="D2" s="144">
        <v>24.711892780613475</v>
      </c>
      <c r="E2" s="144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4">
        <v>44.642265750411163</v>
      </c>
      <c r="C3" s="144">
        <v>20.461539287766577</v>
      </c>
      <c r="D3" s="144">
        <v>24.711892780613475</v>
      </c>
      <c r="E3" s="144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4">
        <v>44.642265750411163</v>
      </c>
      <c r="C4" s="144">
        <v>20.461539287766577</v>
      </c>
      <c r="D4" s="144">
        <v>24.711892780613475</v>
      </c>
      <c r="E4" s="144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4">
        <v>44.617864191544058</v>
      </c>
      <c r="C5" s="144">
        <v>20.619518594798503</v>
      </c>
      <c r="D5" s="144">
        <v>24.910890485086512</v>
      </c>
      <c r="E5" s="144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4">
        <v>44.617864191544058</v>
      </c>
      <c r="C6" s="144">
        <v>20.619518594798503</v>
      </c>
      <c r="D6" s="144">
        <v>24.910890485086512</v>
      </c>
      <c r="E6" s="144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6"/>
    </row>
    <row r="7" spans="1:16">
      <c r="A7" t="s">
        <v>5</v>
      </c>
      <c r="B7" s="144">
        <v>44.617864191544058</v>
      </c>
      <c r="C7" s="144">
        <v>20.619518594798503</v>
      </c>
      <c r="D7" s="144">
        <v>24.910890485086512</v>
      </c>
      <c r="E7" s="144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6"/>
    </row>
    <row r="8" spans="1:16">
      <c r="A8" t="s">
        <v>10</v>
      </c>
      <c r="B8" s="144">
        <v>44.631053358625934</v>
      </c>
      <c r="C8" s="144">
        <v>20.493231815495115</v>
      </c>
      <c r="D8" s="144">
        <v>24.77116067433818</v>
      </c>
      <c r="E8" s="144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6"/>
    </row>
    <row r="9" spans="1:16">
      <c r="A9" t="s">
        <v>11</v>
      </c>
      <c r="B9" s="144">
        <v>44.631053358625934</v>
      </c>
      <c r="C9" s="144">
        <v>20.493231815495115</v>
      </c>
      <c r="D9" s="144">
        <v>24.77116067433818</v>
      </c>
      <c r="E9" s="144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4">
        <v>44.631053358625934</v>
      </c>
      <c r="C10" s="144">
        <v>20.493231815495115</v>
      </c>
      <c r="D10" s="144">
        <v>24.77116067433818</v>
      </c>
      <c r="E10" s="144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5">
        <v>74.381423500433769</v>
      </c>
      <c r="C11" s="155">
        <v>23.835329581757655</v>
      </c>
      <c r="D11" s="155">
        <v>1.358901436829296</v>
      </c>
      <c r="E11" s="155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6">
        <v>2.6884030534280341</v>
      </c>
      <c r="C12" s="136">
        <v>9.7176419291314851</v>
      </c>
      <c r="D12" s="136">
        <v>86.181202565612807</v>
      </c>
      <c r="E12" s="136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5">
        <v>68.189530594641553</v>
      </c>
      <c r="C13" s="145">
        <v>0</v>
      </c>
      <c r="D13" s="145">
        <v>29.081784366531345</v>
      </c>
      <c r="E13" s="145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5">
        <v>44.088034908690005</v>
      </c>
      <c r="C14" s="145">
        <v>24.247297581854902</v>
      </c>
      <c r="D14" s="145">
        <v>29.293766391078446</v>
      </c>
      <c r="E14" s="145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3">
        <v>58.702430395740933</v>
      </c>
      <c r="C15" s="163">
        <v>38.788230839487312</v>
      </c>
      <c r="D15" s="145">
        <v>0</v>
      </c>
      <c r="E15" s="163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4">
        <v>21.673398237547836</v>
      </c>
      <c r="C16" s="144">
        <v>46.156150092796587</v>
      </c>
      <c r="D16" s="144">
        <v>28.572854819350269</v>
      </c>
      <c r="E16" s="144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4">
        <v>44.054693470288179</v>
      </c>
      <c r="C17" s="154">
        <v>24.488850142085997</v>
      </c>
      <c r="D17" s="154">
        <v>29.589286516506668</v>
      </c>
      <c r="E17" s="154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4">
        <v>44.126713580297675</v>
      </c>
      <c r="C18" s="154">
        <v>23.978130743451121</v>
      </c>
      <c r="D18" s="154">
        <v>28.962220967294815</v>
      </c>
      <c r="E18" s="154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4">
        <v>44.096124594369165</v>
      </c>
      <c r="C19" s="144">
        <v>24.26536700175723</v>
      </c>
      <c r="D19" s="144">
        <v>29.294553628828346</v>
      </c>
      <c r="E19" s="144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4">
        <v>47.619047619047613</v>
      </c>
      <c r="C20" s="144">
        <v>0</v>
      </c>
      <c r="D20" s="144">
        <v>0</v>
      </c>
      <c r="E20" s="144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4">
        <v>14.832000000000001</v>
      </c>
      <c r="C21" s="144">
        <v>54.488</v>
      </c>
      <c r="D21" s="144">
        <v>30.679999999999996</v>
      </c>
      <c r="E21" s="144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4">
        <v>43.920863309352526</v>
      </c>
      <c r="C22" s="144">
        <v>25.39568345323741</v>
      </c>
      <c r="D22" s="144">
        <v>30.683453237410074</v>
      </c>
      <c r="E22" s="144">
        <v>0</v>
      </c>
      <c r="F22" s="144">
        <v>0</v>
      </c>
      <c r="G22" s="144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4">
        <v>43.92209931748647</v>
      </c>
      <c r="C23" s="144">
        <v>25.403624382207578</v>
      </c>
      <c r="D23" s="144">
        <v>30.675453047775953</v>
      </c>
      <c r="E23" s="144">
        <v>0</v>
      </c>
      <c r="F23" s="144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4">
        <v>43.918017159199238</v>
      </c>
      <c r="C24" s="144">
        <v>25.401970130282809</v>
      </c>
      <c r="D24" s="144">
        <v>30.676835081029559</v>
      </c>
      <c r="E24" s="144">
        <v>0</v>
      </c>
      <c r="F24" s="144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4">
        <v>0</v>
      </c>
      <c r="C25" s="144">
        <v>0</v>
      </c>
      <c r="D25" s="144">
        <v>0</v>
      </c>
      <c r="E25" s="144">
        <v>0</v>
      </c>
      <c r="F25" s="144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4">
        <v>43.918181818181807</v>
      </c>
      <c r="C26" s="144">
        <v>25.4</v>
      </c>
      <c r="D26" s="144">
        <v>30.681818181818183</v>
      </c>
      <c r="E26" s="144">
        <v>0</v>
      </c>
      <c r="F26" s="144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4">
        <v>44.602363004620777</v>
      </c>
      <c r="C28" s="144">
        <v>20.693071212949491</v>
      </c>
      <c r="D28" s="144">
        <v>24.995469953031126</v>
      </c>
      <c r="E28" s="144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4">
        <v>44.534092344034633</v>
      </c>
      <c r="C29" s="144">
        <v>21.190619252273859</v>
      </c>
      <c r="D29" s="144">
        <v>25.600417259936297</v>
      </c>
      <c r="E29" s="144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5">
        <v>44.51514215980805</v>
      </c>
      <c r="C30" s="145">
        <v>21.318547390400113</v>
      </c>
      <c r="D30" s="145">
        <v>25.753821929446097</v>
      </c>
      <c r="E30" s="145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5">
        <v>44.529190959560026</v>
      </c>
      <c r="C31" s="145">
        <v>21.220943293394033</v>
      </c>
      <c r="D31" s="145">
        <v>25.629221479840108</v>
      </c>
      <c r="E31" s="145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4">
        <v>66.18026890254886</v>
      </c>
      <c r="C32" s="144">
        <v>0</v>
      </c>
      <c r="D32" s="144">
        <v>26.240159831632724</v>
      </c>
      <c r="E32" s="144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4">
        <v>65.268484237970696</v>
      </c>
      <c r="C33" s="154">
        <v>0</v>
      </c>
      <c r="D33" s="154">
        <v>24.952117582813489</v>
      </c>
      <c r="E33" s="154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4">
        <v>44.475208778667415</v>
      </c>
      <c r="C34" s="154">
        <v>21.586286004738682</v>
      </c>
      <c r="D34" s="154">
        <v>26.073333066503601</v>
      </c>
      <c r="E34" s="154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4">
        <v>44.532659365262674</v>
      </c>
      <c r="C35" s="154">
        <v>21.189620559634072</v>
      </c>
      <c r="D35" s="154">
        <v>25.600574669325908</v>
      </c>
      <c r="E35" s="154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4">
        <v>0</v>
      </c>
      <c r="C36" s="154">
        <v>0</v>
      </c>
      <c r="D36" s="154">
        <v>0</v>
      </c>
      <c r="E36" s="154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54">
        <v>43.924349881796701</v>
      </c>
      <c r="C37" s="154">
        <v>25.397951142631996</v>
      </c>
      <c r="D37" s="154">
        <v>30.677698975571317</v>
      </c>
      <c r="E37" s="154">
        <v>0</v>
      </c>
      <c r="F37" s="1">
        <v>0</v>
      </c>
      <c r="G37" s="1">
        <v>0</v>
      </c>
      <c r="H37">
        <f t="shared" si="0"/>
        <v>100.00000000000001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4">
        <v>74.604130808950075</v>
      </c>
      <c r="C38" s="154">
        <v>25.395869191049918</v>
      </c>
      <c r="D38" s="154">
        <v>0</v>
      </c>
      <c r="E38" s="154">
        <v>0</v>
      </c>
      <c r="F38" s="154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6">
        <v>44.506198926166299</v>
      </c>
      <c r="C39" s="136">
        <v>21.352712633225856</v>
      </c>
      <c r="D39" s="136">
        <v>25.792260682189529</v>
      </c>
      <c r="E39" s="136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7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4">
        <v>43.922101449275345</v>
      </c>
      <c r="C44" s="144">
        <v>25.39855072463768</v>
      </c>
      <c r="D44" s="144">
        <v>30.679347826086957</v>
      </c>
      <c r="E44" s="144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4">
        <v>44.504336769975126</v>
      </c>
      <c r="C45" s="144">
        <v>21.383687944593905</v>
      </c>
      <c r="D45" s="144">
        <v>25.826889127111226</v>
      </c>
      <c r="E45" s="144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6">
        <v>44.642265750411163</v>
      </c>
      <c r="C48" s="136">
        <v>20.461539287766577</v>
      </c>
      <c r="D48" s="136">
        <v>24.711892780613475</v>
      </c>
      <c r="E48" s="136">
        <v>10.184302181208782</v>
      </c>
      <c r="F48" s="136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6">
        <v>44.617864191544058</v>
      </c>
      <c r="C49" s="136">
        <v>20.619518594798503</v>
      </c>
      <c r="D49" s="136">
        <v>24.910890485086512</v>
      </c>
      <c r="E49" s="136">
        <v>9.851726728570938</v>
      </c>
      <c r="F49" s="136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6">
        <v>44.631053358625934</v>
      </c>
      <c r="C50" s="136">
        <v>20.493231815495115</v>
      </c>
      <c r="D50" s="136">
        <v>24.77116067433818</v>
      </c>
      <c r="E50" s="136">
        <v>10.101103407266256</v>
      </c>
      <c r="F50" s="136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5">
        <v>47.619047619047613</v>
      </c>
      <c r="C51" s="145">
        <v>0</v>
      </c>
      <c r="D51" s="145">
        <v>0</v>
      </c>
      <c r="E51" s="145">
        <v>52.380952380952372</v>
      </c>
      <c r="F51" s="145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5">
        <v>47.61904761904762</v>
      </c>
      <c r="C52" s="145">
        <v>0</v>
      </c>
      <c r="D52" s="145">
        <v>0</v>
      </c>
      <c r="E52" s="145">
        <v>52.380952380952387</v>
      </c>
      <c r="F52" s="145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5">
        <v>47.61904761904762</v>
      </c>
      <c r="C53" s="145">
        <v>0</v>
      </c>
      <c r="D53" s="145">
        <v>0</v>
      </c>
      <c r="E53" s="145">
        <v>52.380952380952387</v>
      </c>
      <c r="F53" s="145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5">
        <v>47.619047619047613</v>
      </c>
      <c r="C54" s="145">
        <v>0</v>
      </c>
      <c r="D54" s="145">
        <v>0</v>
      </c>
      <c r="E54" s="145">
        <v>52.380952380952387</v>
      </c>
      <c r="F54" s="145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6">
        <v>0</v>
      </c>
      <c r="C55" s="136">
        <v>0</v>
      </c>
      <c r="D55" s="136">
        <v>0</v>
      </c>
      <c r="E55" s="136">
        <v>100</v>
      </c>
      <c r="F55" s="136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4">
        <v>0</v>
      </c>
      <c r="C56" s="154">
        <v>0</v>
      </c>
      <c r="D56" s="154">
        <v>0</v>
      </c>
      <c r="E56" s="154">
        <v>100</v>
      </c>
      <c r="F56" s="154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4">
        <v>0</v>
      </c>
      <c r="C57" s="154">
        <v>0</v>
      </c>
      <c r="D57" s="154">
        <v>0</v>
      </c>
      <c r="E57" s="154">
        <v>100</v>
      </c>
      <c r="F57" s="154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4">
        <v>0</v>
      </c>
      <c r="C58" s="154">
        <v>0</v>
      </c>
      <c r="D58" s="154">
        <v>0</v>
      </c>
      <c r="E58" s="154">
        <v>100</v>
      </c>
      <c r="F58" s="154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4">
        <v>0</v>
      </c>
      <c r="C60" s="154">
        <v>0</v>
      </c>
      <c r="D60" s="154">
        <v>0</v>
      </c>
      <c r="E60" s="154">
        <v>100</v>
      </c>
      <c r="F60" s="154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4">
        <v>0</v>
      </c>
      <c r="C61" s="154">
        <v>0</v>
      </c>
      <c r="D61" s="154">
        <v>0</v>
      </c>
      <c r="E61" s="154">
        <v>100</v>
      </c>
      <c r="F61" s="154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4">
        <v>0</v>
      </c>
      <c r="C62" s="154">
        <v>0</v>
      </c>
      <c r="D62" s="154">
        <v>0</v>
      </c>
      <c r="E62" s="154">
        <v>100</v>
      </c>
      <c r="F62" s="154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4">
        <v>0</v>
      </c>
      <c r="C63" s="154">
        <v>0</v>
      </c>
      <c r="D63" s="154">
        <v>0</v>
      </c>
      <c r="E63" s="154">
        <v>100</v>
      </c>
      <c r="F63" s="154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4">
        <v>0</v>
      </c>
      <c r="C64" s="154">
        <v>0</v>
      </c>
      <c r="D64" s="154">
        <v>0</v>
      </c>
      <c r="E64" s="154">
        <v>100</v>
      </c>
      <c r="F64" s="154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4">
        <v>0</v>
      </c>
      <c r="C65" s="154">
        <v>0</v>
      </c>
      <c r="D65" s="154">
        <v>0</v>
      </c>
      <c r="E65" s="154">
        <v>100</v>
      </c>
      <c r="F65" s="154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4">
        <v>0</v>
      </c>
      <c r="C66" s="154">
        <v>0</v>
      </c>
      <c r="D66" s="154">
        <v>0</v>
      </c>
      <c r="E66" s="154">
        <v>100</v>
      </c>
      <c r="F66" s="154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4">
        <v>0</v>
      </c>
      <c r="C67" s="154">
        <v>0</v>
      </c>
      <c r="D67" s="154">
        <v>0</v>
      </c>
      <c r="E67" s="154">
        <v>100</v>
      </c>
      <c r="F67" s="154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4">
        <v>0</v>
      </c>
      <c r="C68" s="154">
        <v>0</v>
      </c>
      <c r="D68" s="154">
        <v>0</v>
      </c>
      <c r="E68" s="154">
        <v>100</v>
      </c>
      <c r="F68" s="154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4">
        <v>0</v>
      </c>
      <c r="C69" s="154">
        <v>0</v>
      </c>
      <c r="D69" s="154">
        <v>0</v>
      </c>
      <c r="E69" s="154">
        <v>100</v>
      </c>
      <c r="F69" s="154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4">
        <v>0</v>
      </c>
      <c r="C70" s="154">
        <v>0</v>
      </c>
      <c r="D70" s="154">
        <v>0</v>
      </c>
      <c r="E70" s="154">
        <v>100</v>
      </c>
      <c r="F70" s="154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4">
        <v>0</v>
      </c>
      <c r="C71" s="154">
        <v>0</v>
      </c>
      <c r="D71" s="154">
        <v>0</v>
      </c>
      <c r="E71" s="154">
        <v>100</v>
      </c>
      <c r="F71" s="154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4">
        <v>0</v>
      </c>
      <c r="C72" s="154">
        <v>0</v>
      </c>
      <c r="D72" s="154">
        <v>0</v>
      </c>
      <c r="E72" s="154">
        <v>100</v>
      </c>
      <c r="F72" s="154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4">
        <v>0</v>
      </c>
      <c r="C73" s="154">
        <v>0</v>
      </c>
      <c r="D73" s="154">
        <v>0</v>
      </c>
      <c r="E73" s="154">
        <v>100</v>
      </c>
      <c r="F73" s="154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4">
        <v>0</v>
      </c>
      <c r="C74" s="154">
        <v>0</v>
      </c>
      <c r="D74" s="154">
        <v>0</v>
      </c>
      <c r="E74" s="154">
        <v>100</v>
      </c>
      <c r="F74" s="154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4">
        <v>0</v>
      </c>
      <c r="C75" s="154">
        <v>0</v>
      </c>
      <c r="D75" s="154">
        <v>0</v>
      </c>
      <c r="E75" s="154">
        <v>100</v>
      </c>
      <c r="F75" s="154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4">
        <v>0</v>
      </c>
      <c r="C76" s="154">
        <v>0</v>
      </c>
      <c r="D76" s="154">
        <v>0</v>
      </c>
      <c r="E76" s="154">
        <v>100</v>
      </c>
      <c r="F76" s="154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4">
        <v>0</v>
      </c>
      <c r="C77" s="154">
        <v>0</v>
      </c>
      <c r="D77" s="154">
        <v>0</v>
      </c>
      <c r="E77" s="154">
        <v>100</v>
      </c>
      <c r="F77" s="154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4">
        <v>0</v>
      </c>
      <c r="C78" s="154">
        <v>0</v>
      </c>
      <c r="D78" s="154">
        <v>0</v>
      </c>
      <c r="E78" s="154">
        <v>100</v>
      </c>
      <c r="F78" s="154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4">
        <v>0</v>
      </c>
      <c r="C79" s="154">
        <v>0</v>
      </c>
      <c r="D79" s="154">
        <v>0</v>
      </c>
      <c r="E79" s="154">
        <v>100</v>
      </c>
      <c r="F79" s="154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4">
        <v>0</v>
      </c>
      <c r="C80" s="154">
        <v>0</v>
      </c>
      <c r="D80" s="154">
        <v>0</v>
      </c>
      <c r="E80" s="154">
        <v>100</v>
      </c>
      <c r="F80" s="154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4">
        <v>0</v>
      </c>
      <c r="C81" s="154">
        <v>0</v>
      </c>
      <c r="D81" s="154">
        <v>0</v>
      </c>
      <c r="E81" s="154">
        <v>100</v>
      </c>
      <c r="F81" s="154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4">
        <v>0</v>
      </c>
      <c r="C82" s="154">
        <v>0</v>
      </c>
      <c r="D82" s="154">
        <v>0</v>
      </c>
      <c r="E82" s="154">
        <v>100</v>
      </c>
      <c r="F82" s="154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4">
        <v>0</v>
      </c>
      <c r="C83" s="154">
        <v>0</v>
      </c>
      <c r="D83" s="154">
        <v>0</v>
      </c>
      <c r="E83" s="154">
        <v>100</v>
      </c>
      <c r="F83" s="154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4">
        <v>0</v>
      </c>
      <c r="C84" s="154">
        <v>0</v>
      </c>
      <c r="D84" s="154">
        <v>0</v>
      </c>
      <c r="E84" s="154">
        <v>100</v>
      </c>
      <c r="F84" s="154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4">
        <v>0</v>
      </c>
      <c r="C85" s="154">
        <v>0</v>
      </c>
      <c r="D85" s="154">
        <v>0</v>
      </c>
      <c r="E85" s="154">
        <v>100</v>
      </c>
      <c r="F85" s="154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4">
        <v>0</v>
      </c>
      <c r="C86" s="154">
        <v>0</v>
      </c>
      <c r="D86" s="154">
        <v>0</v>
      </c>
      <c r="E86" s="154">
        <v>100</v>
      </c>
      <c r="F86" s="154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4">
        <v>0</v>
      </c>
      <c r="C87" s="154">
        <v>0</v>
      </c>
      <c r="D87" s="154">
        <v>0</v>
      </c>
      <c r="E87" s="154">
        <v>100</v>
      </c>
      <c r="F87" s="154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4">
        <v>0</v>
      </c>
      <c r="C88" s="154">
        <v>0</v>
      </c>
      <c r="D88" s="154">
        <v>0</v>
      </c>
      <c r="E88" s="154">
        <v>100</v>
      </c>
      <c r="F88" s="154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4">
        <v>0</v>
      </c>
      <c r="C89" s="154">
        <v>0</v>
      </c>
      <c r="D89" s="154">
        <v>0</v>
      </c>
      <c r="E89" s="154">
        <v>100</v>
      </c>
      <c r="F89" s="154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4">
        <v>0</v>
      </c>
      <c r="C90" s="154">
        <v>0</v>
      </c>
      <c r="D90" s="154">
        <v>0</v>
      </c>
      <c r="E90" s="154">
        <v>100</v>
      </c>
      <c r="F90" s="154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4">
        <v>0</v>
      </c>
      <c r="C91" s="154">
        <v>0</v>
      </c>
      <c r="D91" s="154">
        <v>0</v>
      </c>
      <c r="E91" s="154">
        <v>100</v>
      </c>
      <c r="F91" s="154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4">
        <v>0</v>
      </c>
      <c r="C92" s="154">
        <v>0</v>
      </c>
      <c r="D92" s="154">
        <v>0</v>
      </c>
      <c r="E92" s="154">
        <v>100</v>
      </c>
      <c r="F92" s="154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4">
        <v>0</v>
      </c>
      <c r="C93" s="154">
        <v>0</v>
      </c>
      <c r="D93" s="154">
        <v>0</v>
      </c>
      <c r="E93" s="154">
        <v>100</v>
      </c>
      <c r="F93" s="154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4">
        <v>0</v>
      </c>
      <c r="C94" s="154">
        <v>0</v>
      </c>
      <c r="D94" s="154">
        <v>0</v>
      </c>
      <c r="E94" s="154">
        <v>100</v>
      </c>
      <c r="F94" s="154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4">
        <v>0</v>
      </c>
      <c r="C95" s="154">
        <v>0</v>
      </c>
      <c r="D95" s="154">
        <v>0</v>
      </c>
      <c r="E95" s="154">
        <v>100</v>
      </c>
      <c r="F95" s="154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4">
        <v>0</v>
      </c>
      <c r="C96" s="154">
        <v>0</v>
      </c>
      <c r="D96" s="154">
        <v>0</v>
      </c>
      <c r="E96" s="154">
        <v>100</v>
      </c>
      <c r="F96" s="154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45395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1" t="s">
        <v>380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4">
        <v>2</v>
      </c>
      <c r="O3" s="151" t="s">
        <v>380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4">
        <v>3</v>
      </c>
      <c r="O4" s="151" t="s">
        <v>380</v>
      </c>
    </row>
    <row r="5" spans="1:15">
      <c r="A5" s="134" t="s">
        <v>403</v>
      </c>
      <c r="B5" s="134">
        <v>47.619047619047613</v>
      </c>
      <c r="C5" s="134">
        <v>0</v>
      </c>
      <c r="D5" s="134">
        <v>0</v>
      </c>
      <c r="E5" s="134">
        <v>52.380952380952372</v>
      </c>
      <c r="F5" s="134">
        <v>0</v>
      </c>
      <c r="G5" s="134">
        <v>0</v>
      </c>
      <c r="H5">
        <f t="shared" si="0"/>
        <v>99.999999999999986</v>
      </c>
      <c r="J5" s="24">
        <v>4</v>
      </c>
      <c r="L5" s="112" t="s">
        <v>530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8" t="s">
        <v>487</v>
      </c>
      <c r="M9" s="148"/>
      <c r="N9" t="s">
        <v>490</v>
      </c>
    </row>
    <row r="10" spans="1:15">
      <c r="J10" s="24"/>
      <c r="L10" s="148" t="s">
        <v>488</v>
      </c>
      <c r="M10" s="148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45395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45395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45395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94</v>
      </c>
      <c r="C3" s="102">
        <f>'IDT-1 Calculation'!DG3</f>
        <v>-39.795999999999999</v>
      </c>
      <c r="D3" s="102">
        <f>'IDT-1 Calculation'!DH3</f>
        <v>0</v>
      </c>
      <c r="E3" s="102">
        <f>'IDT-1 Calculation'!DI3</f>
        <v>0</v>
      </c>
      <c r="F3" s="102">
        <f>'IDT-1 Calculation'!DJ3</f>
        <v>-54.204000000000001</v>
      </c>
      <c r="G3" s="103">
        <f>SUM(B3:F3)</f>
        <v>0</v>
      </c>
    </row>
    <row r="4" spans="1:7">
      <c r="A4" s="98" t="s">
        <v>46</v>
      </c>
      <c r="B4" s="94">
        <f>'IDT-1 Calculation'!DF4</f>
        <v>80</v>
      </c>
      <c r="C4" s="94">
        <f>'IDT-1 Calculation'!DG4</f>
        <v>-33.869</v>
      </c>
      <c r="D4" s="94">
        <f>'IDT-1 Calculation'!DH4</f>
        <v>0</v>
      </c>
      <c r="E4" s="94">
        <f>'IDT-1 Calculation'!DI4</f>
        <v>0</v>
      </c>
      <c r="F4" s="94">
        <f>'IDT-1 Calculation'!DJ4</f>
        <v>-46.131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68</v>
      </c>
      <c r="C5" s="94">
        <f>'IDT-1 Calculation'!DG5</f>
        <v>-28.789000000000001</v>
      </c>
      <c r="D5" s="94">
        <f>'IDT-1 Calculation'!DH5</f>
        <v>0</v>
      </c>
      <c r="E5" s="94">
        <f>'IDT-1 Calculation'!DI5</f>
        <v>0</v>
      </c>
      <c r="F5" s="94">
        <f>'IDT-1 Calculation'!DJ5</f>
        <v>-39.210999999999999</v>
      </c>
      <c r="G5" s="99">
        <f t="shared" si="0"/>
        <v>0</v>
      </c>
    </row>
    <row r="6" spans="1:7">
      <c r="A6" s="98" t="s">
        <v>48</v>
      </c>
      <c r="B6" s="94">
        <f>'IDT-1 Calculation'!DF6</f>
        <v>52</v>
      </c>
      <c r="C6" s="94">
        <f>'IDT-1 Calculation'!DG6</f>
        <v>-22.015000000000001</v>
      </c>
      <c r="D6" s="94">
        <f>'IDT-1 Calculation'!DH6</f>
        <v>0</v>
      </c>
      <c r="E6" s="94">
        <f>'IDT-1 Calculation'!DI6</f>
        <v>0</v>
      </c>
      <c r="F6" s="94">
        <f>'IDT-1 Calculation'!DJ6</f>
        <v>-29.984999999999999</v>
      </c>
      <c r="G6" s="99">
        <f t="shared" si="0"/>
        <v>0</v>
      </c>
    </row>
    <row r="7" spans="1:7">
      <c r="A7" s="98" t="s">
        <v>49</v>
      </c>
      <c r="B7" s="94">
        <f>'IDT-1 Calculation'!DF7</f>
        <v>40</v>
      </c>
      <c r="C7" s="94">
        <f>'IDT-1 Calculation'!DG7</f>
        <v>-16.934999999999999</v>
      </c>
      <c r="D7" s="94">
        <f>'IDT-1 Calculation'!DH7</f>
        <v>0</v>
      </c>
      <c r="E7" s="94">
        <f>'IDT-1 Calculation'!DI7</f>
        <v>0</v>
      </c>
      <c r="F7" s="94">
        <f>'IDT-1 Calculation'!DJ7</f>
        <v>-23.065000000000001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26</v>
      </c>
      <c r="C68" s="94">
        <f>'IDT-1 Calculation'!DG68</f>
        <v>-26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65</v>
      </c>
      <c r="C69" s="94">
        <f>'IDT-1 Calculation'!DG69</f>
        <v>-65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50</v>
      </c>
      <c r="C70" s="94">
        <f>'IDT-1 Calculation'!DG70</f>
        <v>-50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25</v>
      </c>
      <c r="C71" s="94">
        <f>'IDT-1 Calculation'!DG71</f>
        <v>-25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5</v>
      </c>
      <c r="C72" s="94">
        <f>'IDT-1 Calculation'!DG72</f>
        <v>-5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7.6029999999999998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-7.6029999999999998</v>
      </c>
      <c r="G74" s="99">
        <f t="shared" si="1"/>
        <v>0</v>
      </c>
    </row>
    <row r="75" spans="1:7">
      <c r="A75" s="98" t="s">
        <v>117</v>
      </c>
      <c r="B75" s="94">
        <f>'IDT-1 Calculation'!DF75</f>
        <v>16.292999999999999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-16.292999999999999</v>
      </c>
      <c r="G75" s="99">
        <f t="shared" si="1"/>
        <v>0</v>
      </c>
    </row>
    <row r="76" spans="1:7">
      <c r="A76" s="98" t="s">
        <v>118</v>
      </c>
      <c r="B76" s="94">
        <f>'IDT-1 Calculation'!DF76</f>
        <v>80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-80</v>
      </c>
      <c r="G76" s="99">
        <f t="shared" si="1"/>
        <v>0</v>
      </c>
    </row>
    <row r="77" spans="1:7">
      <c r="A77" s="98" t="s">
        <v>119</v>
      </c>
      <c r="B77" s="94">
        <f>'IDT-1 Calculation'!DF77</f>
        <v>36</v>
      </c>
      <c r="C77" s="94">
        <f>'IDT-1 Calculation'!DG77</f>
        <v>-15.241</v>
      </c>
      <c r="D77" s="94">
        <f>'IDT-1 Calculation'!DH77</f>
        <v>0</v>
      </c>
      <c r="E77" s="94">
        <f>'IDT-1 Calculation'!DI77</f>
        <v>0</v>
      </c>
      <c r="F77" s="94">
        <f>'IDT-1 Calculation'!DJ77</f>
        <v>-20.759</v>
      </c>
      <c r="G77" s="99">
        <f t="shared" si="1"/>
        <v>0</v>
      </c>
    </row>
    <row r="78" spans="1:7">
      <c r="A78" s="98" t="s">
        <v>120</v>
      </c>
      <c r="B78" s="94">
        <f>'IDT-1 Calculation'!DF78</f>
        <v>46</v>
      </c>
      <c r="C78" s="94">
        <f>'IDT-1 Calculation'!DG78</f>
        <v>-19.475000000000001</v>
      </c>
      <c r="D78" s="94">
        <f>'IDT-1 Calculation'!DH78</f>
        <v>0</v>
      </c>
      <c r="E78" s="94">
        <f>'IDT-1 Calculation'!DI78</f>
        <v>0</v>
      </c>
      <c r="F78" s="94">
        <f>'IDT-1 Calculation'!DJ78</f>
        <v>-26.524999999999999</v>
      </c>
      <c r="G78" s="99">
        <f t="shared" si="1"/>
        <v>0</v>
      </c>
    </row>
    <row r="79" spans="1:7">
      <c r="A79" s="98" t="s">
        <v>121</v>
      </c>
      <c r="B79" s="94">
        <f>'IDT-1 Calculation'!DF79</f>
        <v>62</v>
      </c>
      <c r="C79" s="94">
        <f>'IDT-1 Calculation'!DG79</f>
        <v>-26.248999999999999</v>
      </c>
      <c r="D79" s="94">
        <f>'IDT-1 Calculation'!DH79</f>
        <v>0</v>
      </c>
      <c r="E79" s="94">
        <f>'IDT-1 Calculation'!DI79</f>
        <v>0</v>
      </c>
      <c r="F79" s="94">
        <f>'IDT-1 Calculation'!DJ79</f>
        <v>-35.750999999999998</v>
      </c>
      <c r="G79" s="99">
        <f t="shared" si="1"/>
        <v>0</v>
      </c>
    </row>
    <row r="80" spans="1:7">
      <c r="A80" s="98" t="s">
        <v>122</v>
      </c>
      <c r="B80" s="94">
        <f>'IDT-1 Calculation'!DF80</f>
        <v>80</v>
      </c>
      <c r="C80" s="94">
        <f>'IDT-1 Calculation'!DG80</f>
        <v>-33.869</v>
      </c>
      <c r="D80" s="94">
        <f>'IDT-1 Calculation'!DH80</f>
        <v>0</v>
      </c>
      <c r="E80" s="94">
        <f>'IDT-1 Calculation'!DI80</f>
        <v>0</v>
      </c>
      <c r="F80" s="94">
        <f>'IDT-1 Calculation'!DJ80</f>
        <v>-46.131</v>
      </c>
      <c r="G80" s="99">
        <f t="shared" si="1"/>
        <v>0</v>
      </c>
    </row>
    <row r="81" spans="1:7">
      <c r="A81" s="98" t="s">
        <v>123</v>
      </c>
      <c r="B81" s="94">
        <f>'IDT-1 Calculation'!DF81</f>
        <v>98</v>
      </c>
      <c r="C81" s="94">
        <f>'IDT-1 Calculation'!DG81</f>
        <v>-41.49</v>
      </c>
      <c r="D81" s="94">
        <f>'IDT-1 Calculation'!DH81</f>
        <v>0</v>
      </c>
      <c r="E81" s="94">
        <f>'IDT-1 Calculation'!DI81</f>
        <v>0</v>
      </c>
      <c r="F81" s="94">
        <f>'IDT-1 Calculation'!DJ81</f>
        <v>-56.51</v>
      </c>
      <c r="G81" s="99">
        <f t="shared" si="1"/>
        <v>0</v>
      </c>
    </row>
    <row r="82" spans="1:7">
      <c r="A82" s="98" t="s">
        <v>124</v>
      </c>
      <c r="B82" s="94">
        <f>'IDT-1 Calculation'!DF82</f>
        <v>95</v>
      </c>
      <c r="C82" s="94">
        <f>'IDT-1 Calculation'!DG82</f>
        <v>-40.219000000000001</v>
      </c>
      <c r="D82" s="94">
        <f>'IDT-1 Calculation'!DH82</f>
        <v>0</v>
      </c>
      <c r="E82" s="94">
        <f>'IDT-1 Calculation'!DI82</f>
        <v>0</v>
      </c>
      <c r="F82" s="94">
        <f>'IDT-1 Calculation'!DJ82</f>
        <v>-54.780999999999999</v>
      </c>
      <c r="G82" s="99">
        <f t="shared" si="1"/>
        <v>0</v>
      </c>
    </row>
    <row r="83" spans="1:7">
      <c r="A83" s="98" t="s">
        <v>125</v>
      </c>
      <c r="B83" s="94">
        <f>'IDT-1 Calculation'!DF83</f>
        <v>86</v>
      </c>
      <c r="C83" s="94">
        <f>'IDT-1 Calculation'!DG83</f>
        <v>-36.408999999999999</v>
      </c>
      <c r="D83" s="94">
        <f>'IDT-1 Calculation'!DH83</f>
        <v>0</v>
      </c>
      <c r="E83" s="94">
        <f>'IDT-1 Calculation'!DI83</f>
        <v>0</v>
      </c>
      <c r="F83" s="94">
        <f>'IDT-1 Calculation'!DJ83</f>
        <v>-49.591000000000001</v>
      </c>
      <c r="G83" s="99">
        <f t="shared" si="1"/>
        <v>0</v>
      </c>
    </row>
    <row r="84" spans="1:7">
      <c r="A84" s="98" t="s">
        <v>126</v>
      </c>
      <c r="B84" s="94">
        <f>'IDT-1 Calculation'!DF84</f>
        <v>78</v>
      </c>
      <c r="C84" s="94">
        <f>'IDT-1 Calculation'!DG84</f>
        <v>-33.021999999999998</v>
      </c>
      <c r="D84" s="94">
        <f>'IDT-1 Calculation'!DH84</f>
        <v>0</v>
      </c>
      <c r="E84" s="94">
        <f>'IDT-1 Calculation'!DI84</f>
        <v>0</v>
      </c>
      <c r="F84" s="94">
        <f>'IDT-1 Calculation'!DJ84</f>
        <v>-44.978000000000002</v>
      </c>
      <c r="G84" s="99">
        <f t="shared" si="1"/>
        <v>0</v>
      </c>
    </row>
    <row r="85" spans="1:7">
      <c r="A85" s="98" t="s">
        <v>127</v>
      </c>
      <c r="B85" s="94">
        <f>'IDT-1 Calculation'!DF85</f>
        <v>101</v>
      </c>
      <c r="C85" s="94">
        <f>'IDT-1 Calculation'!DG85</f>
        <v>-42.76</v>
      </c>
      <c r="D85" s="94">
        <f>'IDT-1 Calculation'!DH85</f>
        <v>0</v>
      </c>
      <c r="E85" s="94">
        <f>'IDT-1 Calculation'!DI85</f>
        <v>0</v>
      </c>
      <c r="F85" s="94">
        <f>'IDT-1 Calculation'!DJ85</f>
        <v>-58.24</v>
      </c>
      <c r="G85" s="99">
        <f t="shared" si="1"/>
        <v>0</v>
      </c>
    </row>
    <row r="86" spans="1:7">
      <c r="A86" s="98" t="s">
        <v>128</v>
      </c>
      <c r="B86" s="94">
        <f>'IDT-1 Calculation'!DF86</f>
        <v>120</v>
      </c>
      <c r="C86" s="94">
        <f>'IDT-1 Calculation'!DG86</f>
        <v>-50.804000000000002</v>
      </c>
      <c r="D86" s="94">
        <f>'IDT-1 Calculation'!DH86</f>
        <v>0</v>
      </c>
      <c r="E86" s="94">
        <f>'IDT-1 Calculation'!DI86</f>
        <v>0</v>
      </c>
      <c r="F86" s="94">
        <f>'IDT-1 Calculation'!DJ86</f>
        <v>-69.195999999999998</v>
      </c>
      <c r="G86" s="99">
        <f t="shared" si="1"/>
        <v>0</v>
      </c>
    </row>
    <row r="87" spans="1:7">
      <c r="A87" s="98" t="s">
        <v>129</v>
      </c>
      <c r="B87" s="94">
        <f>'IDT-1 Calculation'!DF87</f>
        <v>120</v>
      </c>
      <c r="C87" s="94">
        <f>'IDT-1 Calculation'!DG87</f>
        <v>-50.804000000000002</v>
      </c>
      <c r="D87" s="94">
        <f>'IDT-1 Calculation'!DH87</f>
        <v>0</v>
      </c>
      <c r="E87" s="94">
        <f>'IDT-1 Calculation'!DI87</f>
        <v>0</v>
      </c>
      <c r="F87" s="94">
        <f>'IDT-1 Calculation'!DJ87</f>
        <v>-69.195999999999998</v>
      </c>
      <c r="G87" s="99">
        <f t="shared" si="1"/>
        <v>0</v>
      </c>
    </row>
    <row r="88" spans="1:7">
      <c r="A88" s="98" t="s">
        <v>130</v>
      </c>
      <c r="B88" s="94">
        <f>'IDT-1 Calculation'!DF88</f>
        <v>119</v>
      </c>
      <c r="C88" s="94">
        <f>'IDT-1 Calculation'!DG88</f>
        <v>-50.38</v>
      </c>
      <c r="D88" s="94">
        <f>'IDT-1 Calculation'!DH88</f>
        <v>0</v>
      </c>
      <c r="E88" s="94">
        <f>'IDT-1 Calculation'!DI88</f>
        <v>0</v>
      </c>
      <c r="F88" s="94">
        <f>'IDT-1 Calculation'!DJ88</f>
        <v>-68.62</v>
      </c>
      <c r="G88" s="99">
        <f t="shared" si="1"/>
        <v>0</v>
      </c>
    </row>
    <row r="89" spans="1:7">
      <c r="A89" s="98" t="s">
        <v>131</v>
      </c>
      <c r="B89" s="94">
        <f>'IDT-1 Calculation'!DF89</f>
        <v>113</v>
      </c>
      <c r="C89" s="94">
        <f>'IDT-1 Calculation'!DG89</f>
        <v>-47.84</v>
      </c>
      <c r="D89" s="94">
        <f>'IDT-1 Calculation'!DH89</f>
        <v>0</v>
      </c>
      <c r="E89" s="94">
        <f>'IDT-1 Calculation'!DI89</f>
        <v>0</v>
      </c>
      <c r="F89" s="94">
        <f>'IDT-1 Calculation'!DJ89</f>
        <v>-65.16</v>
      </c>
      <c r="G89" s="99">
        <f t="shared" si="1"/>
        <v>0</v>
      </c>
    </row>
    <row r="90" spans="1:7">
      <c r="A90" s="98" t="s">
        <v>132</v>
      </c>
      <c r="B90" s="94">
        <f>'IDT-1 Calculation'!DF90</f>
        <v>93</v>
      </c>
      <c r="C90" s="94">
        <f>'IDT-1 Calculation'!DG90</f>
        <v>-39.372999999999998</v>
      </c>
      <c r="D90" s="94">
        <f>'IDT-1 Calculation'!DH90</f>
        <v>0</v>
      </c>
      <c r="E90" s="94">
        <f>'IDT-1 Calculation'!DI90</f>
        <v>0</v>
      </c>
      <c r="F90" s="94">
        <f>'IDT-1 Calculation'!DJ90</f>
        <v>-53.627000000000002</v>
      </c>
      <c r="G90" s="99">
        <f t="shared" si="1"/>
        <v>0</v>
      </c>
    </row>
    <row r="91" spans="1:7">
      <c r="A91" s="98" t="s">
        <v>133</v>
      </c>
      <c r="B91" s="94">
        <f>'IDT-1 Calculation'!DF91</f>
        <v>97</v>
      </c>
      <c r="C91" s="94">
        <f>'IDT-1 Calculation'!DG91</f>
        <v>-41.066000000000003</v>
      </c>
      <c r="D91" s="94">
        <f>'IDT-1 Calculation'!DH91</f>
        <v>0</v>
      </c>
      <c r="E91" s="94">
        <f>'IDT-1 Calculation'!DI91</f>
        <v>0</v>
      </c>
      <c r="F91" s="94">
        <f>'IDT-1 Calculation'!DJ91</f>
        <v>-55.933999999999997</v>
      </c>
      <c r="G91" s="99">
        <f t="shared" si="1"/>
        <v>0</v>
      </c>
    </row>
    <row r="92" spans="1:7">
      <c r="A92" s="98" t="s">
        <v>134</v>
      </c>
      <c r="B92" s="94">
        <f>'IDT-1 Calculation'!DF92</f>
        <v>83</v>
      </c>
      <c r="C92" s="94">
        <f>'IDT-1 Calculation'!DG92</f>
        <v>-35.139000000000003</v>
      </c>
      <c r="D92" s="94">
        <f>'IDT-1 Calculation'!DH92</f>
        <v>0</v>
      </c>
      <c r="E92" s="94">
        <f>'IDT-1 Calculation'!DI92</f>
        <v>0</v>
      </c>
      <c r="F92" s="94">
        <f>'IDT-1 Calculation'!DJ92</f>
        <v>-47.860999999999997</v>
      </c>
      <c r="G92" s="99">
        <f t="shared" si="1"/>
        <v>0</v>
      </c>
    </row>
    <row r="93" spans="1:7">
      <c r="A93" s="98" t="s">
        <v>135</v>
      </c>
      <c r="B93" s="94">
        <f>'IDT-1 Calculation'!DF93</f>
        <v>93</v>
      </c>
      <c r="C93" s="94">
        <f>'IDT-1 Calculation'!DG93</f>
        <v>-39.372999999999998</v>
      </c>
      <c r="D93" s="94">
        <f>'IDT-1 Calculation'!DH93</f>
        <v>0</v>
      </c>
      <c r="E93" s="94">
        <f>'IDT-1 Calculation'!DI93</f>
        <v>0</v>
      </c>
      <c r="F93" s="94">
        <f>'IDT-1 Calculation'!DJ93</f>
        <v>-53.627000000000002</v>
      </c>
      <c r="G93" s="99">
        <f t="shared" si="1"/>
        <v>0</v>
      </c>
    </row>
    <row r="94" spans="1:7">
      <c r="A94" s="98" t="s">
        <v>136</v>
      </c>
      <c r="B94" s="94">
        <f>'IDT-1 Calculation'!DF94</f>
        <v>179</v>
      </c>
      <c r="C94" s="94">
        <f>'IDT-1 Calculation'!DG94</f>
        <v>-75.781999999999996</v>
      </c>
      <c r="D94" s="94">
        <f>'IDT-1 Calculation'!DH94</f>
        <v>0</v>
      </c>
      <c r="E94" s="94">
        <f>'IDT-1 Calculation'!DI94</f>
        <v>0</v>
      </c>
      <c r="F94" s="94">
        <f>'IDT-1 Calculation'!DJ94</f>
        <v>-103.218</v>
      </c>
      <c r="G94" s="99">
        <f t="shared" si="1"/>
        <v>0</v>
      </c>
    </row>
    <row r="95" spans="1:7">
      <c r="A95" s="98" t="s">
        <v>137</v>
      </c>
      <c r="B95" s="94">
        <f>'IDT-1 Calculation'!DF95</f>
        <v>190</v>
      </c>
      <c r="C95" s="94">
        <f>'IDT-1 Calculation'!DG95</f>
        <v>-80.438999999999993</v>
      </c>
      <c r="D95" s="94">
        <f>'IDT-1 Calculation'!DH95</f>
        <v>0</v>
      </c>
      <c r="E95" s="94">
        <f>'IDT-1 Calculation'!DI95</f>
        <v>0</v>
      </c>
      <c r="F95" s="94">
        <f>'IDT-1 Calculation'!DJ95</f>
        <v>-109.56100000000001</v>
      </c>
      <c r="G95" s="99">
        <f t="shared" si="1"/>
        <v>0</v>
      </c>
    </row>
    <row r="96" spans="1:7">
      <c r="A96" s="98" t="s">
        <v>138</v>
      </c>
      <c r="B96" s="94">
        <f>'IDT-1 Calculation'!DF96</f>
        <v>212</v>
      </c>
      <c r="C96" s="94">
        <f>'IDT-1 Calculation'!DG96</f>
        <v>-89.753</v>
      </c>
      <c r="D96" s="94">
        <f>'IDT-1 Calculation'!DH96</f>
        <v>0</v>
      </c>
      <c r="E96" s="94">
        <f>'IDT-1 Calculation'!DI96</f>
        <v>0</v>
      </c>
      <c r="F96" s="94">
        <f>'IDT-1 Calculation'!DJ96</f>
        <v>-122.247</v>
      </c>
      <c r="G96" s="99">
        <f t="shared" si="1"/>
        <v>0</v>
      </c>
    </row>
    <row r="97" spans="1:7">
      <c r="A97" s="98" t="s">
        <v>139</v>
      </c>
      <c r="B97" s="94">
        <f>'IDT-1 Calculation'!DF97</f>
        <v>185</v>
      </c>
      <c r="C97" s="94">
        <f>'IDT-1 Calculation'!DG97</f>
        <v>-78.322000000000003</v>
      </c>
      <c r="D97" s="94">
        <f>'IDT-1 Calculation'!DH97</f>
        <v>0</v>
      </c>
      <c r="E97" s="94">
        <f>'IDT-1 Calculation'!DI97</f>
        <v>0</v>
      </c>
      <c r="F97" s="94">
        <f>'IDT-1 Calculation'!DJ97</f>
        <v>-106.678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175</v>
      </c>
      <c r="C98" s="107">
        <f>'IDT-1 Calculation'!DG98</f>
        <v>-74.088999999999999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-100.911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0.76747399999999988</v>
      </c>
      <c r="C99" s="110">
        <f>SUM(C3:C98)/4000</f>
        <v>-0.33857550000000003</v>
      </c>
      <c r="D99" s="110">
        <f>SUM(D3:D98)/4000</f>
        <v>0</v>
      </c>
      <c r="E99" s="110">
        <f>SUM(E3:E98)/4000</f>
        <v>0</v>
      </c>
      <c r="F99" s="110">
        <f>SUM(F3:F98)/4000</f>
        <v>-0.42889850000000002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45395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45395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1" t="s">
        <v>362</v>
      </c>
      <c r="Z2" s="141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2"/>
      <c r="Z3" s="143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2"/>
      <c r="Z4" s="143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2"/>
      <c r="Z5" s="143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2"/>
      <c r="Z6" s="143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2"/>
      <c r="Z7" s="143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2"/>
      <c r="Z8" s="143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2"/>
      <c r="Z9" s="143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2"/>
      <c r="Z10" s="143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2"/>
      <c r="Z11" s="143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2"/>
      <c r="Z12" s="143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2"/>
      <c r="Z13" s="143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2"/>
      <c r="Z14" s="143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2"/>
      <c r="Z15" s="143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2"/>
      <c r="Z16" s="143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2"/>
      <c r="Z17" s="143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2"/>
      <c r="Z18" s="143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2"/>
      <c r="Z19" s="143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2"/>
      <c r="Z20" s="143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2"/>
      <c r="Z21" s="143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2"/>
      <c r="Z22" s="143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2"/>
      <c r="Z23" s="143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2"/>
      <c r="Z24" s="143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2"/>
      <c r="Z25" s="143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2"/>
      <c r="Z26" s="143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2"/>
      <c r="Z27" s="143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2"/>
      <c r="Z28" s="143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2"/>
      <c r="Z29" s="143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2"/>
      <c r="Z30" s="143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2"/>
      <c r="Z31" s="143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2"/>
      <c r="Z32" s="143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2"/>
      <c r="Z33" s="143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2"/>
      <c r="Z34" s="143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2"/>
      <c r="Z35" s="143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2"/>
      <c r="Z36" s="143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2"/>
      <c r="Z37" s="143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2"/>
      <c r="Z38" s="143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2"/>
      <c r="Z39" s="143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2"/>
      <c r="Z40" s="143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2"/>
      <c r="Z41" s="143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2"/>
      <c r="Z42" s="143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2"/>
      <c r="Z43" s="143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2"/>
      <c r="Z44" s="143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2"/>
      <c r="Z45" s="143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2"/>
      <c r="Z46" s="143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2"/>
      <c r="Z47" s="143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2"/>
      <c r="Z48" s="143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2"/>
      <c r="Z49" s="143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2"/>
      <c r="Z50" s="143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2"/>
      <c r="Z51" s="143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2"/>
      <c r="Z52" s="143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2"/>
      <c r="Z53" s="143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2"/>
      <c r="Z54" s="143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2"/>
      <c r="Z55" s="143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2"/>
      <c r="Z56" s="143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2"/>
      <c r="Z57" s="143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2"/>
      <c r="Z58" s="143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2"/>
      <c r="Z59" s="143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2"/>
      <c r="Z60" s="143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2"/>
      <c r="Z61" s="143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2"/>
      <c r="Z62" s="143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2"/>
      <c r="Z63" s="143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2"/>
      <c r="Z64" s="143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2"/>
      <c r="Z65" s="143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2"/>
      <c r="Z66" s="143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2"/>
      <c r="Z67" s="143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2"/>
      <c r="Z68" s="143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2"/>
      <c r="Z69" s="143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2"/>
      <c r="Z70" s="143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2"/>
      <c r="Z71" s="143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2"/>
      <c r="Z72" s="143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2"/>
      <c r="Z73" s="143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2"/>
      <c r="Z74" s="143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2"/>
      <c r="Z75" s="143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2"/>
      <c r="Z76" s="143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2"/>
      <c r="Z77" s="143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2"/>
      <c r="Z78" s="143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2"/>
      <c r="Z79" s="143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2"/>
      <c r="Z80" s="143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2"/>
      <c r="Z81" s="143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2"/>
      <c r="Z82" s="143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2"/>
      <c r="Z83" s="143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2"/>
      <c r="Z84" s="143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2"/>
      <c r="Z85" s="143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2"/>
      <c r="Z86" s="143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2"/>
      <c r="Z87" s="143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2"/>
      <c r="Z88" s="143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2"/>
      <c r="Z89" s="143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2"/>
      <c r="Z90" s="143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2"/>
      <c r="Z91" s="143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2"/>
      <c r="Z92" s="143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2"/>
      <c r="Z93" s="143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2"/>
      <c r="Z94" s="143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2"/>
      <c r="Z95" s="143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2"/>
      <c r="Z96" s="143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2"/>
      <c r="Z97" s="143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2"/>
      <c r="Z98" s="143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45395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45395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60" t="s">
        <v>145</v>
      </c>
      <c r="J2" s="161" t="s">
        <v>146</v>
      </c>
      <c r="K2" s="161" t="s">
        <v>149</v>
      </c>
      <c r="L2" s="162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26.2</v>
      </c>
      <c r="C3" s="202">
        <v>26.2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10.930639999999999</v>
      </c>
      <c r="J3" s="21">
        <f>C3*E3/100</f>
        <v>6.1124599999999996</v>
      </c>
      <c r="K3" s="21">
        <f>C3*F3/100</f>
        <v>7.8835799999999994</v>
      </c>
      <c r="L3" s="21">
        <f>C3*G3/100</f>
        <v>1.27332</v>
      </c>
      <c r="M3" s="156">
        <f>SUM(I3:L3)</f>
        <v>26.199999999999996</v>
      </c>
      <c r="N3" s="22"/>
      <c r="P3" s="37">
        <f t="shared" ref="P3:P34" si="1">I3</f>
        <v>10.930639999999999</v>
      </c>
      <c r="Q3" s="37">
        <f t="shared" ref="Q3:Q34" si="2">J3</f>
        <v>6.1124599999999996</v>
      </c>
      <c r="R3" s="37">
        <f t="shared" ref="R3:R34" si="3">K3</f>
        <v>7.8835799999999994</v>
      </c>
      <c r="S3" s="37">
        <f t="shared" ref="S3:S34" si="4">L3</f>
        <v>1.27332</v>
      </c>
      <c r="T3" s="37">
        <f>SUM(P3:S3)</f>
        <v>26.199999999999996</v>
      </c>
    </row>
    <row r="4" spans="1:20">
      <c r="A4" s="8" t="s">
        <v>46</v>
      </c>
      <c r="B4" s="202">
        <v>26.2</v>
      </c>
      <c r="C4" s="202">
        <v>26.2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10.930639999999999</v>
      </c>
      <c r="J4" s="21">
        <f t="shared" ref="J4:J67" si="6">C4*E4/100</f>
        <v>6.1124599999999996</v>
      </c>
      <c r="K4" s="21">
        <f t="shared" ref="K4:K67" si="7">C4*F4/100</f>
        <v>7.8835799999999994</v>
      </c>
      <c r="L4" s="21">
        <f t="shared" ref="L4:L67" si="8">C4*G4/100</f>
        <v>1.27332</v>
      </c>
      <c r="M4" s="157">
        <f t="shared" ref="M4:M67" si="9">SUM(I4:L4)</f>
        <v>26.199999999999996</v>
      </c>
      <c r="N4" s="22"/>
      <c r="P4" s="37">
        <f t="shared" si="1"/>
        <v>10.930639999999999</v>
      </c>
      <c r="Q4" s="37">
        <f t="shared" si="2"/>
        <v>6.1124599999999996</v>
      </c>
      <c r="R4" s="37">
        <f t="shared" si="3"/>
        <v>7.8835799999999994</v>
      </c>
      <c r="S4" s="37">
        <f t="shared" si="4"/>
        <v>1.27332</v>
      </c>
      <c r="T4" s="37">
        <f t="shared" ref="T4:T67" si="10">SUM(P4:S4)</f>
        <v>26.199999999999996</v>
      </c>
    </row>
    <row r="5" spans="1:20">
      <c r="A5" s="8" t="s">
        <v>47</v>
      </c>
      <c r="B5" s="202">
        <v>26.2</v>
      </c>
      <c r="C5" s="202">
        <v>26.2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10.930639999999999</v>
      </c>
      <c r="J5" s="21">
        <f t="shared" si="6"/>
        <v>6.1124599999999996</v>
      </c>
      <c r="K5" s="21">
        <f t="shared" si="7"/>
        <v>7.8835799999999994</v>
      </c>
      <c r="L5" s="21">
        <f t="shared" si="8"/>
        <v>1.27332</v>
      </c>
      <c r="M5" s="157">
        <f t="shared" si="9"/>
        <v>26.199999999999996</v>
      </c>
      <c r="N5" s="22"/>
      <c r="P5" s="37">
        <f t="shared" si="1"/>
        <v>10.930639999999999</v>
      </c>
      <c r="Q5" s="37">
        <f t="shared" si="2"/>
        <v>6.1124599999999996</v>
      </c>
      <c r="R5" s="37">
        <f t="shared" si="3"/>
        <v>7.8835799999999994</v>
      </c>
      <c r="S5" s="37">
        <f t="shared" si="4"/>
        <v>1.27332</v>
      </c>
      <c r="T5" s="37">
        <f t="shared" si="10"/>
        <v>26.199999999999996</v>
      </c>
    </row>
    <row r="6" spans="1:20">
      <c r="A6" s="8" t="s">
        <v>48</v>
      </c>
      <c r="B6" s="202">
        <v>26.2</v>
      </c>
      <c r="C6" s="202">
        <v>26.2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10.930639999999999</v>
      </c>
      <c r="J6" s="21">
        <f t="shared" si="6"/>
        <v>6.1124599999999996</v>
      </c>
      <c r="K6" s="21">
        <f t="shared" si="7"/>
        <v>7.8835799999999994</v>
      </c>
      <c r="L6" s="21">
        <f t="shared" si="8"/>
        <v>1.27332</v>
      </c>
      <c r="M6" s="157">
        <f t="shared" si="9"/>
        <v>26.199999999999996</v>
      </c>
      <c r="N6" s="22"/>
      <c r="P6" s="37">
        <f t="shared" si="1"/>
        <v>10.930639999999999</v>
      </c>
      <c r="Q6" s="37">
        <f t="shared" si="2"/>
        <v>6.1124599999999996</v>
      </c>
      <c r="R6" s="37">
        <f t="shared" si="3"/>
        <v>7.8835799999999994</v>
      </c>
      <c r="S6" s="37">
        <f t="shared" si="4"/>
        <v>1.27332</v>
      </c>
      <c r="T6" s="37">
        <f t="shared" si="10"/>
        <v>26.199999999999996</v>
      </c>
    </row>
    <row r="7" spans="1:20">
      <c r="A7" s="8" t="s">
        <v>49</v>
      </c>
      <c r="B7" s="202">
        <v>26.2</v>
      </c>
      <c r="C7" s="202">
        <v>26.2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10.930639999999999</v>
      </c>
      <c r="J7" s="21">
        <f t="shared" si="6"/>
        <v>6.1124599999999996</v>
      </c>
      <c r="K7" s="21">
        <f t="shared" si="7"/>
        <v>7.8835799999999994</v>
      </c>
      <c r="L7" s="21">
        <f t="shared" si="8"/>
        <v>1.27332</v>
      </c>
      <c r="M7" s="157">
        <f t="shared" si="9"/>
        <v>26.199999999999996</v>
      </c>
      <c r="N7" s="22"/>
      <c r="P7" s="37">
        <f t="shared" si="1"/>
        <v>10.930639999999999</v>
      </c>
      <c r="Q7" s="37">
        <f t="shared" si="2"/>
        <v>6.1124599999999996</v>
      </c>
      <c r="R7" s="37">
        <f t="shared" si="3"/>
        <v>7.8835799999999994</v>
      </c>
      <c r="S7" s="37">
        <f t="shared" si="4"/>
        <v>1.27332</v>
      </c>
      <c r="T7" s="37">
        <f t="shared" si="10"/>
        <v>26.199999999999996</v>
      </c>
    </row>
    <row r="8" spans="1:20">
      <c r="A8" s="8" t="s">
        <v>50</v>
      </c>
      <c r="B8" s="202">
        <v>26.2</v>
      </c>
      <c r="C8" s="202">
        <v>26.2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10.930639999999999</v>
      </c>
      <c r="J8" s="21">
        <f t="shared" si="6"/>
        <v>6.1124599999999996</v>
      </c>
      <c r="K8" s="21">
        <f t="shared" si="7"/>
        <v>7.8835799999999994</v>
      </c>
      <c r="L8" s="21">
        <f t="shared" si="8"/>
        <v>1.27332</v>
      </c>
      <c r="M8" s="157">
        <f t="shared" si="9"/>
        <v>26.199999999999996</v>
      </c>
      <c r="N8" s="22"/>
      <c r="P8" s="37">
        <f t="shared" si="1"/>
        <v>10.930639999999999</v>
      </c>
      <c r="Q8" s="37">
        <f t="shared" si="2"/>
        <v>6.1124599999999996</v>
      </c>
      <c r="R8" s="37">
        <f t="shared" si="3"/>
        <v>7.8835799999999994</v>
      </c>
      <c r="S8" s="37">
        <f t="shared" si="4"/>
        <v>1.27332</v>
      </c>
      <c r="T8" s="37">
        <f t="shared" si="10"/>
        <v>26.199999999999996</v>
      </c>
    </row>
    <row r="9" spans="1:20">
      <c r="A9" s="8" t="s">
        <v>51</v>
      </c>
      <c r="B9" s="202">
        <v>26.2</v>
      </c>
      <c r="C9" s="202">
        <v>26.2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10.930639999999999</v>
      </c>
      <c r="J9" s="21">
        <f t="shared" si="6"/>
        <v>6.1124599999999996</v>
      </c>
      <c r="K9" s="21">
        <f t="shared" si="7"/>
        <v>7.8835799999999994</v>
      </c>
      <c r="L9" s="21">
        <f t="shared" si="8"/>
        <v>1.27332</v>
      </c>
      <c r="M9" s="157">
        <f t="shared" si="9"/>
        <v>26.199999999999996</v>
      </c>
      <c r="N9" s="22"/>
      <c r="P9" s="37">
        <f t="shared" si="1"/>
        <v>10.930639999999999</v>
      </c>
      <c r="Q9" s="37">
        <f t="shared" si="2"/>
        <v>6.1124599999999996</v>
      </c>
      <c r="R9" s="37">
        <f t="shared" si="3"/>
        <v>7.8835799999999994</v>
      </c>
      <c r="S9" s="37">
        <f t="shared" si="4"/>
        <v>1.27332</v>
      </c>
      <c r="T9" s="37">
        <f t="shared" si="10"/>
        <v>26.199999999999996</v>
      </c>
    </row>
    <row r="10" spans="1:20">
      <c r="A10" s="8" t="s">
        <v>52</v>
      </c>
      <c r="B10" s="202">
        <v>26.2</v>
      </c>
      <c r="C10" s="202">
        <v>26.2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10.930639999999999</v>
      </c>
      <c r="J10" s="21">
        <f t="shared" si="6"/>
        <v>6.1124599999999996</v>
      </c>
      <c r="K10" s="21">
        <f t="shared" si="7"/>
        <v>7.8835799999999994</v>
      </c>
      <c r="L10" s="21">
        <f t="shared" si="8"/>
        <v>1.27332</v>
      </c>
      <c r="M10" s="157">
        <f t="shared" si="9"/>
        <v>26.199999999999996</v>
      </c>
      <c r="N10" s="22"/>
      <c r="P10" s="37">
        <f t="shared" si="1"/>
        <v>10.930639999999999</v>
      </c>
      <c r="Q10" s="37">
        <f t="shared" si="2"/>
        <v>6.1124599999999996</v>
      </c>
      <c r="R10" s="37">
        <f t="shared" si="3"/>
        <v>7.8835799999999994</v>
      </c>
      <c r="S10" s="37">
        <f t="shared" si="4"/>
        <v>1.27332</v>
      </c>
      <c r="T10" s="37">
        <f t="shared" si="10"/>
        <v>26.199999999999996</v>
      </c>
    </row>
    <row r="11" spans="1:20">
      <c r="A11" s="8" t="s">
        <v>53</v>
      </c>
      <c r="B11" s="202">
        <v>26.2</v>
      </c>
      <c r="C11" s="202">
        <v>26.2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10.930639999999999</v>
      </c>
      <c r="J11" s="21">
        <f t="shared" si="6"/>
        <v>6.1124599999999996</v>
      </c>
      <c r="K11" s="21">
        <f t="shared" si="7"/>
        <v>7.8835799999999994</v>
      </c>
      <c r="L11" s="21">
        <f t="shared" si="8"/>
        <v>1.27332</v>
      </c>
      <c r="M11" s="157">
        <f t="shared" si="9"/>
        <v>26.199999999999996</v>
      </c>
      <c r="N11" s="22"/>
      <c r="P11" s="37">
        <f t="shared" si="1"/>
        <v>10.930639999999999</v>
      </c>
      <c r="Q11" s="37">
        <f t="shared" si="2"/>
        <v>6.1124599999999996</v>
      </c>
      <c r="R11" s="37">
        <f t="shared" si="3"/>
        <v>7.8835799999999994</v>
      </c>
      <c r="S11" s="37">
        <f t="shared" si="4"/>
        <v>1.27332</v>
      </c>
      <c r="T11" s="37">
        <f t="shared" si="10"/>
        <v>26.199999999999996</v>
      </c>
    </row>
    <row r="12" spans="1:20">
      <c r="A12" s="8" t="s">
        <v>54</v>
      </c>
      <c r="B12" s="202">
        <v>26.2</v>
      </c>
      <c r="C12" s="202">
        <v>26.2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10.930639999999999</v>
      </c>
      <c r="J12" s="21">
        <f t="shared" si="6"/>
        <v>6.1124599999999996</v>
      </c>
      <c r="K12" s="21">
        <f t="shared" si="7"/>
        <v>7.8835799999999994</v>
      </c>
      <c r="L12" s="21">
        <f t="shared" si="8"/>
        <v>1.27332</v>
      </c>
      <c r="M12" s="157">
        <f t="shared" si="9"/>
        <v>26.199999999999996</v>
      </c>
      <c r="N12" s="22"/>
      <c r="P12" s="37">
        <f t="shared" si="1"/>
        <v>10.930639999999999</v>
      </c>
      <c r="Q12" s="37">
        <f t="shared" si="2"/>
        <v>6.1124599999999996</v>
      </c>
      <c r="R12" s="37">
        <f t="shared" si="3"/>
        <v>7.8835799999999994</v>
      </c>
      <c r="S12" s="37">
        <f t="shared" si="4"/>
        <v>1.27332</v>
      </c>
      <c r="T12" s="37">
        <f t="shared" si="10"/>
        <v>26.199999999999996</v>
      </c>
    </row>
    <row r="13" spans="1:20">
      <c r="A13" s="8" t="s">
        <v>55</v>
      </c>
      <c r="B13" s="202">
        <v>26.2</v>
      </c>
      <c r="C13" s="202">
        <v>26.2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10.930639999999999</v>
      </c>
      <c r="J13" s="21">
        <f t="shared" si="6"/>
        <v>6.1124599999999996</v>
      </c>
      <c r="K13" s="21">
        <f t="shared" si="7"/>
        <v>7.8835799999999994</v>
      </c>
      <c r="L13" s="21">
        <f t="shared" si="8"/>
        <v>1.27332</v>
      </c>
      <c r="M13" s="157">
        <f t="shared" si="9"/>
        <v>26.199999999999996</v>
      </c>
      <c r="N13" s="22"/>
      <c r="P13" s="37">
        <f t="shared" si="1"/>
        <v>10.930639999999999</v>
      </c>
      <c r="Q13" s="37">
        <f t="shared" si="2"/>
        <v>6.1124599999999996</v>
      </c>
      <c r="R13" s="37">
        <f t="shared" si="3"/>
        <v>7.8835799999999994</v>
      </c>
      <c r="S13" s="37">
        <f t="shared" si="4"/>
        <v>1.27332</v>
      </c>
      <c r="T13" s="37">
        <f t="shared" si="10"/>
        <v>26.199999999999996</v>
      </c>
    </row>
    <row r="14" spans="1:20">
      <c r="A14" s="8" t="s">
        <v>56</v>
      </c>
      <c r="B14" s="202">
        <v>26.2</v>
      </c>
      <c r="C14" s="202">
        <v>26.2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10.930639999999999</v>
      </c>
      <c r="J14" s="21">
        <f t="shared" si="6"/>
        <v>6.1124599999999996</v>
      </c>
      <c r="K14" s="21">
        <f t="shared" si="7"/>
        <v>7.8835799999999994</v>
      </c>
      <c r="L14" s="21">
        <f t="shared" si="8"/>
        <v>1.27332</v>
      </c>
      <c r="M14" s="157">
        <f t="shared" si="9"/>
        <v>26.199999999999996</v>
      </c>
      <c r="N14" s="22"/>
      <c r="P14" s="37">
        <f t="shared" si="1"/>
        <v>10.930639999999999</v>
      </c>
      <c r="Q14" s="37">
        <f t="shared" si="2"/>
        <v>6.1124599999999996</v>
      </c>
      <c r="R14" s="37">
        <f t="shared" si="3"/>
        <v>7.8835799999999994</v>
      </c>
      <c r="S14" s="37">
        <f t="shared" si="4"/>
        <v>1.27332</v>
      </c>
      <c r="T14" s="37">
        <f t="shared" si="10"/>
        <v>26.199999999999996</v>
      </c>
    </row>
    <row r="15" spans="1:20">
      <c r="A15" s="8" t="s">
        <v>57</v>
      </c>
      <c r="B15" s="202">
        <v>26.2</v>
      </c>
      <c r="C15" s="202">
        <v>26.2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10.930639999999999</v>
      </c>
      <c r="J15" s="21">
        <f t="shared" si="6"/>
        <v>6.1124599999999996</v>
      </c>
      <c r="K15" s="21">
        <f t="shared" si="7"/>
        <v>7.8835799999999994</v>
      </c>
      <c r="L15" s="21">
        <f t="shared" si="8"/>
        <v>1.27332</v>
      </c>
      <c r="M15" s="157">
        <f t="shared" si="9"/>
        <v>26.199999999999996</v>
      </c>
      <c r="N15" s="22"/>
      <c r="P15" s="37">
        <f t="shared" si="1"/>
        <v>10.930639999999999</v>
      </c>
      <c r="Q15" s="37">
        <f t="shared" si="2"/>
        <v>6.1124599999999996</v>
      </c>
      <c r="R15" s="37">
        <f t="shared" si="3"/>
        <v>7.8835799999999994</v>
      </c>
      <c r="S15" s="37">
        <f t="shared" si="4"/>
        <v>1.27332</v>
      </c>
      <c r="T15" s="37">
        <f t="shared" si="10"/>
        <v>26.199999999999996</v>
      </c>
    </row>
    <row r="16" spans="1:20">
      <c r="A16" s="8" t="s">
        <v>58</v>
      </c>
      <c r="B16" s="202">
        <v>26.2</v>
      </c>
      <c r="C16" s="202">
        <v>26.2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10.930639999999999</v>
      </c>
      <c r="J16" s="21">
        <f t="shared" si="6"/>
        <v>6.1124599999999996</v>
      </c>
      <c r="K16" s="21">
        <f t="shared" si="7"/>
        <v>7.8835799999999994</v>
      </c>
      <c r="L16" s="21">
        <f t="shared" si="8"/>
        <v>1.27332</v>
      </c>
      <c r="M16" s="157">
        <f t="shared" si="9"/>
        <v>26.199999999999996</v>
      </c>
      <c r="N16" s="22"/>
      <c r="P16" s="37">
        <f t="shared" si="1"/>
        <v>10.930639999999999</v>
      </c>
      <c r="Q16" s="37">
        <f t="shared" si="2"/>
        <v>6.1124599999999996</v>
      </c>
      <c r="R16" s="37">
        <f t="shared" si="3"/>
        <v>7.8835799999999994</v>
      </c>
      <c r="S16" s="37">
        <f t="shared" si="4"/>
        <v>1.27332</v>
      </c>
      <c r="T16" s="37">
        <f t="shared" si="10"/>
        <v>26.199999999999996</v>
      </c>
    </row>
    <row r="17" spans="1:20">
      <c r="A17" s="8" t="s">
        <v>59</v>
      </c>
      <c r="B17" s="202">
        <v>26.2</v>
      </c>
      <c r="C17" s="202">
        <v>26.2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10.930639999999999</v>
      </c>
      <c r="J17" s="21">
        <f t="shared" si="6"/>
        <v>6.1124599999999996</v>
      </c>
      <c r="K17" s="21">
        <f t="shared" si="7"/>
        <v>7.8835799999999994</v>
      </c>
      <c r="L17" s="21">
        <f t="shared" si="8"/>
        <v>1.27332</v>
      </c>
      <c r="M17" s="157">
        <f t="shared" si="9"/>
        <v>26.199999999999996</v>
      </c>
      <c r="N17" s="22"/>
      <c r="P17" s="37">
        <f t="shared" si="1"/>
        <v>10.930639999999999</v>
      </c>
      <c r="Q17" s="37">
        <f t="shared" si="2"/>
        <v>6.1124599999999996</v>
      </c>
      <c r="R17" s="37">
        <f t="shared" si="3"/>
        <v>7.8835799999999994</v>
      </c>
      <c r="S17" s="37">
        <f t="shared" si="4"/>
        <v>1.27332</v>
      </c>
      <c r="T17" s="37">
        <f t="shared" si="10"/>
        <v>26.199999999999996</v>
      </c>
    </row>
    <row r="18" spans="1:20">
      <c r="A18" s="8" t="s">
        <v>60</v>
      </c>
      <c r="B18" s="202">
        <v>26.2</v>
      </c>
      <c r="C18" s="202">
        <v>26.2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10.930639999999999</v>
      </c>
      <c r="J18" s="21">
        <f t="shared" si="6"/>
        <v>6.1124599999999996</v>
      </c>
      <c r="K18" s="21">
        <f t="shared" si="7"/>
        <v>7.8835799999999994</v>
      </c>
      <c r="L18" s="21">
        <f t="shared" si="8"/>
        <v>1.27332</v>
      </c>
      <c r="M18" s="157">
        <f t="shared" si="9"/>
        <v>26.199999999999996</v>
      </c>
      <c r="N18" s="22"/>
      <c r="P18" s="37">
        <f t="shared" si="1"/>
        <v>10.930639999999999</v>
      </c>
      <c r="Q18" s="37">
        <f t="shared" si="2"/>
        <v>6.1124599999999996</v>
      </c>
      <c r="R18" s="37">
        <f t="shared" si="3"/>
        <v>7.8835799999999994</v>
      </c>
      <c r="S18" s="37">
        <f t="shared" si="4"/>
        <v>1.27332</v>
      </c>
      <c r="T18" s="37">
        <f t="shared" si="10"/>
        <v>26.199999999999996</v>
      </c>
    </row>
    <row r="19" spans="1:20">
      <c r="A19" s="8" t="s">
        <v>61</v>
      </c>
      <c r="B19" s="202">
        <v>26.2</v>
      </c>
      <c r="C19" s="202">
        <v>26.2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10.930639999999999</v>
      </c>
      <c r="J19" s="21">
        <f t="shared" si="6"/>
        <v>6.1124599999999996</v>
      </c>
      <c r="K19" s="21">
        <f t="shared" si="7"/>
        <v>7.8835799999999994</v>
      </c>
      <c r="L19" s="21">
        <f t="shared" si="8"/>
        <v>1.27332</v>
      </c>
      <c r="M19" s="157">
        <f t="shared" si="9"/>
        <v>26.199999999999996</v>
      </c>
      <c r="N19" s="22"/>
      <c r="P19" s="37">
        <f t="shared" si="1"/>
        <v>10.930639999999999</v>
      </c>
      <c r="Q19" s="37">
        <f t="shared" si="2"/>
        <v>6.1124599999999996</v>
      </c>
      <c r="R19" s="37">
        <f t="shared" si="3"/>
        <v>7.8835799999999994</v>
      </c>
      <c r="S19" s="37">
        <f t="shared" si="4"/>
        <v>1.27332</v>
      </c>
      <c r="T19" s="37">
        <f t="shared" si="10"/>
        <v>26.199999999999996</v>
      </c>
    </row>
    <row r="20" spans="1:20">
      <c r="A20" s="8" t="s">
        <v>62</v>
      </c>
      <c r="B20" s="202">
        <v>26.2</v>
      </c>
      <c r="C20" s="202">
        <v>26.2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10.930639999999999</v>
      </c>
      <c r="J20" s="21">
        <f t="shared" si="6"/>
        <v>6.1124599999999996</v>
      </c>
      <c r="K20" s="21">
        <f t="shared" si="7"/>
        <v>7.8835799999999994</v>
      </c>
      <c r="L20" s="21">
        <f t="shared" si="8"/>
        <v>1.27332</v>
      </c>
      <c r="M20" s="157">
        <f t="shared" si="9"/>
        <v>26.199999999999996</v>
      </c>
      <c r="N20" s="22"/>
      <c r="P20" s="37">
        <f t="shared" si="1"/>
        <v>10.930639999999999</v>
      </c>
      <c r="Q20" s="37">
        <f t="shared" si="2"/>
        <v>6.1124599999999996</v>
      </c>
      <c r="R20" s="37">
        <f t="shared" si="3"/>
        <v>7.8835799999999994</v>
      </c>
      <c r="S20" s="37">
        <f t="shared" si="4"/>
        <v>1.27332</v>
      </c>
      <c r="T20" s="37">
        <f t="shared" si="10"/>
        <v>26.199999999999996</v>
      </c>
    </row>
    <row r="21" spans="1:20">
      <c r="A21" s="8" t="s">
        <v>63</v>
      </c>
      <c r="B21" s="202">
        <v>26.2</v>
      </c>
      <c r="C21" s="202">
        <v>26.2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10.930639999999999</v>
      </c>
      <c r="J21" s="21">
        <f t="shared" si="6"/>
        <v>6.1124599999999996</v>
      </c>
      <c r="K21" s="21">
        <f t="shared" si="7"/>
        <v>7.8835799999999994</v>
      </c>
      <c r="L21" s="21">
        <f t="shared" si="8"/>
        <v>1.27332</v>
      </c>
      <c r="M21" s="157">
        <f t="shared" si="9"/>
        <v>26.199999999999996</v>
      </c>
      <c r="N21" s="22"/>
      <c r="P21" s="37">
        <f t="shared" si="1"/>
        <v>10.930639999999999</v>
      </c>
      <c r="Q21" s="37">
        <f t="shared" si="2"/>
        <v>6.1124599999999996</v>
      </c>
      <c r="R21" s="37">
        <f t="shared" si="3"/>
        <v>7.8835799999999994</v>
      </c>
      <c r="S21" s="37">
        <f t="shared" si="4"/>
        <v>1.27332</v>
      </c>
      <c r="T21" s="37">
        <f t="shared" si="10"/>
        <v>26.199999999999996</v>
      </c>
    </row>
    <row r="22" spans="1:20">
      <c r="A22" s="8" t="s">
        <v>64</v>
      </c>
      <c r="B22" s="202">
        <v>26.2</v>
      </c>
      <c r="C22" s="202">
        <v>26.2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10.930639999999999</v>
      </c>
      <c r="J22" s="21">
        <f t="shared" si="6"/>
        <v>6.1124599999999996</v>
      </c>
      <c r="K22" s="21">
        <f t="shared" si="7"/>
        <v>7.8835799999999994</v>
      </c>
      <c r="L22" s="21">
        <f t="shared" si="8"/>
        <v>1.27332</v>
      </c>
      <c r="M22" s="157">
        <f t="shared" si="9"/>
        <v>26.199999999999996</v>
      </c>
      <c r="N22" s="22"/>
      <c r="P22" s="37">
        <f t="shared" si="1"/>
        <v>10.930639999999999</v>
      </c>
      <c r="Q22" s="37">
        <f t="shared" si="2"/>
        <v>6.1124599999999996</v>
      </c>
      <c r="R22" s="37">
        <f t="shared" si="3"/>
        <v>7.8835799999999994</v>
      </c>
      <c r="S22" s="37">
        <f t="shared" si="4"/>
        <v>1.27332</v>
      </c>
      <c r="T22" s="37">
        <f t="shared" si="10"/>
        <v>26.199999999999996</v>
      </c>
    </row>
    <row r="23" spans="1:20">
      <c r="A23" s="8" t="s">
        <v>65</v>
      </c>
      <c r="B23" s="202">
        <v>26.2</v>
      </c>
      <c r="C23" s="202">
        <v>26.2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10.930639999999999</v>
      </c>
      <c r="J23" s="21">
        <f t="shared" si="6"/>
        <v>6.1124599999999996</v>
      </c>
      <c r="K23" s="21">
        <f t="shared" si="7"/>
        <v>7.8835799999999994</v>
      </c>
      <c r="L23" s="21">
        <f t="shared" si="8"/>
        <v>1.27332</v>
      </c>
      <c r="M23" s="157">
        <f t="shared" si="9"/>
        <v>26.199999999999996</v>
      </c>
      <c r="N23" s="22"/>
      <c r="P23" s="37">
        <f t="shared" si="1"/>
        <v>10.930639999999999</v>
      </c>
      <c r="Q23" s="37">
        <f t="shared" si="2"/>
        <v>6.1124599999999996</v>
      </c>
      <c r="R23" s="37">
        <f t="shared" si="3"/>
        <v>7.8835799999999994</v>
      </c>
      <c r="S23" s="37">
        <f t="shared" si="4"/>
        <v>1.27332</v>
      </c>
      <c r="T23" s="37">
        <f t="shared" si="10"/>
        <v>26.199999999999996</v>
      </c>
    </row>
    <row r="24" spans="1:20">
      <c r="A24" s="8" t="s">
        <v>66</v>
      </c>
      <c r="B24" s="202">
        <v>26.2</v>
      </c>
      <c r="C24" s="202">
        <v>26.2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10.930639999999999</v>
      </c>
      <c r="J24" s="21">
        <f t="shared" si="6"/>
        <v>6.1124599999999996</v>
      </c>
      <c r="K24" s="21">
        <f t="shared" si="7"/>
        <v>7.8835799999999994</v>
      </c>
      <c r="L24" s="21">
        <f t="shared" si="8"/>
        <v>1.27332</v>
      </c>
      <c r="M24" s="157">
        <f t="shared" si="9"/>
        <v>26.199999999999996</v>
      </c>
      <c r="N24" s="22"/>
      <c r="P24" s="37">
        <f t="shared" si="1"/>
        <v>10.930639999999999</v>
      </c>
      <c r="Q24" s="37">
        <f t="shared" si="2"/>
        <v>6.1124599999999996</v>
      </c>
      <c r="R24" s="37">
        <f t="shared" si="3"/>
        <v>7.8835799999999994</v>
      </c>
      <c r="S24" s="37">
        <f t="shared" si="4"/>
        <v>1.27332</v>
      </c>
      <c r="T24" s="37">
        <f t="shared" si="10"/>
        <v>26.199999999999996</v>
      </c>
    </row>
    <row r="25" spans="1:20">
      <c r="A25" s="8" t="s">
        <v>67</v>
      </c>
      <c r="B25" s="202">
        <v>26.2</v>
      </c>
      <c r="C25" s="202">
        <v>26.2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10.930639999999999</v>
      </c>
      <c r="J25" s="21">
        <f t="shared" si="6"/>
        <v>6.1124599999999996</v>
      </c>
      <c r="K25" s="21">
        <f t="shared" si="7"/>
        <v>7.8835799999999994</v>
      </c>
      <c r="L25" s="21">
        <f t="shared" si="8"/>
        <v>1.27332</v>
      </c>
      <c r="M25" s="157">
        <f t="shared" si="9"/>
        <v>26.199999999999996</v>
      </c>
      <c r="N25" s="22"/>
      <c r="P25" s="37">
        <f t="shared" si="1"/>
        <v>10.930639999999999</v>
      </c>
      <c r="Q25" s="37">
        <f t="shared" si="2"/>
        <v>6.1124599999999996</v>
      </c>
      <c r="R25" s="37">
        <f t="shared" si="3"/>
        <v>7.8835799999999994</v>
      </c>
      <c r="S25" s="37">
        <f t="shared" si="4"/>
        <v>1.27332</v>
      </c>
      <c r="T25" s="37">
        <f t="shared" si="10"/>
        <v>26.199999999999996</v>
      </c>
    </row>
    <row r="26" spans="1:20">
      <c r="A26" s="8" t="s">
        <v>68</v>
      </c>
      <c r="B26" s="202">
        <v>26.2</v>
      </c>
      <c r="C26" s="202">
        <v>26.2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10.930639999999999</v>
      </c>
      <c r="J26" s="21">
        <f t="shared" si="6"/>
        <v>6.1124599999999996</v>
      </c>
      <c r="K26" s="21">
        <f t="shared" si="7"/>
        <v>7.8835799999999994</v>
      </c>
      <c r="L26" s="21">
        <f t="shared" si="8"/>
        <v>1.27332</v>
      </c>
      <c r="M26" s="157">
        <f t="shared" si="9"/>
        <v>26.199999999999996</v>
      </c>
      <c r="N26" s="22"/>
      <c r="P26" s="37">
        <f t="shared" si="1"/>
        <v>10.930639999999999</v>
      </c>
      <c r="Q26" s="37">
        <f t="shared" si="2"/>
        <v>6.1124599999999996</v>
      </c>
      <c r="R26" s="37">
        <f t="shared" si="3"/>
        <v>7.8835799999999994</v>
      </c>
      <c r="S26" s="37">
        <f t="shared" si="4"/>
        <v>1.27332</v>
      </c>
      <c r="T26" s="37">
        <f t="shared" si="10"/>
        <v>26.199999999999996</v>
      </c>
    </row>
    <row r="27" spans="1:20">
      <c r="A27" s="8" t="s">
        <v>69</v>
      </c>
      <c r="B27" s="202">
        <v>26.2</v>
      </c>
      <c r="C27" s="202">
        <v>26.2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10.930639999999999</v>
      </c>
      <c r="J27" s="21">
        <f t="shared" si="6"/>
        <v>6.1124599999999996</v>
      </c>
      <c r="K27" s="21">
        <f t="shared" si="7"/>
        <v>7.8835799999999994</v>
      </c>
      <c r="L27" s="21">
        <f t="shared" si="8"/>
        <v>1.27332</v>
      </c>
      <c r="M27" s="157">
        <f t="shared" si="9"/>
        <v>26.199999999999996</v>
      </c>
      <c r="N27" s="22"/>
      <c r="P27" s="37">
        <f t="shared" si="1"/>
        <v>10.930639999999999</v>
      </c>
      <c r="Q27" s="37">
        <f t="shared" si="2"/>
        <v>6.1124599999999996</v>
      </c>
      <c r="R27" s="37">
        <f t="shared" si="3"/>
        <v>7.8835799999999994</v>
      </c>
      <c r="S27" s="37">
        <f t="shared" si="4"/>
        <v>1.27332</v>
      </c>
      <c r="T27" s="37">
        <f t="shared" si="10"/>
        <v>26.199999999999996</v>
      </c>
    </row>
    <row r="28" spans="1:20">
      <c r="A28" s="8" t="s">
        <v>70</v>
      </c>
      <c r="B28" s="202">
        <v>26.2</v>
      </c>
      <c r="C28" s="202">
        <v>26.2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10.930639999999999</v>
      </c>
      <c r="J28" s="21">
        <f t="shared" si="6"/>
        <v>6.1124599999999996</v>
      </c>
      <c r="K28" s="21">
        <f t="shared" si="7"/>
        <v>7.8835799999999994</v>
      </c>
      <c r="L28" s="21">
        <f t="shared" si="8"/>
        <v>1.27332</v>
      </c>
      <c r="M28" s="157">
        <f t="shared" si="9"/>
        <v>26.199999999999996</v>
      </c>
      <c r="N28" s="22"/>
      <c r="P28" s="37">
        <f t="shared" si="1"/>
        <v>10.930639999999999</v>
      </c>
      <c r="Q28" s="37">
        <f t="shared" si="2"/>
        <v>6.1124599999999996</v>
      </c>
      <c r="R28" s="37">
        <f t="shared" si="3"/>
        <v>7.8835799999999994</v>
      </c>
      <c r="S28" s="37">
        <f t="shared" si="4"/>
        <v>1.27332</v>
      </c>
      <c r="T28" s="37">
        <f t="shared" si="10"/>
        <v>26.199999999999996</v>
      </c>
    </row>
    <row r="29" spans="1:20">
      <c r="A29" s="8" t="s">
        <v>71</v>
      </c>
      <c r="B29" s="202">
        <v>26.2</v>
      </c>
      <c r="C29" s="202">
        <v>26.2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10.930639999999999</v>
      </c>
      <c r="J29" s="21">
        <f t="shared" si="6"/>
        <v>6.1124599999999996</v>
      </c>
      <c r="K29" s="21">
        <f t="shared" si="7"/>
        <v>7.8835799999999994</v>
      </c>
      <c r="L29" s="21">
        <f t="shared" si="8"/>
        <v>1.27332</v>
      </c>
      <c r="M29" s="157">
        <f t="shared" si="9"/>
        <v>26.199999999999996</v>
      </c>
      <c r="N29" s="22"/>
      <c r="P29" s="37">
        <f t="shared" si="1"/>
        <v>10.930639999999999</v>
      </c>
      <c r="Q29" s="37">
        <f t="shared" si="2"/>
        <v>6.1124599999999996</v>
      </c>
      <c r="R29" s="37">
        <f t="shared" si="3"/>
        <v>7.8835799999999994</v>
      </c>
      <c r="S29" s="37">
        <f t="shared" si="4"/>
        <v>1.27332</v>
      </c>
      <c r="T29" s="37">
        <f t="shared" si="10"/>
        <v>26.199999999999996</v>
      </c>
    </row>
    <row r="30" spans="1:20">
      <c r="A30" s="8" t="s">
        <v>72</v>
      </c>
      <c r="B30" s="202">
        <v>26.2</v>
      </c>
      <c r="C30" s="202">
        <v>26.2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10.930639999999999</v>
      </c>
      <c r="J30" s="21">
        <f t="shared" si="6"/>
        <v>6.1124599999999996</v>
      </c>
      <c r="K30" s="21">
        <f t="shared" si="7"/>
        <v>7.8835799999999994</v>
      </c>
      <c r="L30" s="21">
        <f t="shared" si="8"/>
        <v>1.27332</v>
      </c>
      <c r="M30" s="157">
        <f t="shared" si="9"/>
        <v>26.199999999999996</v>
      </c>
      <c r="N30" s="22"/>
      <c r="P30" s="37">
        <f t="shared" si="1"/>
        <v>10.930639999999999</v>
      </c>
      <c r="Q30" s="37">
        <f t="shared" si="2"/>
        <v>6.1124599999999996</v>
      </c>
      <c r="R30" s="37">
        <f t="shared" si="3"/>
        <v>7.8835799999999994</v>
      </c>
      <c r="S30" s="37">
        <f t="shared" si="4"/>
        <v>1.27332</v>
      </c>
      <c r="T30" s="37">
        <f t="shared" si="10"/>
        <v>26.199999999999996</v>
      </c>
    </row>
    <row r="31" spans="1:20">
      <c r="A31" s="8" t="s">
        <v>73</v>
      </c>
      <c r="B31" s="202">
        <v>26.2</v>
      </c>
      <c r="C31" s="202">
        <v>26.2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10.930639999999999</v>
      </c>
      <c r="J31" s="21">
        <f t="shared" si="6"/>
        <v>6.1124599999999996</v>
      </c>
      <c r="K31" s="21">
        <f t="shared" si="7"/>
        <v>7.8835799999999994</v>
      </c>
      <c r="L31" s="21">
        <f t="shared" si="8"/>
        <v>1.27332</v>
      </c>
      <c r="M31" s="157">
        <f t="shared" si="9"/>
        <v>26.199999999999996</v>
      </c>
      <c r="N31" s="22"/>
      <c r="P31" s="37">
        <f t="shared" si="1"/>
        <v>10.930639999999999</v>
      </c>
      <c r="Q31" s="37">
        <f t="shared" si="2"/>
        <v>6.1124599999999996</v>
      </c>
      <c r="R31" s="37">
        <f t="shared" si="3"/>
        <v>7.8835799999999994</v>
      </c>
      <c r="S31" s="37">
        <f t="shared" si="4"/>
        <v>1.27332</v>
      </c>
      <c r="T31" s="37">
        <f t="shared" si="10"/>
        <v>26.199999999999996</v>
      </c>
    </row>
    <row r="32" spans="1:20">
      <c r="A32" s="8" t="s">
        <v>74</v>
      </c>
      <c r="B32" s="202">
        <v>26.2</v>
      </c>
      <c r="C32" s="202">
        <v>26.2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10.930639999999999</v>
      </c>
      <c r="J32" s="21">
        <f t="shared" si="6"/>
        <v>6.1124599999999996</v>
      </c>
      <c r="K32" s="21">
        <f t="shared" si="7"/>
        <v>7.8835799999999994</v>
      </c>
      <c r="L32" s="21">
        <f t="shared" si="8"/>
        <v>1.27332</v>
      </c>
      <c r="M32" s="157">
        <f t="shared" si="9"/>
        <v>26.199999999999996</v>
      </c>
      <c r="N32" s="22"/>
      <c r="P32" s="37">
        <f t="shared" si="1"/>
        <v>10.930639999999999</v>
      </c>
      <c r="Q32" s="37">
        <f t="shared" si="2"/>
        <v>6.1124599999999996</v>
      </c>
      <c r="R32" s="37">
        <f t="shared" si="3"/>
        <v>7.8835799999999994</v>
      </c>
      <c r="S32" s="37">
        <f t="shared" si="4"/>
        <v>1.27332</v>
      </c>
      <c r="T32" s="37">
        <f t="shared" si="10"/>
        <v>26.199999999999996</v>
      </c>
    </row>
    <row r="33" spans="1:20">
      <c r="A33" s="8" t="s">
        <v>75</v>
      </c>
      <c r="B33" s="202">
        <v>26.2</v>
      </c>
      <c r="C33" s="202">
        <v>26.2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10.930639999999999</v>
      </c>
      <c r="J33" s="21">
        <f t="shared" si="6"/>
        <v>6.1124599999999996</v>
      </c>
      <c r="K33" s="21">
        <f t="shared" si="7"/>
        <v>7.8835799999999994</v>
      </c>
      <c r="L33" s="21">
        <f t="shared" si="8"/>
        <v>1.27332</v>
      </c>
      <c r="M33" s="157">
        <f t="shared" si="9"/>
        <v>26.199999999999996</v>
      </c>
      <c r="N33" s="22"/>
      <c r="P33" s="37">
        <f t="shared" si="1"/>
        <v>10.930639999999999</v>
      </c>
      <c r="Q33" s="37">
        <f t="shared" si="2"/>
        <v>6.1124599999999996</v>
      </c>
      <c r="R33" s="37">
        <f t="shared" si="3"/>
        <v>7.8835799999999994</v>
      </c>
      <c r="S33" s="37">
        <f t="shared" si="4"/>
        <v>1.27332</v>
      </c>
      <c r="T33" s="37">
        <f t="shared" si="10"/>
        <v>26.199999999999996</v>
      </c>
    </row>
    <row r="34" spans="1:20">
      <c r="A34" s="8" t="s">
        <v>76</v>
      </c>
      <c r="B34" s="202">
        <v>26.2</v>
      </c>
      <c r="C34" s="202">
        <v>26.2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10.930639999999999</v>
      </c>
      <c r="J34" s="21">
        <f t="shared" si="6"/>
        <v>6.1124599999999996</v>
      </c>
      <c r="K34" s="21">
        <f t="shared" si="7"/>
        <v>7.8835799999999994</v>
      </c>
      <c r="L34" s="21">
        <f t="shared" si="8"/>
        <v>1.27332</v>
      </c>
      <c r="M34" s="157">
        <f t="shared" si="9"/>
        <v>26.199999999999996</v>
      </c>
      <c r="N34" s="22"/>
      <c r="P34" s="37">
        <f t="shared" si="1"/>
        <v>10.930639999999999</v>
      </c>
      <c r="Q34" s="37">
        <f t="shared" si="2"/>
        <v>6.1124599999999996</v>
      </c>
      <c r="R34" s="37">
        <f t="shared" si="3"/>
        <v>7.8835799999999994</v>
      </c>
      <c r="S34" s="37">
        <f t="shared" si="4"/>
        <v>1.27332</v>
      </c>
      <c r="T34" s="37">
        <f t="shared" si="10"/>
        <v>26.199999999999996</v>
      </c>
    </row>
    <row r="35" spans="1:20">
      <c r="A35" s="8" t="s">
        <v>77</v>
      </c>
      <c r="B35" s="202">
        <v>26.2</v>
      </c>
      <c r="C35" s="202">
        <v>26.2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10.930639999999999</v>
      </c>
      <c r="J35" s="21">
        <f t="shared" si="6"/>
        <v>6.1124599999999996</v>
      </c>
      <c r="K35" s="21">
        <f t="shared" si="7"/>
        <v>7.8835799999999994</v>
      </c>
      <c r="L35" s="21">
        <f t="shared" si="8"/>
        <v>1.27332</v>
      </c>
      <c r="M35" s="157">
        <f t="shared" si="9"/>
        <v>26.199999999999996</v>
      </c>
      <c r="N35" s="22"/>
      <c r="P35" s="37">
        <f t="shared" ref="P35:P66" si="12">I35</f>
        <v>10.930639999999999</v>
      </c>
      <c r="Q35" s="37">
        <f t="shared" ref="Q35:Q66" si="13">J35</f>
        <v>6.1124599999999996</v>
      </c>
      <c r="R35" s="37">
        <f t="shared" ref="R35:R66" si="14">K35</f>
        <v>7.8835799999999994</v>
      </c>
      <c r="S35" s="37">
        <f t="shared" ref="S35:S66" si="15">L35</f>
        <v>1.27332</v>
      </c>
      <c r="T35" s="37">
        <f t="shared" si="10"/>
        <v>26.199999999999996</v>
      </c>
    </row>
    <row r="36" spans="1:20">
      <c r="A36" s="8" t="s">
        <v>78</v>
      </c>
      <c r="B36" s="202">
        <v>26.2</v>
      </c>
      <c r="C36" s="202">
        <v>26.2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10.930639999999999</v>
      </c>
      <c r="J36" s="21">
        <f t="shared" si="6"/>
        <v>6.1124599999999996</v>
      </c>
      <c r="K36" s="21">
        <f t="shared" si="7"/>
        <v>7.8835799999999994</v>
      </c>
      <c r="L36" s="21">
        <f t="shared" si="8"/>
        <v>1.27332</v>
      </c>
      <c r="M36" s="157">
        <f t="shared" si="9"/>
        <v>26.199999999999996</v>
      </c>
      <c r="N36" s="22"/>
      <c r="P36" s="37">
        <f t="shared" si="12"/>
        <v>10.930639999999999</v>
      </c>
      <c r="Q36" s="37">
        <f t="shared" si="13"/>
        <v>6.1124599999999996</v>
      </c>
      <c r="R36" s="37">
        <f t="shared" si="14"/>
        <v>7.8835799999999994</v>
      </c>
      <c r="S36" s="37">
        <f t="shared" si="15"/>
        <v>1.27332</v>
      </c>
      <c r="T36" s="37">
        <f t="shared" si="10"/>
        <v>26.199999999999996</v>
      </c>
    </row>
    <row r="37" spans="1:20">
      <c r="A37" s="8" t="s">
        <v>79</v>
      </c>
      <c r="B37" s="202">
        <v>26.2</v>
      </c>
      <c r="C37" s="202">
        <v>26.2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10.930639999999999</v>
      </c>
      <c r="J37" s="21">
        <f t="shared" si="6"/>
        <v>6.1124599999999996</v>
      </c>
      <c r="K37" s="21">
        <f t="shared" si="7"/>
        <v>7.8835799999999994</v>
      </c>
      <c r="L37" s="21">
        <f t="shared" si="8"/>
        <v>1.27332</v>
      </c>
      <c r="M37" s="157">
        <f t="shared" si="9"/>
        <v>26.199999999999996</v>
      </c>
      <c r="N37" s="22"/>
      <c r="P37" s="37">
        <f t="shared" si="12"/>
        <v>10.930639999999999</v>
      </c>
      <c r="Q37" s="37">
        <f t="shared" si="13"/>
        <v>6.1124599999999996</v>
      </c>
      <c r="R37" s="37">
        <f t="shared" si="14"/>
        <v>7.8835799999999994</v>
      </c>
      <c r="S37" s="37">
        <f t="shared" si="15"/>
        <v>1.27332</v>
      </c>
      <c r="T37" s="37">
        <f t="shared" si="10"/>
        <v>26.199999999999996</v>
      </c>
    </row>
    <row r="38" spans="1:20">
      <c r="A38" s="8" t="s">
        <v>80</v>
      </c>
      <c r="B38" s="202">
        <v>26.2</v>
      </c>
      <c r="C38" s="202">
        <v>26.2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10.930639999999999</v>
      </c>
      <c r="J38" s="21">
        <f t="shared" si="6"/>
        <v>6.1124599999999996</v>
      </c>
      <c r="K38" s="21">
        <f t="shared" si="7"/>
        <v>7.8835799999999994</v>
      </c>
      <c r="L38" s="21">
        <f t="shared" si="8"/>
        <v>1.27332</v>
      </c>
      <c r="M38" s="157">
        <f t="shared" si="9"/>
        <v>26.199999999999996</v>
      </c>
      <c r="N38" s="22"/>
      <c r="P38" s="37">
        <f t="shared" si="12"/>
        <v>10.930639999999999</v>
      </c>
      <c r="Q38" s="37">
        <f t="shared" si="13"/>
        <v>6.1124599999999996</v>
      </c>
      <c r="R38" s="37">
        <f t="shared" si="14"/>
        <v>7.8835799999999994</v>
      </c>
      <c r="S38" s="37">
        <f t="shared" si="15"/>
        <v>1.27332</v>
      </c>
      <c r="T38" s="37">
        <f t="shared" si="10"/>
        <v>26.199999999999996</v>
      </c>
    </row>
    <row r="39" spans="1:20">
      <c r="A39" s="8" t="s">
        <v>81</v>
      </c>
      <c r="B39" s="202">
        <v>26.2</v>
      </c>
      <c r="C39" s="202">
        <v>26.2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10.930639999999999</v>
      </c>
      <c r="J39" s="21">
        <f t="shared" si="6"/>
        <v>6.1124599999999996</v>
      </c>
      <c r="K39" s="21">
        <f t="shared" si="7"/>
        <v>7.8835799999999994</v>
      </c>
      <c r="L39" s="21">
        <f t="shared" si="8"/>
        <v>1.27332</v>
      </c>
      <c r="M39" s="157">
        <f t="shared" si="9"/>
        <v>26.199999999999996</v>
      </c>
      <c r="N39" s="22"/>
      <c r="P39" s="37">
        <f t="shared" si="12"/>
        <v>10.930639999999999</v>
      </c>
      <c r="Q39" s="37">
        <f t="shared" si="13"/>
        <v>6.1124599999999996</v>
      </c>
      <c r="R39" s="37">
        <f t="shared" si="14"/>
        <v>7.8835799999999994</v>
      </c>
      <c r="S39" s="37">
        <f t="shared" si="15"/>
        <v>1.27332</v>
      </c>
      <c r="T39" s="37">
        <f t="shared" si="10"/>
        <v>26.199999999999996</v>
      </c>
    </row>
    <row r="40" spans="1:20">
      <c r="A40" s="8" t="s">
        <v>82</v>
      </c>
      <c r="B40" s="202">
        <v>26.2</v>
      </c>
      <c r="C40" s="202">
        <v>26.2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10.930639999999999</v>
      </c>
      <c r="J40" s="21">
        <f t="shared" si="6"/>
        <v>6.1124599999999996</v>
      </c>
      <c r="K40" s="21">
        <f t="shared" si="7"/>
        <v>7.8835799999999994</v>
      </c>
      <c r="L40" s="21">
        <f t="shared" si="8"/>
        <v>1.27332</v>
      </c>
      <c r="M40" s="157">
        <f t="shared" si="9"/>
        <v>26.199999999999996</v>
      </c>
      <c r="N40" s="22"/>
      <c r="P40" s="37">
        <f t="shared" si="12"/>
        <v>10.930639999999999</v>
      </c>
      <c r="Q40" s="37">
        <f t="shared" si="13"/>
        <v>6.1124599999999996</v>
      </c>
      <c r="R40" s="37">
        <f t="shared" si="14"/>
        <v>7.8835799999999994</v>
      </c>
      <c r="S40" s="37">
        <f t="shared" si="15"/>
        <v>1.27332</v>
      </c>
      <c r="T40" s="37">
        <f t="shared" si="10"/>
        <v>26.199999999999996</v>
      </c>
    </row>
    <row r="41" spans="1:20">
      <c r="A41" s="8" t="s">
        <v>83</v>
      </c>
      <c r="B41" s="202">
        <v>26.2</v>
      </c>
      <c r="C41" s="202">
        <v>26.2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10.930639999999999</v>
      </c>
      <c r="J41" s="21">
        <f t="shared" si="6"/>
        <v>6.1124599999999996</v>
      </c>
      <c r="K41" s="21">
        <f t="shared" si="7"/>
        <v>7.8835799999999994</v>
      </c>
      <c r="L41" s="21">
        <f t="shared" si="8"/>
        <v>1.27332</v>
      </c>
      <c r="M41" s="157">
        <f t="shared" si="9"/>
        <v>26.199999999999996</v>
      </c>
      <c r="N41" s="22"/>
      <c r="P41" s="37">
        <f t="shared" si="12"/>
        <v>10.930639999999999</v>
      </c>
      <c r="Q41" s="37">
        <f t="shared" si="13"/>
        <v>6.1124599999999996</v>
      </c>
      <c r="R41" s="37">
        <f t="shared" si="14"/>
        <v>7.8835799999999994</v>
      </c>
      <c r="S41" s="37">
        <f t="shared" si="15"/>
        <v>1.27332</v>
      </c>
      <c r="T41" s="37">
        <f t="shared" si="10"/>
        <v>26.199999999999996</v>
      </c>
    </row>
    <row r="42" spans="1:20">
      <c r="A42" s="8" t="s">
        <v>84</v>
      </c>
      <c r="B42" s="202">
        <v>26.2</v>
      </c>
      <c r="C42" s="202">
        <v>26.2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10.930639999999999</v>
      </c>
      <c r="J42" s="21">
        <f t="shared" si="6"/>
        <v>6.1124599999999996</v>
      </c>
      <c r="K42" s="21">
        <f t="shared" si="7"/>
        <v>7.8835799999999994</v>
      </c>
      <c r="L42" s="21">
        <f t="shared" si="8"/>
        <v>1.27332</v>
      </c>
      <c r="M42" s="157">
        <f t="shared" si="9"/>
        <v>26.199999999999996</v>
      </c>
      <c r="N42" s="22"/>
      <c r="P42" s="37">
        <f t="shared" si="12"/>
        <v>10.930639999999999</v>
      </c>
      <c r="Q42" s="37">
        <f t="shared" si="13"/>
        <v>6.1124599999999996</v>
      </c>
      <c r="R42" s="37">
        <f t="shared" si="14"/>
        <v>7.8835799999999994</v>
      </c>
      <c r="S42" s="37">
        <f t="shared" si="15"/>
        <v>1.27332</v>
      </c>
      <c r="T42" s="37">
        <f t="shared" si="10"/>
        <v>26.199999999999996</v>
      </c>
    </row>
    <row r="43" spans="1:20">
      <c r="A43" s="8" t="s">
        <v>85</v>
      </c>
      <c r="B43" s="202">
        <v>26.2</v>
      </c>
      <c r="C43" s="202">
        <v>26.2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10.930639999999999</v>
      </c>
      <c r="J43" s="21">
        <f t="shared" si="6"/>
        <v>6.1124599999999996</v>
      </c>
      <c r="K43" s="21">
        <f t="shared" si="7"/>
        <v>7.8835799999999994</v>
      </c>
      <c r="L43" s="21">
        <f t="shared" si="8"/>
        <v>1.27332</v>
      </c>
      <c r="M43" s="157">
        <f t="shared" si="9"/>
        <v>26.199999999999996</v>
      </c>
      <c r="N43" s="22"/>
      <c r="P43" s="37">
        <f t="shared" si="12"/>
        <v>10.930639999999999</v>
      </c>
      <c r="Q43" s="37">
        <f t="shared" si="13"/>
        <v>6.1124599999999996</v>
      </c>
      <c r="R43" s="37">
        <f t="shared" si="14"/>
        <v>7.8835799999999994</v>
      </c>
      <c r="S43" s="37">
        <f t="shared" si="15"/>
        <v>1.27332</v>
      </c>
      <c r="T43" s="37">
        <f t="shared" si="10"/>
        <v>26.199999999999996</v>
      </c>
    </row>
    <row r="44" spans="1:20">
      <c r="A44" s="8" t="s">
        <v>86</v>
      </c>
      <c r="B44" s="202">
        <v>26.2</v>
      </c>
      <c r="C44" s="202">
        <v>26.2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10.930639999999999</v>
      </c>
      <c r="J44" s="21">
        <f t="shared" si="6"/>
        <v>6.1124599999999996</v>
      </c>
      <c r="K44" s="21">
        <f t="shared" si="7"/>
        <v>7.8835799999999994</v>
      </c>
      <c r="L44" s="21">
        <f t="shared" si="8"/>
        <v>1.27332</v>
      </c>
      <c r="M44" s="157">
        <f t="shared" si="9"/>
        <v>26.199999999999996</v>
      </c>
      <c r="N44" s="22"/>
      <c r="P44" s="37">
        <f t="shared" si="12"/>
        <v>10.930639999999999</v>
      </c>
      <c r="Q44" s="37">
        <f t="shared" si="13"/>
        <v>6.1124599999999996</v>
      </c>
      <c r="R44" s="37">
        <f t="shared" si="14"/>
        <v>7.8835799999999994</v>
      </c>
      <c r="S44" s="37">
        <f t="shared" si="15"/>
        <v>1.27332</v>
      </c>
      <c r="T44" s="37">
        <f t="shared" si="10"/>
        <v>26.199999999999996</v>
      </c>
    </row>
    <row r="45" spans="1:20">
      <c r="A45" s="8" t="s">
        <v>87</v>
      </c>
      <c r="B45" s="202">
        <v>26.2</v>
      </c>
      <c r="C45" s="202">
        <v>26.2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10.930639999999999</v>
      </c>
      <c r="J45" s="21">
        <f t="shared" si="6"/>
        <v>6.1124599999999996</v>
      </c>
      <c r="K45" s="21">
        <f t="shared" si="7"/>
        <v>7.8835799999999994</v>
      </c>
      <c r="L45" s="21">
        <f t="shared" si="8"/>
        <v>1.27332</v>
      </c>
      <c r="M45" s="157">
        <f t="shared" si="9"/>
        <v>26.199999999999996</v>
      </c>
      <c r="N45" s="22"/>
      <c r="P45" s="37">
        <f t="shared" si="12"/>
        <v>10.930639999999999</v>
      </c>
      <c r="Q45" s="37">
        <f t="shared" si="13"/>
        <v>6.1124599999999996</v>
      </c>
      <c r="R45" s="37">
        <f t="shared" si="14"/>
        <v>7.8835799999999994</v>
      </c>
      <c r="S45" s="37">
        <f t="shared" si="15"/>
        <v>1.27332</v>
      </c>
      <c r="T45" s="37">
        <f t="shared" si="10"/>
        <v>26.199999999999996</v>
      </c>
    </row>
    <row r="46" spans="1:20">
      <c r="A46" s="8" t="s">
        <v>88</v>
      </c>
      <c r="B46" s="202">
        <v>26.2</v>
      </c>
      <c r="C46" s="202">
        <v>26.2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10.930639999999999</v>
      </c>
      <c r="J46" s="21">
        <f t="shared" si="6"/>
        <v>6.1124599999999996</v>
      </c>
      <c r="K46" s="21">
        <f t="shared" si="7"/>
        <v>7.8835799999999994</v>
      </c>
      <c r="L46" s="21">
        <f t="shared" si="8"/>
        <v>1.27332</v>
      </c>
      <c r="M46" s="157">
        <f t="shared" si="9"/>
        <v>26.199999999999996</v>
      </c>
      <c r="N46" s="22"/>
      <c r="P46" s="37">
        <f t="shared" si="12"/>
        <v>10.930639999999999</v>
      </c>
      <c r="Q46" s="37">
        <f t="shared" si="13"/>
        <v>6.1124599999999996</v>
      </c>
      <c r="R46" s="37">
        <f t="shared" si="14"/>
        <v>7.8835799999999994</v>
      </c>
      <c r="S46" s="37">
        <f t="shared" si="15"/>
        <v>1.27332</v>
      </c>
      <c r="T46" s="37">
        <f t="shared" si="10"/>
        <v>26.199999999999996</v>
      </c>
    </row>
    <row r="47" spans="1:20">
      <c r="A47" s="8" t="s">
        <v>89</v>
      </c>
      <c r="B47" s="202">
        <v>26.2</v>
      </c>
      <c r="C47" s="202">
        <v>26.2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10.930639999999999</v>
      </c>
      <c r="J47" s="21">
        <f t="shared" si="6"/>
        <v>6.1124599999999996</v>
      </c>
      <c r="K47" s="21">
        <f t="shared" si="7"/>
        <v>7.8835799999999994</v>
      </c>
      <c r="L47" s="21">
        <f t="shared" si="8"/>
        <v>1.27332</v>
      </c>
      <c r="M47" s="157">
        <f t="shared" si="9"/>
        <v>26.199999999999996</v>
      </c>
      <c r="N47" s="22"/>
      <c r="P47" s="37">
        <f t="shared" si="12"/>
        <v>10.930639999999999</v>
      </c>
      <c r="Q47" s="37">
        <f t="shared" si="13"/>
        <v>6.1124599999999996</v>
      </c>
      <c r="R47" s="37">
        <f t="shared" si="14"/>
        <v>7.8835799999999994</v>
      </c>
      <c r="S47" s="37">
        <f t="shared" si="15"/>
        <v>1.27332</v>
      </c>
      <c r="T47" s="37">
        <f t="shared" si="10"/>
        <v>26.199999999999996</v>
      </c>
    </row>
    <row r="48" spans="1:20">
      <c r="A48" s="8" t="s">
        <v>90</v>
      </c>
      <c r="B48" s="202">
        <v>26.2</v>
      </c>
      <c r="C48" s="202">
        <v>26.2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10.930639999999999</v>
      </c>
      <c r="J48" s="21">
        <f t="shared" si="6"/>
        <v>6.1124599999999996</v>
      </c>
      <c r="K48" s="21">
        <f t="shared" si="7"/>
        <v>7.8835799999999994</v>
      </c>
      <c r="L48" s="21">
        <f t="shared" si="8"/>
        <v>1.27332</v>
      </c>
      <c r="M48" s="157">
        <f t="shared" si="9"/>
        <v>26.199999999999996</v>
      </c>
      <c r="N48" s="22"/>
      <c r="P48" s="37">
        <f t="shared" si="12"/>
        <v>10.930639999999999</v>
      </c>
      <c r="Q48" s="37">
        <f t="shared" si="13"/>
        <v>6.1124599999999996</v>
      </c>
      <c r="R48" s="37">
        <f t="shared" si="14"/>
        <v>7.8835799999999994</v>
      </c>
      <c r="S48" s="37">
        <f t="shared" si="15"/>
        <v>1.27332</v>
      </c>
      <c r="T48" s="37">
        <f t="shared" si="10"/>
        <v>26.199999999999996</v>
      </c>
    </row>
    <row r="49" spans="1:20">
      <c r="A49" s="8" t="s">
        <v>91</v>
      </c>
      <c r="B49" s="202">
        <v>26.2</v>
      </c>
      <c r="C49" s="202">
        <v>26.2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10.930639999999999</v>
      </c>
      <c r="J49" s="21">
        <f t="shared" si="6"/>
        <v>6.1124599999999996</v>
      </c>
      <c r="K49" s="21">
        <f t="shared" si="7"/>
        <v>7.8835799999999994</v>
      </c>
      <c r="L49" s="21">
        <f t="shared" si="8"/>
        <v>1.27332</v>
      </c>
      <c r="M49" s="157">
        <f t="shared" si="9"/>
        <v>26.199999999999996</v>
      </c>
      <c r="N49" s="22"/>
      <c r="P49" s="37">
        <f t="shared" si="12"/>
        <v>10.930639999999999</v>
      </c>
      <c r="Q49" s="37">
        <f t="shared" si="13"/>
        <v>6.1124599999999996</v>
      </c>
      <c r="R49" s="37">
        <f t="shared" si="14"/>
        <v>7.8835799999999994</v>
      </c>
      <c r="S49" s="37">
        <f t="shared" si="15"/>
        <v>1.27332</v>
      </c>
      <c r="T49" s="37">
        <f t="shared" si="10"/>
        <v>26.199999999999996</v>
      </c>
    </row>
    <row r="50" spans="1:20">
      <c r="A50" s="8" t="s">
        <v>92</v>
      </c>
      <c r="B50" s="202">
        <v>26.2</v>
      </c>
      <c r="C50" s="202">
        <v>26.2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10.930639999999999</v>
      </c>
      <c r="J50" s="21">
        <f t="shared" si="6"/>
        <v>6.1124599999999996</v>
      </c>
      <c r="K50" s="21">
        <f t="shared" si="7"/>
        <v>7.8835799999999994</v>
      </c>
      <c r="L50" s="21">
        <f t="shared" si="8"/>
        <v>1.27332</v>
      </c>
      <c r="M50" s="157">
        <f t="shared" si="9"/>
        <v>26.199999999999996</v>
      </c>
      <c r="N50" s="22"/>
      <c r="P50" s="37">
        <f t="shared" si="12"/>
        <v>10.930639999999999</v>
      </c>
      <c r="Q50" s="37">
        <f t="shared" si="13"/>
        <v>6.1124599999999996</v>
      </c>
      <c r="R50" s="37">
        <f t="shared" si="14"/>
        <v>7.8835799999999994</v>
      </c>
      <c r="S50" s="37">
        <f t="shared" si="15"/>
        <v>1.27332</v>
      </c>
      <c r="T50" s="37">
        <f t="shared" si="10"/>
        <v>26.199999999999996</v>
      </c>
    </row>
    <row r="51" spans="1:20">
      <c r="A51" s="8" t="s">
        <v>93</v>
      </c>
      <c r="B51" s="202">
        <v>26.2</v>
      </c>
      <c r="C51" s="202">
        <v>26.2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10.930639999999999</v>
      </c>
      <c r="J51" s="21">
        <f t="shared" si="6"/>
        <v>6.1124599999999996</v>
      </c>
      <c r="K51" s="21">
        <f t="shared" si="7"/>
        <v>7.8835799999999994</v>
      </c>
      <c r="L51" s="21">
        <f t="shared" si="8"/>
        <v>1.27332</v>
      </c>
      <c r="M51" s="157">
        <f t="shared" si="9"/>
        <v>26.199999999999996</v>
      </c>
      <c r="N51" s="22"/>
      <c r="P51" s="37">
        <f t="shared" si="12"/>
        <v>10.930639999999999</v>
      </c>
      <c r="Q51" s="37">
        <f t="shared" si="13"/>
        <v>6.1124599999999996</v>
      </c>
      <c r="R51" s="37">
        <f t="shared" si="14"/>
        <v>7.8835799999999994</v>
      </c>
      <c r="S51" s="37">
        <f t="shared" si="15"/>
        <v>1.27332</v>
      </c>
      <c r="T51" s="37">
        <f t="shared" si="10"/>
        <v>26.199999999999996</v>
      </c>
    </row>
    <row r="52" spans="1:20">
      <c r="A52" s="8" t="s">
        <v>94</v>
      </c>
      <c r="B52" s="202">
        <v>26.2</v>
      </c>
      <c r="C52" s="202">
        <v>26.2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10.930639999999999</v>
      </c>
      <c r="J52" s="21">
        <f t="shared" si="6"/>
        <v>6.1124599999999996</v>
      </c>
      <c r="K52" s="21">
        <f t="shared" si="7"/>
        <v>7.8835799999999994</v>
      </c>
      <c r="L52" s="21">
        <f t="shared" si="8"/>
        <v>1.27332</v>
      </c>
      <c r="M52" s="157">
        <f t="shared" si="9"/>
        <v>26.199999999999996</v>
      </c>
      <c r="N52" s="22"/>
      <c r="P52" s="37">
        <f t="shared" si="12"/>
        <v>10.930639999999999</v>
      </c>
      <c r="Q52" s="37">
        <f t="shared" si="13"/>
        <v>6.1124599999999996</v>
      </c>
      <c r="R52" s="37">
        <f t="shared" si="14"/>
        <v>7.8835799999999994</v>
      </c>
      <c r="S52" s="37">
        <f t="shared" si="15"/>
        <v>1.27332</v>
      </c>
      <c r="T52" s="37">
        <f t="shared" si="10"/>
        <v>26.199999999999996</v>
      </c>
    </row>
    <row r="53" spans="1:20">
      <c r="A53" s="8" t="s">
        <v>95</v>
      </c>
      <c r="B53" s="202">
        <v>26.2</v>
      </c>
      <c r="C53" s="202">
        <v>26.2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10.930639999999999</v>
      </c>
      <c r="J53" s="21">
        <f t="shared" si="6"/>
        <v>6.1124599999999996</v>
      </c>
      <c r="K53" s="21">
        <f t="shared" si="7"/>
        <v>7.8835799999999994</v>
      </c>
      <c r="L53" s="21">
        <f t="shared" si="8"/>
        <v>1.27332</v>
      </c>
      <c r="M53" s="157">
        <f t="shared" si="9"/>
        <v>26.199999999999996</v>
      </c>
      <c r="N53" s="22"/>
      <c r="P53" s="37">
        <f t="shared" si="12"/>
        <v>10.930639999999999</v>
      </c>
      <c r="Q53" s="37">
        <f t="shared" si="13"/>
        <v>6.1124599999999996</v>
      </c>
      <c r="R53" s="37">
        <f t="shared" si="14"/>
        <v>7.8835799999999994</v>
      </c>
      <c r="S53" s="37">
        <f t="shared" si="15"/>
        <v>1.27332</v>
      </c>
      <c r="T53" s="37">
        <f t="shared" si="10"/>
        <v>26.199999999999996</v>
      </c>
    </row>
    <row r="54" spans="1:20">
      <c r="A54" s="8" t="s">
        <v>96</v>
      </c>
      <c r="B54" s="202">
        <v>26.2</v>
      </c>
      <c r="C54" s="202">
        <v>26.2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10.930639999999999</v>
      </c>
      <c r="J54" s="21">
        <f t="shared" si="6"/>
        <v>6.1124599999999996</v>
      </c>
      <c r="K54" s="21">
        <f t="shared" si="7"/>
        <v>7.8835799999999994</v>
      </c>
      <c r="L54" s="21">
        <f t="shared" si="8"/>
        <v>1.27332</v>
      </c>
      <c r="M54" s="157">
        <f t="shared" si="9"/>
        <v>26.199999999999996</v>
      </c>
      <c r="N54" s="22"/>
      <c r="P54" s="37">
        <f t="shared" si="12"/>
        <v>10.930639999999999</v>
      </c>
      <c r="Q54" s="37">
        <f t="shared" si="13"/>
        <v>6.1124599999999996</v>
      </c>
      <c r="R54" s="37">
        <f t="shared" si="14"/>
        <v>7.8835799999999994</v>
      </c>
      <c r="S54" s="37">
        <f t="shared" si="15"/>
        <v>1.27332</v>
      </c>
      <c r="T54" s="37">
        <f t="shared" si="10"/>
        <v>26.199999999999996</v>
      </c>
    </row>
    <row r="55" spans="1:20">
      <c r="A55" s="8" t="s">
        <v>97</v>
      </c>
      <c r="B55" s="202">
        <v>26.2</v>
      </c>
      <c r="C55" s="202">
        <v>26.2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10.930639999999999</v>
      </c>
      <c r="J55" s="21">
        <f t="shared" si="6"/>
        <v>6.1124599999999996</v>
      </c>
      <c r="K55" s="21">
        <f t="shared" si="7"/>
        <v>7.8835799999999994</v>
      </c>
      <c r="L55" s="21">
        <f t="shared" si="8"/>
        <v>1.27332</v>
      </c>
      <c r="M55" s="157">
        <f t="shared" si="9"/>
        <v>26.199999999999996</v>
      </c>
      <c r="N55" s="22"/>
      <c r="P55" s="37">
        <f t="shared" si="12"/>
        <v>10.930639999999999</v>
      </c>
      <c r="Q55" s="37">
        <f t="shared" si="13"/>
        <v>6.1124599999999996</v>
      </c>
      <c r="R55" s="37">
        <f t="shared" si="14"/>
        <v>7.8835799999999994</v>
      </c>
      <c r="S55" s="37">
        <f t="shared" si="15"/>
        <v>1.27332</v>
      </c>
      <c r="T55" s="37">
        <f t="shared" si="10"/>
        <v>26.199999999999996</v>
      </c>
    </row>
    <row r="56" spans="1:20">
      <c r="A56" s="8" t="s">
        <v>98</v>
      </c>
      <c r="B56" s="202">
        <v>26.2</v>
      </c>
      <c r="C56" s="202">
        <v>26.2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10.930639999999999</v>
      </c>
      <c r="J56" s="21">
        <f t="shared" si="6"/>
        <v>6.1124599999999996</v>
      </c>
      <c r="K56" s="21">
        <f t="shared" si="7"/>
        <v>7.8835799999999994</v>
      </c>
      <c r="L56" s="21">
        <f t="shared" si="8"/>
        <v>1.27332</v>
      </c>
      <c r="M56" s="157">
        <f t="shared" si="9"/>
        <v>26.199999999999996</v>
      </c>
      <c r="N56" s="22"/>
      <c r="P56" s="37">
        <f t="shared" si="12"/>
        <v>10.930639999999999</v>
      </c>
      <c r="Q56" s="37">
        <f t="shared" si="13"/>
        <v>6.1124599999999996</v>
      </c>
      <c r="R56" s="37">
        <f t="shared" si="14"/>
        <v>7.8835799999999994</v>
      </c>
      <c r="S56" s="37">
        <f t="shared" si="15"/>
        <v>1.27332</v>
      </c>
      <c r="T56" s="37">
        <f t="shared" si="10"/>
        <v>26.199999999999996</v>
      </c>
    </row>
    <row r="57" spans="1:20">
      <c r="A57" s="8" t="s">
        <v>99</v>
      </c>
      <c r="B57" s="202">
        <v>26.2</v>
      </c>
      <c r="C57" s="202">
        <v>26.2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10.930639999999999</v>
      </c>
      <c r="J57" s="21">
        <f t="shared" si="6"/>
        <v>6.1124599999999996</v>
      </c>
      <c r="K57" s="21">
        <f t="shared" si="7"/>
        <v>7.8835799999999994</v>
      </c>
      <c r="L57" s="21">
        <f t="shared" si="8"/>
        <v>1.27332</v>
      </c>
      <c r="M57" s="157">
        <f t="shared" si="9"/>
        <v>26.199999999999996</v>
      </c>
      <c r="N57" s="22"/>
      <c r="P57" s="37">
        <f t="shared" si="12"/>
        <v>10.930639999999999</v>
      </c>
      <c r="Q57" s="37">
        <f t="shared" si="13"/>
        <v>6.1124599999999996</v>
      </c>
      <c r="R57" s="37">
        <f t="shared" si="14"/>
        <v>7.8835799999999994</v>
      </c>
      <c r="S57" s="37">
        <f t="shared" si="15"/>
        <v>1.27332</v>
      </c>
      <c r="T57" s="37">
        <f t="shared" si="10"/>
        <v>26.199999999999996</v>
      </c>
    </row>
    <row r="58" spans="1:20">
      <c r="A58" s="8" t="s">
        <v>100</v>
      </c>
      <c r="B58" s="202">
        <v>26.2</v>
      </c>
      <c r="C58" s="202">
        <v>26.2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10.930639999999999</v>
      </c>
      <c r="J58" s="21">
        <f t="shared" si="6"/>
        <v>6.1124599999999996</v>
      </c>
      <c r="K58" s="21">
        <f t="shared" si="7"/>
        <v>7.8835799999999994</v>
      </c>
      <c r="L58" s="21">
        <f t="shared" si="8"/>
        <v>1.27332</v>
      </c>
      <c r="M58" s="157">
        <f t="shared" si="9"/>
        <v>26.199999999999996</v>
      </c>
      <c r="N58" s="22"/>
      <c r="P58" s="37">
        <f t="shared" si="12"/>
        <v>10.930639999999999</v>
      </c>
      <c r="Q58" s="37">
        <f t="shared" si="13"/>
        <v>6.1124599999999996</v>
      </c>
      <c r="R58" s="37">
        <f t="shared" si="14"/>
        <v>7.8835799999999994</v>
      </c>
      <c r="S58" s="37">
        <f t="shared" si="15"/>
        <v>1.27332</v>
      </c>
      <c r="T58" s="37">
        <f t="shared" si="10"/>
        <v>26.199999999999996</v>
      </c>
    </row>
    <row r="59" spans="1:20">
      <c r="A59" s="8" t="s">
        <v>101</v>
      </c>
      <c r="B59" s="202">
        <v>26.2</v>
      </c>
      <c r="C59" s="202">
        <v>26.2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10.930639999999999</v>
      </c>
      <c r="J59" s="21">
        <f t="shared" si="6"/>
        <v>6.1124599999999996</v>
      </c>
      <c r="K59" s="21">
        <f t="shared" si="7"/>
        <v>7.8835799999999994</v>
      </c>
      <c r="L59" s="21">
        <f t="shared" si="8"/>
        <v>1.27332</v>
      </c>
      <c r="M59" s="157">
        <f t="shared" si="9"/>
        <v>26.199999999999996</v>
      </c>
      <c r="N59" s="22"/>
      <c r="P59" s="37">
        <f t="shared" si="12"/>
        <v>10.930639999999999</v>
      </c>
      <c r="Q59" s="37">
        <f t="shared" si="13"/>
        <v>6.1124599999999996</v>
      </c>
      <c r="R59" s="37">
        <f t="shared" si="14"/>
        <v>7.8835799999999994</v>
      </c>
      <c r="S59" s="37">
        <f t="shared" si="15"/>
        <v>1.27332</v>
      </c>
      <c r="T59" s="37">
        <f t="shared" si="10"/>
        <v>26.199999999999996</v>
      </c>
    </row>
    <row r="60" spans="1:20">
      <c r="A60" s="8" t="s">
        <v>102</v>
      </c>
      <c r="B60" s="202">
        <v>26.2</v>
      </c>
      <c r="C60" s="202">
        <v>26.2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10.930639999999999</v>
      </c>
      <c r="J60" s="21">
        <f t="shared" si="6"/>
        <v>6.1124599999999996</v>
      </c>
      <c r="K60" s="21">
        <f t="shared" si="7"/>
        <v>7.8835799999999994</v>
      </c>
      <c r="L60" s="21">
        <f t="shared" si="8"/>
        <v>1.27332</v>
      </c>
      <c r="M60" s="157">
        <f t="shared" si="9"/>
        <v>26.199999999999996</v>
      </c>
      <c r="N60" s="22"/>
      <c r="P60" s="37">
        <f t="shared" si="12"/>
        <v>10.930639999999999</v>
      </c>
      <c r="Q60" s="37">
        <f t="shared" si="13"/>
        <v>6.1124599999999996</v>
      </c>
      <c r="R60" s="37">
        <f t="shared" si="14"/>
        <v>7.8835799999999994</v>
      </c>
      <c r="S60" s="37">
        <f t="shared" si="15"/>
        <v>1.27332</v>
      </c>
      <c r="T60" s="37">
        <f t="shared" si="10"/>
        <v>26.199999999999996</v>
      </c>
    </row>
    <row r="61" spans="1:20">
      <c r="A61" s="8" t="s">
        <v>103</v>
      </c>
      <c r="B61" s="202">
        <v>26.2</v>
      </c>
      <c r="C61" s="202">
        <v>26.2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10.930639999999999</v>
      </c>
      <c r="J61" s="21">
        <f t="shared" si="6"/>
        <v>6.1124599999999996</v>
      </c>
      <c r="K61" s="21">
        <f t="shared" si="7"/>
        <v>7.8835799999999994</v>
      </c>
      <c r="L61" s="21">
        <f t="shared" si="8"/>
        <v>1.27332</v>
      </c>
      <c r="M61" s="157">
        <f t="shared" si="9"/>
        <v>26.199999999999996</v>
      </c>
      <c r="N61" s="22"/>
      <c r="P61" s="37">
        <f t="shared" si="12"/>
        <v>10.930639999999999</v>
      </c>
      <c r="Q61" s="37">
        <f t="shared" si="13"/>
        <v>6.1124599999999996</v>
      </c>
      <c r="R61" s="37">
        <f t="shared" si="14"/>
        <v>7.8835799999999994</v>
      </c>
      <c r="S61" s="37">
        <f t="shared" si="15"/>
        <v>1.27332</v>
      </c>
      <c r="T61" s="37">
        <f t="shared" si="10"/>
        <v>26.199999999999996</v>
      </c>
    </row>
    <row r="62" spans="1:20">
      <c r="A62" s="8" t="s">
        <v>104</v>
      </c>
      <c r="B62" s="202">
        <v>26.2</v>
      </c>
      <c r="C62" s="202">
        <v>26.2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10.930639999999999</v>
      </c>
      <c r="J62" s="21">
        <f t="shared" si="6"/>
        <v>6.1124599999999996</v>
      </c>
      <c r="K62" s="21">
        <f t="shared" si="7"/>
        <v>7.8835799999999994</v>
      </c>
      <c r="L62" s="21">
        <f t="shared" si="8"/>
        <v>1.27332</v>
      </c>
      <c r="M62" s="157">
        <f t="shared" si="9"/>
        <v>26.199999999999996</v>
      </c>
      <c r="N62" s="22"/>
      <c r="P62" s="37">
        <f t="shared" si="12"/>
        <v>10.930639999999999</v>
      </c>
      <c r="Q62" s="37">
        <f t="shared" si="13"/>
        <v>6.1124599999999996</v>
      </c>
      <c r="R62" s="37">
        <f t="shared" si="14"/>
        <v>7.8835799999999994</v>
      </c>
      <c r="S62" s="37">
        <f t="shared" si="15"/>
        <v>1.27332</v>
      </c>
      <c r="T62" s="37">
        <f t="shared" si="10"/>
        <v>26.199999999999996</v>
      </c>
    </row>
    <row r="63" spans="1:20">
      <c r="A63" s="8" t="s">
        <v>105</v>
      </c>
      <c r="B63" s="202">
        <v>26.2</v>
      </c>
      <c r="C63" s="202">
        <v>26.2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10.930639999999999</v>
      </c>
      <c r="J63" s="21">
        <f t="shared" si="6"/>
        <v>6.1124599999999996</v>
      </c>
      <c r="K63" s="21">
        <f t="shared" si="7"/>
        <v>7.8835799999999994</v>
      </c>
      <c r="L63" s="21">
        <f t="shared" si="8"/>
        <v>1.27332</v>
      </c>
      <c r="M63" s="157">
        <f t="shared" si="9"/>
        <v>26.199999999999996</v>
      </c>
      <c r="N63" s="22"/>
      <c r="P63" s="37">
        <f t="shared" si="12"/>
        <v>10.930639999999999</v>
      </c>
      <c r="Q63" s="37">
        <f t="shared" si="13"/>
        <v>6.1124599999999996</v>
      </c>
      <c r="R63" s="37">
        <f t="shared" si="14"/>
        <v>7.8835799999999994</v>
      </c>
      <c r="S63" s="37">
        <f t="shared" si="15"/>
        <v>1.27332</v>
      </c>
      <c r="T63" s="37">
        <f t="shared" si="10"/>
        <v>26.199999999999996</v>
      </c>
    </row>
    <row r="64" spans="1:20">
      <c r="A64" s="8" t="s">
        <v>106</v>
      </c>
      <c r="B64" s="202">
        <v>26.2</v>
      </c>
      <c r="C64" s="202">
        <v>26.2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10.930639999999999</v>
      </c>
      <c r="J64" s="21">
        <f t="shared" si="6"/>
        <v>6.1124599999999996</v>
      </c>
      <c r="K64" s="21">
        <f t="shared" si="7"/>
        <v>7.8835799999999994</v>
      </c>
      <c r="L64" s="21">
        <f t="shared" si="8"/>
        <v>1.27332</v>
      </c>
      <c r="M64" s="157">
        <f t="shared" si="9"/>
        <v>26.199999999999996</v>
      </c>
      <c r="N64" s="22"/>
      <c r="P64" s="37">
        <f t="shared" si="12"/>
        <v>10.930639999999999</v>
      </c>
      <c r="Q64" s="37">
        <f t="shared" si="13"/>
        <v>6.1124599999999996</v>
      </c>
      <c r="R64" s="37">
        <f t="shared" si="14"/>
        <v>7.8835799999999994</v>
      </c>
      <c r="S64" s="37">
        <f t="shared" si="15"/>
        <v>1.27332</v>
      </c>
      <c r="T64" s="37">
        <f t="shared" si="10"/>
        <v>26.199999999999996</v>
      </c>
    </row>
    <row r="65" spans="1:20">
      <c r="A65" s="8" t="s">
        <v>107</v>
      </c>
      <c r="B65" s="202">
        <v>26.2</v>
      </c>
      <c r="C65" s="202">
        <v>26.2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10.930639999999999</v>
      </c>
      <c r="J65" s="21">
        <f t="shared" si="6"/>
        <v>6.1124599999999996</v>
      </c>
      <c r="K65" s="21">
        <f t="shared" si="7"/>
        <v>7.8835799999999994</v>
      </c>
      <c r="L65" s="21">
        <f t="shared" si="8"/>
        <v>1.27332</v>
      </c>
      <c r="M65" s="157">
        <f t="shared" si="9"/>
        <v>26.199999999999996</v>
      </c>
      <c r="N65" s="22"/>
      <c r="P65" s="37">
        <f t="shared" si="12"/>
        <v>10.930639999999999</v>
      </c>
      <c r="Q65" s="37">
        <f t="shared" si="13"/>
        <v>6.1124599999999996</v>
      </c>
      <c r="R65" s="37">
        <f t="shared" si="14"/>
        <v>7.8835799999999994</v>
      </c>
      <c r="S65" s="37">
        <f t="shared" si="15"/>
        <v>1.27332</v>
      </c>
      <c r="T65" s="37">
        <f t="shared" si="10"/>
        <v>26.199999999999996</v>
      </c>
    </row>
    <row r="66" spans="1:20">
      <c r="A66" s="8" t="s">
        <v>108</v>
      </c>
      <c r="B66" s="202">
        <v>26.2</v>
      </c>
      <c r="C66" s="202">
        <v>26.2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10.930639999999999</v>
      </c>
      <c r="J66" s="21">
        <f t="shared" si="6"/>
        <v>6.1124599999999996</v>
      </c>
      <c r="K66" s="21">
        <f t="shared" si="7"/>
        <v>7.8835799999999994</v>
      </c>
      <c r="L66" s="21">
        <f t="shared" si="8"/>
        <v>1.27332</v>
      </c>
      <c r="M66" s="157">
        <f t="shared" si="9"/>
        <v>26.199999999999996</v>
      </c>
      <c r="N66" s="22"/>
      <c r="P66" s="37">
        <f t="shared" si="12"/>
        <v>10.930639999999999</v>
      </c>
      <c r="Q66" s="37">
        <f t="shared" si="13"/>
        <v>6.1124599999999996</v>
      </c>
      <c r="R66" s="37">
        <f t="shared" si="14"/>
        <v>7.8835799999999994</v>
      </c>
      <c r="S66" s="37">
        <f t="shared" si="15"/>
        <v>1.27332</v>
      </c>
      <c r="T66" s="37">
        <f t="shared" si="10"/>
        <v>26.199999999999996</v>
      </c>
    </row>
    <row r="67" spans="1:20">
      <c r="A67" s="8" t="s">
        <v>109</v>
      </c>
      <c r="B67" s="202">
        <v>26.2</v>
      </c>
      <c r="C67" s="202">
        <v>26.2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10.930639999999999</v>
      </c>
      <c r="J67" s="21">
        <f t="shared" si="6"/>
        <v>6.1124599999999996</v>
      </c>
      <c r="K67" s="21">
        <f t="shared" si="7"/>
        <v>7.8835799999999994</v>
      </c>
      <c r="L67" s="21">
        <f t="shared" si="8"/>
        <v>1.27332</v>
      </c>
      <c r="M67" s="157">
        <f t="shared" si="9"/>
        <v>26.199999999999996</v>
      </c>
      <c r="N67" s="22"/>
      <c r="P67" s="37">
        <f t="shared" ref="P67:P98" si="17">I67</f>
        <v>10.930639999999999</v>
      </c>
      <c r="Q67" s="37">
        <f t="shared" ref="Q67:Q98" si="18">J67</f>
        <v>6.1124599999999996</v>
      </c>
      <c r="R67" s="37">
        <f t="shared" ref="R67:R98" si="19">K67</f>
        <v>7.8835799999999994</v>
      </c>
      <c r="S67" s="37">
        <f t="shared" ref="S67:S98" si="20">L67</f>
        <v>1.27332</v>
      </c>
      <c r="T67" s="37">
        <f t="shared" si="10"/>
        <v>26.199999999999996</v>
      </c>
    </row>
    <row r="68" spans="1:20">
      <c r="A68" s="8" t="s">
        <v>110</v>
      </c>
      <c r="B68" s="202">
        <v>26.2</v>
      </c>
      <c r="C68" s="202">
        <v>26.2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10.930639999999999</v>
      </c>
      <c r="J68" s="21">
        <f t="shared" ref="J68:J98" si="22">C68*E68/100</f>
        <v>6.1124599999999996</v>
      </c>
      <c r="K68" s="21">
        <f t="shared" ref="K68:K98" si="23">C68*F68/100</f>
        <v>7.8835799999999994</v>
      </c>
      <c r="L68" s="21">
        <f t="shared" ref="L68:L98" si="24">C68*G68/100</f>
        <v>1.27332</v>
      </c>
      <c r="M68" s="157">
        <f t="shared" ref="M68:M98" si="25">SUM(I68:L68)</f>
        <v>26.199999999999996</v>
      </c>
      <c r="N68" s="22"/>
      <c r="P68" s="37">
        <f t="shared" si="17"/>
        <v>10.930639999999999</v>
      </c>
      <c r="Q68" s="37">
        <f t="shared" si="18"/>
        <v>6.1124599999999996</v>
      </c>
      <c r="R68" s="37">
        <f t="shared" si="19"/>
        <v>7.8835799999999994</v>
      </c>
      <c r="S68" s="37">
        <f t="shared" si="20"/>
        <v>1.27332</v>
      </c>
      <c r="T68" s="37">
        <f t="shared" ref="T68:T99" si="26">SUM(P68:S68)</f>
        <v>26.199999999999996</v>
      </c>
    </row>
    <row r="69" spans="1:20">
      <c r="A69" s="8" t="s">
        <v>111</v>
      </c>
      <c r="B69" s="202">
        <v>26.2</v>
      </c>
      <c r="C69" s="202">
        <v>26.2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10.930639999999999</v>
      </c>
      <c r="J69" s="21">
        <f t="shared" si="22"/>
        <v>6.1124599999999996</v>
      </c>
      <c r="K69" s="21">
        <f t="shared" si="23"/>
        <v>7.8835799999999994</v>
      </c>
      <c r="L69" s="21">
        <f t="shared" si="24"/>
        <v>1.27332</v>
      </c>
      <c r="M69" s="157">
        <f t="shared" si="25"/>
        <v>26.199999999999996</v>
      </c>
      <c r="N69" s="22"/>
      <c r="P69" s="37">
        <f t="shared" si="17"/>
        <v>10.930639999999999</v>
      </c>
      <c r="Q69" s="37">
        <f t="shared" si="18"/>
        <v>6.1124599999999996</v>
      </c>
      <c r="R69" s="37">
        <f t="shared" si="19"/>
        <v>7.8835799999999994</v>
      </c>
      <c r="S69" s="37">
        <f t="shared" si="20"/>
        <v>1.27332</v>
      </c>
      <c r="T69" s="37">
        <f t="shared" si="26"/>
        <v>26.199999999999996</v>
      </c>
    </row>
    <row r="70" spans="1:20">
      <c r="A70" s="8" t="s">
        <v>112</v>
      </c>
      <c r="B70" s="202">
        <v>26.2</v>
      </c>
      <c r="C70" s="202">
        <v>26.2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10.930639999999999</v>
      </c>
      <c r="J70" s="21">
        <f t="shared" si="22"/>
        <v>6.1124599999999996</v>
      </c>
      <c r="K70" s="21">
        <f t="shared" si="23"/>
        <v>7.8835799999999994</v>
      </c>
      <c r="L70" s="21">
        <f t="shared" si="24"/>
        <v>1.27332</v>
      </c>
      <c r="M70" s="157">
        <f t="shared" si="25"/>
        <v>26.199999999999996</v>
      </c>
      <c r="N70" s="22"/>
      <c r="P70" s="37">
        <f t="shared" si="17"/>
        <v>10.930639999999999</v>
      </c>
      <c r="Q70" s="37">
        <f t="shared" si="18"/>
        <v>6.1124599999999996</v>
      </c>
      <c r="R70" s="37">
        <f t="shared" si="19"/>
        <v>7.8835799999999994</v>
      </c>
      <c r="S70" s="37">
        <f t="shared" si="20"/>
        <v>1.27332</v>
      </c>
      <c r="T70" s="37">
        <f t="shared" si="26"/>
        <v>26.199999999999996</v>
      </c>
    </row>
    <row r="71" spans="1:20">
      <c r="A71" s="8" t="s">
        <v>113</v>
      </c>
      <c r="B71" s="202">
        <v>26.2</v>
      </c>
      <c r="C71" s="202">
        <v>26.2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10.930639999999999</v>
      </c>
      <c r="J71" s="21">
        <f t="shared" si="22"/>
        <v>6.1124599999999996</v>
      </c>
      <c r="K71" s="21">
        <f t="shared" si="23"/>
        <v>7.8835799999999994</v>
      </c>
      <c r="L71" s="21">
        <f t="shared" si="24"/>
        <v>1.27332</v>
      </c>
      <c r="M71" s="157">
        <f t="shared" si="25"/>
        <v>26.199999999999996</v>
      </c>
      <c r="N71" s="22"/>
      <c r="P71" s="37">
        <f t="shared" si="17"/>
        <v>10.930639999999999</v>
      </c>
      <c r="Q71" s="37">
        <f t="shared" si="18"/>
        <v>6.1124599999999996</v>
      </c>
      <c r="R71" s="37">
        <f t="shared" si="19"/>
        <v>7.8835799999999994</v>
      </c>
      <c r="S71" s="37">
        <f t="shared" si="20"/>
        <v>1.27332</v>
      </c>
      <c r="T71" s="37">
        <f t="shared" si="26"/>
        <v>26.199999999999996</v>
      </c>
    </row>
    <row r="72" spans="1:20">
      <c r="A72" s="8" t="s">
        <v>114</v>
      </c>
      <c r="B72" s="202">
        <v>26.2</v>
      </c>
      <c r="C72" s="202">
        <v>26.2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10.930639999999999</v>
      </c>
      <c r="J72" s="21">
        <f t="shared" si="22"/>
        <v>6.1124599999999996</v>
      </c>
      <c r="K72" s="21">
        <f t="shared" si="23"/>
        <v>7.8835799999999994</v>
      </c>
      <c r="L72" s="21">
        <f t="shared" si="24"/>
        <v>1.27332</v>
      </c>
      <c r="M72" s="157">
        <f t="shared" si="25"/>
        <v>26.199999999999996</v>
      </c>
      <c r="N72" s="22"/>
      <c r="P72" s="37">
        <f t="shared" si="17"/>
        <v>10.930639999999999</v>
      </c>
      <c r="Q72" s="37">
        <f t="shared" si="18"/>
        <v>6.1124599999999996</v>
      </c>
      <c r="R72" s="37">
        <f t="shared" si="19"/>
        <v>7.8835799999999994</v>
      </c>
      <c r="S72" s="37">
        <f t="shared" si="20"/>
        <v>1.27332</v>
      </c>
      <c r="T72" s="37">
        <f t="shared" si="26"/>
        <v>26.199999999999996</v>
      </c>
    </row>
    <row r="73" spans="1:20">
      <c r="A73" s="8" t="s">
        <v>115</v>
      </c>
      <c r="B73" s="202">
        <v>26.2</v>
      </c>
      <c r="C73" s="202">
        <v>26.2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10.930639999999999</v>
      </c>
      <c r="J73" s="21">
        <f t="shared" si="22"/>
        <v>6.1124599999999996</v>
      </c>
      <c r="K73" s="21">
        <f t="shared" si="23"/>
        <v>7.8835799999999994</v>
      </c>
      <c r="L73" s="21">
        <f t="shared" si="24"/>
        <v>1.27332</v>
      </c>
      <c r="M73" s="157">
        <f t="shared" si="25"/>
        <v>26.199999999999996</v>
      </c>
      <c r="N73" s="22"/>
      <c r="P73" s="37">
        <f t="shared" si="17"/>
        <v>10.930639999999999</v>
      </c>
      <c r="Q73" s="37">
        <f t="shared" si="18"/>
        <v>6.1124599999999996</v>
      </c>
      <c r="R73" s="37">
        <f t="shared" si="19"/>
        <v>7.8835799999999994</v>
      </c>
      <c r="S73" s="37">
        <f t="shared" si="20"/>
        <v>1.27332</v>
      </c>
      <c r="T73" s="37">
        <f t="shared" si="26"/>
        <v>26.199999999999996</v>
      </c>
    </row>
    <row r="74" spans="1:20">
      <c r="A74" s="8" t="s">
        <v>116</v>
      </c>
      <c r="B74" s="202">
        <v>26.2</v>
      </c>
      <c r="C74" s="202">
        <v>26.2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10.930639999999999</v>
      </c>
      <c r="J74" s="21">
        <f t="shared" si="22"/>
        <v>6.1124599999999996</v>
      </c>
      <c r="K74" s="21">
        <f t="shared" si="23"/>
        <v>7.8835799999999994</v>
      </c>
      <c r="L74" s="21">
        <f t="shared" si="24"/>
        <v>1.27332</v>
      </c>
      <c r="M74" s="157">
        <f t="shared" si="25"/>
        <v>26.199999999999996</v>
      </c>
      <c r="N74" s="22"/>
      <c r="P74" s="37">
        <f t="shared" si="17"/>
        <v>10.930639999999999</v>
      </c>
      <c r="Q74" s="37">
        <f t="shared" si="18"/>
        <v>6.1124599999999996</v>
      </c>
      <c r="R74" s="37">
        <f t="shared" si="19"/>
        <v>7.8835799999999994</v>
      </c>
      <c r="S74" s="37">
        <f t="shared" si="20"/>
        <v>1.27332</v>
      </c>
      <c r="T74" s="37">
        <f t="shared" si="26"/>
        <v>26.199999999999996</v>
      </c>
    </row>
    <row r="75" spans="1:20">
      <c r="A75" s="8" t="s">
        <v>117</v>
      </c>
      <c r="B75" s="202">
        <v>26.2</v>
      </c>
      <c r="C75" s="202">
        <v>26.2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10.930639999999999</v>
      </c>
      <c r="J75" s="21">
        <f t="shared" si="22"/>
        <v>6.1124599999999996</v>
      </c>
      <c r="K75" s="21">
        <f t="shared" si="23"/>
        <v>7.8835799999999994</v>
      </c>
      <c r="L75" s="21">
        <f t="shared" si="24"/>
        <v>1.27332</v>
      </c>
      <c r="M75" s="157">
        <f t="shared" si="25"/>
        <v>26.199999999999996</v>
      </c>
      <c r="N75" s="22"/>
      <c r="P75" s="37">
        <f t="shared" si="17"/>
        <v>10.930639999999999</v>
      </c>
      <c r="Q75" s="37">
        <f t="shared" si="18"/>
        <v>6.1124599999999996</v>
      </c>
      <c r="R75" s="37">
        <f t="shared" si="19"/>
        <v>7.8835799999999994</v>
      </c>
      <c r="S75" s="37">
        <f t="shared" si="20"/>
        <v>1.27332</v>
      </c>
      <c r="T75" s="37">
        <f t="shared" si="26"/>
        <v>26.199999999999996</v>
      </c>
    </row>
    <row r="76" spans="1:20">
      <c r="A76" s="8" t="s">
        <v>118</v>
      </c>
      <c r="B76" s="202">
        <v>26.2</v>
      </c>
      <c r="C76" s="202">
        <v>26.2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10.930639999999999</v>
      </c>
      <c r="J76" s="21">
        <f t="shared" si="22"/>
        <v>6.1124599999999996</v>
      </c>
      <c r="K76" s="21">
        <f t="shared" si="23"/>
        <v>7.8835799999999994</v>
      </c>
      <c r="L76" s="21">
        <f t="shared" si="24"/>
        <v>1.27332</v>
      </c>
      <c r="M76" s="157">
        <f t="shared" si="25"/>
        <v>26.199999999999996</v>
      </c>
      <c r="N76" s="22"/>
      <c r="P76" s="37">
        <f t="shared" si="17"/>
        <v>10.930639999999999</v>
      </c>
      <c r="Q76" s="37">
        <f t="shared" si="18"/>
        <v>6.1124599999999996</v>
      </c>
      <c r="R76" s="37">
        <f t="shared" si="19"/>
        <v>7.8835799999999994</v>
      </c>
      <c r="S76" s="37">
        <f t="shared" si="20"/>
        <v>1.27332</v>
      </c>
      <c r="T76" s="37">
        <f t="shared" si="26"/>
        <v>26.199999999999996</v>
      </c>
    </row>
    <row r="77" spans="1:20">
      <c r="A77" s="8" t="s">
        <v>119</v>
      </c>
      <c r="B77" s="202">
        <v>26.2</v>
      </c>
      <c r="C77" s="202">
        <v>26.2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10.930639999999999</v>
      </c>
      <c r="J77" s="21">
        <f t="shared" si="22"/>
        <v>6.1124599999999996</v>
      </c>
      <c r="K77" s="21">
        <f t="shared" si="23"/>
        <v>7.8835799999999994</v>
      </c>
      <c r="L77" s="21">
        <f t="shared" si="24"/>
        <v>1.27332</v>
      </c>
      <c r="M77" s="157">
        <f t="shared" si="25"/>
        <v>26.199999999999996</v>
      </c>
      <c r="N77" s="22"/>
      <c r="P77" s="37">
        <f t="shared" si="17"/>
        <v>10.930639999999999</v>
      </c>
      <c r="Q77" s="37">
        <f t="shared" si="18"/>
        <v>6.1124599999999996</v>
      </c>
      <c r="R77" s="37">
        <f t="shared" si="19"/>
        <v>7.8835799999999994</v>
      </c>
      <c r="S77" s="37">
        <f t="shared" si="20"/>
        <v>1.27332</v>
      </c>
      <c r="T77" s="37">
        <f t="shared" si="26"/>
        <v>26.199999999999996</v>
      </c>
    </row>
    <row r="78" spans="1:20">
      <c r="A78" s="8" t="s">
        <v>120</v>
      </c>
      <c r="B78" s="202">
        <v>26.2</v>
      </c>
      <c r="C78" s="202">
        <v>26.2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10.930639999999999</v>
      </c>
      <c r="J78" s="21">
        <f t="shared" si="22"/>
        <v>6.1124599999999996</v>
      </c>
      <c r="K78" s="21">
        <f t="shared" si="23"/>
        <v>7.8835799999999994</v>
      </c>
      <c r="L78" s="21">
        <f t="shared" si="24"/>
        <v>1.27332</v>
      </c>
      <c r="M78" s="157">
        <f t="shared" si="25"/>
        <v>26.199999999999996</v>
      </c>
      <c r="N78" s="22"/>
      <c r="P78" s="37">
        <f t="shared" si="17"/>
        <v>10.930639999999999</v>
      </c>
      <c r="Q78" s="37">
        <f t="shared" si="18"/>
        <v>6.1124599999999996</v>
      </c>
      <c r="R78" s="37">
        <f t="shared" si="19"/>
        <v>7.8835799999999994</v>
      </c>
      <c r="S78" s="37">
        <f t="shared" si="20"/>
        <v>1.27332</v>
      </c>
      <c r="T78" s="37">
        <f t="shared" si="26"/>
        <v>26.199999999999996</v>
      </c>
    </row>
    <row r="79" spans="1:20">
      <c r="A79" s="8" t="s">
        <v>121</v>
      </c>
      <c r="B79" s="202">
        <v>26.2</v>
      </c>
      <c r="C79" s="202">
        <v>26.2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10.930639999999999</v>
      </c>
      <c r="J79" s="21">
        <f t="shared" si="22"/>
        <v>6.1124599999999996</v>
      </c>
      <c r="K79" s="21">
        <f t="shared" si="23"/>
        <v>7.8835799999999994</v>
      </c>
      <c r="L79" s="21">
        <f t="shared" si="24"/>
        <v>1.27332</v>
      </c>
      <c r="M79" s="157">
        <f t="shared" si="25"/>
        <v>26.199999999999996</v>
      </c>
      <c r="N79" s="22"/>
      <c r="P79" s="37">
        <f t="shared" si="17"/>
        <v>10.930639999999999</v>
      </c>
      <c r="Q79" s="37">
        <f t="shared" si="18"/>
        <v>6.1124599999999996</v>
      </c>
      <c r="R79" s="37">
        <f t="shared" si="19"/>
        <v>7.8835799999999994</v>
      </c>
      <c r="S79" s="37">
        <f t="shared" si="20"/>
        <v>1.27332</v>
      </c>
      <c r="T79" s="37">
        <f t="shared" si="26"/>
        <v>26.199999999999996</v>
      </c>
    </row>
    <row r="80" spans="1:20">
      <c r="A80" s="8" t="s">
        <v>122</v>
      </c>
      <c r="B80" s="202">
        <v>26.2</v>
      </c>
      <c r="C80" s="202">
        <v>26.2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10.930639999999999</v>
      </c>
      <c r="J80" s="21">
        <f t="shared" si="22"/>
        <v>6.1124599999999996</v>
      </c>
      <c r="K80" s="21">
        <f t="shared" si="23"/>
        <v>7.8835799999999994</v>
      </c>
      <c r="L80" s="21">
        <f t="shared" si="24"/>
        <v>1.27332</v>
      </c>
      <c r="M80" s="157">
        <f t="shared" si="25"/>
        <v>26.199999999999996</v>
      </c>
      <c r="N80" s="22"/>
      <c r="P80" s="37">
        <f t="shared" si="17"/>
        <v>10.930639999999999</v>
      </c>
      <c r="Q80" s="37">
        <f t="shared" si="18"/>
        <v>6.1124599999999996</v>
      </c>
      <c r="R80" s="37">
        <f t="shared" si="19"/>
        <v>7.8835799999999994</v>
      </c>
      <c r="S80" s="37">
        <f t="shared" si="20"/>
        <v>1.27332</v>
      </c>
      <c r="T80" s="37">
        <f t="shared" si="26"/>
        <v>26.199999999999996</v>
      </c>
    </row>
    <row r="81" spans="1:20">
      <c r="A81" s="8" t="s">
        <v>123</v>
      </c>
      <c r="B81" s="202">
        <v>26.2</v>
      </c>
      <c r="C81" s="202">
        <v>26.2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10.930639999999999</v>
      </c>
      <c r="J81" s="21">
        <f t="shared" si="22"/>
        <v>6.1124599999999996</v>
      </c>
      <c r="K81" s="21">
        <f t="shared" si="23"/>
        <v>7.8835799999999994</v>
      </c>
      <c r="L81" s="21">
        <f t="shared" si="24"/>
        <v>1.27332</v>
      </c>
      <c r="M81" s="157">
        <f t="shared" si="25"/>
        <v>26.199999999999996</v>
      </c>
      <c r="N81" s="22"/>
      <c r="P81" s="37">
        <f t="shared" si="17"/>
        <v>10.930639999999999</v>
      </c>
      <c r="Q81" s="37">
        <f t="shared" si="18"/>
        <v>6.1124599999999996</v>
      </c>
      <c r="R81" s="37">
        <f t="shared" si="19"/>
        <v>7.8835799999999994</v>
      </c>
      <c r="S81" s="37">
        <f t="shared" si="20"/>
        <v>1.27332</v>
      </c>
      <c r="T81" s="37">
        <f t="shared" si="26"/>
        <v>26.199999999999996</v>
      </c>
    </row>
    <row r="82" spans="1:20">
      <c r="A82" s="8" t="s">
        <v>124</v>
      </c>
      <c r="B82" s="202">
        <v>26.2</v>
      </c>
      <c r="C82" s="202">
        <v>26.2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10.930639999999999</v>
      </c>
      <c r="J82" s="21">
        <f t="shared" si="22"/>
        <v>6.1124599999999996</v>
      </c>
      <c r="K82" s="21">
        <f t="shared" si="23"/>
        <v>7.8835799999999994</v>
      </c>
      <c r="L82" s="21">
        <f t="shared" si="24"/>
        <v>1.27332</v>
      </c>
      <c r="M82" s="157">
        <f t="shared" si="25"/>
        <v>26.199999999999996</v>
      </c>
      <c r="N82" s="22"/>
      <c r="P82" s="37">
        <f t="shared" si="17"/>
        <v>10.930639999999999</v>
      </c>
      <c r="Q82" s="37">
        <f t="shared" si="18"/>
        <v>6.1124599999999996</v>
      </c>
      <c r="R82" s="37">
        <f t="shared" si="19"/>
        <v>7.8835799999999994</v>
      </c>
      <c r="S82" s="37">
        <f t="shared" si="20"/>
        <v>1.27332</v>
      </c>
      <c r="T82" s="37">
        <f t="shared" si="26"/>
        <v>26.199999999999996</v>
      </c>
    </row>
    <row r="83" spans="1:20">
      <c r="A83" s="8" t="s">
        <v>125</v>
      </c>
      <c r="B83" s="202">
        <v>26.2</v>
      </c>
      <c r="C83" s="202">
        <v>26.2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10.930639999999999</v>
      </c>
      <c r="J83" s="21">
        <f t="shared" si="22"/>
        <v>6.1124599999999996</v>
      </c>
      <c r="K83" s="21">
        <f t="shared" si="23"/>
        <v>7.8835799999999994</v>
      </c>
      <c r="L83" s="21">
        <f t="shared" si="24"/>
        <v>1.27332</v>
      </c>
      <c r="M83" s="157">
        <f t="shared" si="25"/>
        <v>26.199999999999996</v>
      </c>
      <c r="N83" s="22"/>
      <c r="P83" s="37">
        <f t="shared" si="17"/>
        <v>10.930639999999999</v>
      </c>
      <c r="Q83" s="37">
        <f t="shared" si="18"/>
        <v>6.1124599999999996</v>
      </c>
      <c r="R83" s="37">
        <f t="shared" si="19"/>
        <v>7.8835799999999994</v>
      </c>
      <c r="S83" s="37">
        <f t="shared" si="20"/>
        <v>1.27332</v>
      </c>
      <c r="T83" s="37">
        <f t="shared" si="26"/>
        <v>26.199999999999996</v>
      </c>
    </row>
    <row r="84" spans="1:20">
      <c r="A84" s="8" t="s">
        <v>126</v>
      </c>
      <c r="B84" s="202">
        <v>26.2</v>
      </c>
      <c r="C84" s="202">
        <v>26.2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10.930639999999999</v>
      </c>
      <c r="J84" s="21">
        <f t="shared" si="22"/>
        <v>6.1124599999999996</v>
      </c>
      <c r="K84" s="21">
        <f t="shared" si="23"/>
        <v>7.8835799999999994</v>
      </c>
      <c r="L84" s="21">
        <f t="shared" si="24"/>
        <v>1.27332</v>
      </c>
      <c r="M84" s="157">
        <f t="shared" si="25"/>
        <v>26.199999999999996</v>
      </c>
      <c r="N84" s="22"/>
      <c r="P84" s="37">
        <f t="shared" si="17"/>
        <v>10.930639999999999</v>
      </c>
      <c r="Q84" s="37">
        <f t="shared" si="18"/>
        <v>6.1124599999999996</v>
      </c>
      <c r="R84" s="37">
        <f t="shared" si="19"/>
        <v>7.8835799999999994</v>
      </c>
      <c r="S84" s="37">
        <f t="shared" si="20"/>
        <v>1.27332</v>
      </c>
      <c r="T84" s="37">
        <f t="shared" si="26"/>
        <v>26.199999999999996</v>
      </c>
    </row>
    <row r="85" spans="1:20">
      <c r="A85" s="8" t="s">
        <v>127</v>
      </c>
      <c r="B85" s="202">
        <v>26.2</v>
      </c>
      <c r="C85" s="202">
        <v>26.2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10.930639999999999</v>
      </c>
      <c r="J85" s="21">
        <f t="shared" si="22"/>
        <v>6.1124599999999996</v>
      </c>
      <c r="K85" s="21">
        <f t="shared" si="23"/>
        <v>7.8835799999999994</v>
      </c>
      <c r="L85" s="21">
        <f t="shared" si="24"/>
        <v>1.27332</v>
      </c>
      <c r="M85" s="157">
        <f t="shared" si="25"/>
        <v>26.199999999999996</v>
      </c>
      <c r="N85" s="22"/>
      <c r="P85" s="37">
        <f t="shared" si="17"/>
        <v>10.930639999999999</v>
      </c>
      <c r="Q85" s="37">
        <f t="shared" si="18"/>
        <v>6.1124599999999996</v>
      </c>
      <c r="R85" s="37">
        <f t="shared" si="19"/>
        <v>7.8835799999999994</v>
      </c>
      <c r="S85" s="37">
        <f t="shared" si="20"/>
        <v>1.27332</v>
      </c>
      <c r="T85" s="37">
        <f t="shared" si="26"/>
        <v>26.199999999999996</v>
      </c>
    </row>
    <row r="86" spans="1:20">
      <c r="A86" s="8" t="s">
        <v>128</v>
      </c>
      <c r="B86" s="202">
        <v>26.2</v>
      </c>
      <c r="C86" s="202">
        <v>26.2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10.930639999999999</v>
      </c>
      <c r="J86" s="21">
        <f t="shared" si="22"/>
        <v>6.1124599999999996</v>
      </c>
      <c r="K86" s="21">
        <f t="shared" si="23"/>
        <v>7.8835799999999994</v>
      </c>
      <c r="L86" s="21">
        <f t="shared" si="24"/>
        <v>1.27332</v>
      </c>
      <c r="M86" s="157">
        <f t="shared" si="25"/>
        <v>26.199999999999996</v>
      </c>
      <c r="N86" s="22"/>
      <c r="P86" s="37">
        <f t="shared" si="17"/>
        <v>10.930639999999999</v>
      </c>
      <c r="Q86" s="37">
        <f t="shared" si="18"/>
        <v>6.1124599999999996</v>
      </c>
      <c r="R86" s="37">
        <f t="shared" si="19"/>
        <v>7.8835799999999994</v>
      </c>
      <c r="S86" s="37">
        <f t="shared" si="20"/>
        <v>1.27332</v>
      </c>
      <c r="T86" s="37">
        <f t="shared" si="26"/>
        <v>26.199999999999996</v>
      </c>
    </row>
    <row r="87" spans="1:20">
      <c r="A87" s="8" t="s">
        <v>129</v>
      </c>
      <c r="B87" s="202">
        <v>26.2</v>
      </c>
      <c r="C87" s="202">
        <v>26.2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10.930639999999999</v>
      </c>
      <c r="J87" s="21">
        <f t="shared" si="22"/>
        <v>6.1124599999999996</v>
      </c>
      <c r="K87" s="21">
        <f t="shared" si="23"/>
        <v>7.8835799999999994</v>
      </c>
      <c r="L87" s="21">
        <f t="shared" si="24"/>
        <v>1.27332</v>
      </c>
      <c r="M87" s="157">
        <f t="shared" si="25"/>
        <v>26.199999999999996</v>
      </c>
      <c r="N87" s="22"/>
      <c r="P87" s="37">
        <f t="shared" si="17"/>
        <v>10.930639999999999</v>
      </c>
      <c r="Q87" s="37">
        <f t="shared" si="18"/>
        <v>6.1124599999999996</v>
      </c>
      <c r="R87" s="37">
        <f t="shared" si="19"/>
        <v>7.8835799999999994</v>
      </c>
      <c r="S87" s="37">
        <f t="shared" si="20"/>
        <v>1.27332</v>
      </c>
      <c r="T87" s="37">
        <f t="shared" si="26"/>
        <v>26.199999999999996</v>
      </c>
    </row>
    <row r="88" spans="1:20">
      <c r="A88" s="8" t="s">
        <v>130</v>
      </c>
      <c r="B88" s="202">
        <v>26.2</v>
      </c>
      <c r="C88" s="202">
        <v>26.2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10.930639999999999</v>
      </c>
      <c r="J88" s="21">
        <f t="shared" si="22"/>
        <v>6.1124599999999996</v>
      </c>
      <c r="K88" s="21">
        <f t="shared" si="23"/>
        <v>7.8835799999999994</v>
      </c>
      <c r="L88" s="21">
        <f t="shared" si="24"/>
        <v>1.27332</v>
      </c>
      <c r="M88" s="157">
        <f t="shared" si="25"/>
        <v>26.199999999999996</v>
      </c>
      <c r="N88" s="22"/>
      <c r="P88" s="37">
        <f t="shared" si="17"/>
        <v>10.930639999999999</v>
      </c>
      <c r="Q88" s="37">
        <f t="shared" si="18"/>
        <v>6.1124599999999996</v>
      </c>
      <c r="R88" s="37">
        <f t="shared" si="19"/>
        <v>7.8835799999999994</v>
      </c>
      <c r="S88" s="37">
        <f t="shared" si="20"/>
        <v>1.27332</v>
      </c>
      <c r="T88" s="37">
        <f t="shared" si="26"/>
        <v>26.199999999999996</v>
      </c>
    </row>
    <row r="89" spans="1:20">
      <c r="A89" s="8" t="s">
        <v>131</v>
      </c>
      <c r="B89" s="202">
        <v>26.2</v>
      </c>
      <c r="C89" s="202">
        <v>26.2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10.930639999999999</v>
      </c>
      <c r="J89" s="21">
        <f t="shared" si="22"/>
        <v>6.1124599999999996</v>
      </c>
      <c r="K89" s="21">
        <f t="shared" si="23"/>
        <v>7.8835799999999994</v>
      </c>
      <c r="L89" s="21">
        <f t="shared" si="24"/>
        <v>1.27332</v>
      </c>
      <c r="M89" s="157">
        <f t="shared" si="25"/>
        <v>26.199999999999996</v>
      </c>
      <c r="N89" s="22"/>
      <c r="P89" s="37">
        <f t="shared" si="17"/>
        <v>10.930639999999999</v>
      </c>
      <c r="Q89" s="37">
        <f t="shared" si="18"/>
        <v>6.1124599999999996</v>
      </c>
      <c r="R89" s="37">
        <f t="shared" si="19"/>
        <v>7.8835799999999994</v>
      </c>
      <c r="S89" s="37">
        <f t="shared" si="20"/>
        <v>1.27332</v>
      </c>
      <c r="T89" s="37">
        <f t="shared" si="26"/>
        <v>26.199999999999996</v>
      </c>
    </row>
    <row r="90" spans="1:20">
      <c r="A90" s="8" t="s">
        <v>132</v>
      </c>
      <c r="B90" s="202">
        <v>26.2</v>
      </c>
      <c r="C90" s="202">
        <v>26.2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10.930639999999999</v>
      </c>
      <c r="J90" s="21">
        <f t="shared" si="22"/>
        <v>6.1124599999999996</v>
      </c>
      <c r="K90" s="21">
        <f t="shared" si="23"/>
        <v>7.8835799999999994</v>
      </c>
      <c r="L90" s="21">
        <f t="shared" si="24"/>
        <v>1.27332</v>
      </c>
      <c r="M90" s="157">
        <f t="shared" si="25"/>
        <v>26.199999999999996</v>
      </c>
      <c r="N90" s="22"/>
      <c r="P90" s="37">
        <f t="shared" si="17"/>
        <v>10.930639999999999</v>
      </c>
      <c r="Q90" s="37">
        <f t="shared" si="18"/>
        <v>6.1124599999999996</v>
      </c>
      <c r="R90" s="37">
        <f t="shared" si="19"/>
        <v>7.8835799999999994</v>
      </c>
      <c r="S90" s="37">
        <f t="shared" si="20"/>
        <v>1.27332</v>
      </c>
      <c r="T90" s="37">
        <f t="shared" si="26"/>
        <v>26.199999999999996</v>
      </c>
    </row>
    <row r="91" spans="1:20">
      <c r="A91" s="8" t="s">
        <v>133</v>
      </c>
      <c r="B91" s="202">
        <v>26.2</v>
      </c>
      <c r="C91" s="202">
        <v>26.2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10.930639999999999</v>
      </c>
      <c r="J91" s="21">
        <f t="shared" si="22"/>
        <v>6.1124599999999996</v>
      </c>
      <c r="K91" s="21">
        <f t="shared" si="23"/>
        <v>7.8835799999999994</v>
      </c>
      <c r="L91" s="21">
        <f t="shared" si="24"/>
        <v>1.27332</v>
      </c>
      <c r="M91" s="157">
        <f t="shared" si="25"/>
        <v>26.199999999999996</v>
      </c>
      <c r="N91" s="22"/>
      <c r="P91" s="37">
        <f t="shared" si="17"/>
        <v>10.930639999999999</v>
      </c>
      <c r="Q91" s="37">
        <f t="shared" si="18"/>
        <v>6.1124599999999996</v>
      </c>
      <c r="R91" s="37">
        <f t="shared" si="19"/>
        <v>7.8835799999999994</v>
      </c>
      <c r="S91" s="37">
        <f t="shared" si="20"/>
        <v>1.27332</v>
      </c>
      <c r="T91" s="37">
        <f t="shared" si="26"/>
        <v>26.199999999999996</v>
      </c>
    </row>
    <row r="92" spans="1:20">
      <c r="A92" s="8" t="s">
        <v>134</v>
      </c>
      <c r="B92" s="202">
        <v>26.2</v>
      </c>
      <c r="C92" s="202">
        <v>26.2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10.930639999999999</v>
      </c>
      <c r="J92" s="21">
        <f t="shared" si="22"/>
        <v>6.1124599999999996</v>
      </c>
      <c r="K92" s="21">
        <f t="shared" si="23"/>
        <v>7.8835799999999994</v>
      </c>
      <c r="L92" s="21">
        <f t="shared" si="24"/>
        <v>1.27332</v>
      </c>
      <c r="M92" s="157">
        <f t="shared" si="25"/>
        <v>26.199999999999996</v>
      </c>
      <c r="N92" s="22"/>
      <c r="P92" s="37">
        <f t="shared" si="17"/>
        <v>10.930639999999999</v>
      </c>
      <c r="Q92" s="37">
        <f t="shared" si="18"/>
        <v>6.1124599999999996</v>
      </c>
      <c r="R92" s="37">
        <f t="shared" si="19"/>
        <v>7.8835799999999994</v>
      </c>
      <c r="S92" s="37">
        <f t="shared" si="20"/>
        <v>1.27332</v>
      </c>
      <c r="T92" s="37">
        <f t="shared" si="26"/>
        <v>26.199999999999996</v>
      </c>
    </row>
    <row r="93" spans="1:20">
      <c r="A93" s="8" t="s">
        <v>135</v>
      </c>
      <c r="B93" s="202">
        <v>26.2</v>
      </c>
      <c r="C93" s="202">
        <v>26.2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10.930639999999999</v>
      </c>
      <c r="J93" s="21">
        <f t="shared" si="22"/>
        <v>6.1124599999999996</v>
      </c>
      <c r="K93" s="21">
        <f t="shared" si="23"/>
        <v>7.8835799999999994</v>
      </c>
      <c r="L93" s="21">
        <f t="shared" si="24"/>
        <v>1.27332</v>
      </c>
      <c r="M93" s="157">
        <f t="shared" si="25"/>
        <v>26.199999999999996</v>
      </c>
      <c r="N93" s="22"/>
      <c r="P93" s="37">
        <f t="shared" si="17"/>
        <v>10.930639999999999</v>
      </c>
      <c r="Q93" s="37">
        <f t="shared" si="18"/>
        <v>6.1124599999999996</v>
      </c>
      <c r="R93" s="37">
        <f t="shared" si="19"/>
        <v>7.8835799999999994</v>
      </c>
      <c r="S93" s="37">
        <f t="shared" si="20"/>
        <v>1.27332</v>
      </c>
      <c r="T93" s="37">
        <f t="shared" si="26"/>
        <v>26.199999999999996</v>
      </c>
    </row>
    <row r="94" spans="1:20">
      <c r="A94" s="8" t="s">
        <v>136</v>
      </c>
      <c r="B94" s="202">
        <v>26.2</v>
      </c>
      <c r="C94" s="202">
        <v>26.2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10.930639999999999</v>
      </c>
      <c r="J94" s="21">
        <f t="shared" si="22"/>
        <v>6.1124599999999996</v>
      </c>
      <c r="K94" s="21">
        <f t="shared" si="23"/>
        <v>7.8835799999999994</v>
      </c>
      <c r="L94" s="21">
        <f t="shared" si="24"/>
        <v>1.27332</v>
      </c>
      <c r="M94" s="157">
        <f t="shared" si="25"/>
        <v>26.199999999999996</v>
      </c>
      <c r="N94" s="22"/>
      <c r="P94" s="37">
        <f t="shared" si="17"/>
        <v>10.930639999999999</v>
      </c>
      <c r="Q94" s="37">
        <f t="shared" si="18"/>
        <v>6.1124599999999996</v>
      </c>
      <c r="R94" s="37">
        <f t="shared" si="19"/>
        <v>7.8835799999999994</v>
      </c>
      <c r="S94" s="37">
        <f t="shared" si="20"/>
        <v>1.27332</v>
      </c>
      <c r="T94" s="37">
        <f t="shared" si="26"/>
        <v>26.199999999999996</v>
      </c>
    </row>
    <row r="95" spans="1:20">
      <c r="A95" s="8" t="s">
        <v>137</v>
      </c>
      <c r="B95" s="202">
        <v>26.2</v>
      </c>
      <c r="C95" s="202">
        <v>26.2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10.930639999999999</v>
      </c>
      <c r="J95" s="21">
        <f t="shared" si="22"/>
        <v>6.1124599999999996</v>
      </c>
      <c r="K95" s="21">
        <f t="shared" si="23"/>
        <v>7.8835799999999994</v>
      </c>
      <c r="L95" s="21">
        <f t="shared" si="24"/>
        <v>1.27332</v>
      </c>
      <c r="M95" s="157">
        <f t="shared" si="25"/>
        <v>26.199999999999996</v>
      </c>
      <c r="N95" s="22"/>
      <c r="P95" s="37">
        <f t="shared" si="17"/>
        <v>10.930639999999999</v>
      </c>
      <c r="Q95" s="37">
        <f t="shared" si="18"/>
        <v>6.1124599999999996</v>
      </c>
      <c r="R95" s="37">
        <f t="shared" si="19"/>
        <v>7.8835799999999994</v>
      </c>
      <c r="S95" s="37">
        <f t="shared" si="20"/>
        <v>1.27332</v>
      </c>
      <c r="T95" s="37">
        <f t="shared" si="26"/>
        <v>26.199999999999996</v>
      </c>
    </row>
    <row r="96" spans="1:20">
      <c r="A96" s="8" t="s">
        <v>138</v>
      </c>
      <c r="B96" s="202">
        <v>26.2</v>
      </c>
      <c r="C96" s="202">
        <v>26.2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10.930639999999999</v>
      </c>
      <c r="J96" s="21">
        <f t="shared" si="22"/>
        <v>6.1124599999999996</v>
      </c>
      <c r="K96" s="21">
        <f t="shared" si="23"/>
        <v>7.8835799999999994</v>
      </c>
      <c r="L96" s="21">
        <f t="shared" si="24"/>
        <v>1.27332</v>
      </c>
      <c r="M96" s="157">
        <f t="shared" si="25"/>
        <v>26.199999999999996</v>
      </c>
      <c r="N96" s="22"/>
      <c r="P96" s="37">
        <f t="shared" si="17"/>
        <v>10.930639999999999</v>
      </c>
      <c r="Q96" s="37">
        <f t="shared" si="18"/>
        <v>6.1124599999999996</v>
      </c>
      <c r="R96" s="37">
        <f t="shared" si="19"/>
        <v>7.8835799999999994</v>
      </c>
      <c r="S96" s="37">
        <f t="shared" si="20"/>
        <v>1.27332</v>
      </c>
      <c r="T96" s="37">
        <f t="shared" si="26"/>
        <v>26.199999999999996</v>
      </c>
    </row>
    <row r="97" spans="1:23">
      <c r="A97" s="8" t="s">
        <v>139</v>
      </c>
      <c r="B97" s="202">
        <v>26.2</v>
      </c>
      <c r="C97" s="202">
        <v>26.2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10.930639999999999</v>
      </c>
      <c r="J97" s="21">
        <f t="shared" si="22"/>
        <v>6.1124599999999996</v>
      </c>
      <c r="K97" s="21">
        <f t="shared" si="23"/>
        <v>7.8835799999999994</v>
      </c>
      <c r="L97" s="21">
        <f t="shared" si="24"/>
        <v>1.27332</v>
      </c>
      <c r="M97" s="157">
        <f t="shared" si="25"/>
        <v>26.199999999999996</v>
      </c>
      <c r="N97" s="22"/>
      <c r="P97" s="37">
        <f t="shared" si="17"/>
        <v>10.930639999999999</v>
      </c>
      <c r="Q97" s="37">
        <f t="shared" si="18"/>
        <v>6.1124599999999996</v>
      </c>
      <c r="R97" s="37">
        <f t="shared" si="19"/>
        <v>7.8835799999999994</v>
      </c>
      <c r="S97" s="37">
        <f t="shared" si="20"/>
        <v>1.27332</v>
      </c>
      <c r="T97" s="37">
        <f t="shared" si="26"/>
        <v>26.199999999999996</v>
      </c>
    </row>
    <row r="98" spans="1:23" ht="15.75" thickBot="1">
      <c r="A98" s="8" t="s">
        <v>140</v>
      </c>
      <c r="B98" s="202">
        <v>26.2</v>
      </c>
      <c r="C98" s="202">
        <v>26.2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10.930639999999999</v>
      </c>
      <c r="J98" s="21">
        <f t="shared" si="22"/>
        <v>6.1124599999999996</v>
      </c>
      <c r="K98" s="21">
        <f t="shared" si="23"/>
        <v>7.8835799999999994</v>
      </c>
      <c r="L98" s="21">
        <f t="shared" si="24"/>
        <v>1.27332</v>
      </c>
      <c r="M98" s="157">
        <f t="shared" si="25"/>
        <v>26.199999999999996</v>
      </c>
      <c r="N98" s="22"/>
      <c r="P98" s="37">
        <f t="shared" si="17"/>
        <v>10.930639999999999</v>
      </c>
      <c r="Q98" s="37">
        <f t="shared" si="18"/>
        <v>6.1124599999999996</v>
      </c>
      <c r="R98" s="37">
        <f t="shared" si="19"/>
        <v>7.8835799999999994</v>
      </c>
      <c r="S98" s="37">
        <f t="shared" si="20"/>
        <v>1.27332</v>
      </c>
      <c r="T98" s="37">
        <f t="shared" si="26"/>
        <v>26.199999999999996</v>
      </c>
    </row>
    <row r="99" spans="1:23" ht="15.75" thickBot="1">
      <c r="A99" s="8" t="s">
        <v>171</v>
      </c>
      <c r="B99" s="20">
        <f t="shared" ref="B99:H99" si="27">SUM(B3:B98)/4000</f>
        <v>0.6287999999999998</v>
      </c>
      <c r="C99" s="20">
        <f t="shared" si="27"/>
        <v>0.6287999999999998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8">
        <f>SUM(I3:I98)/4000</f>
        <v>0.26233536000000035</v>
      </c>
      <c r="J99" s="158">
        <f t="shared" ref="J99:L99" si="28">SUM(J3:J98)/4000</f>
        <v>0.14669904000000017</v>
      </c>
      <c r="K99" s="158">
        <f t="shared" si="28"/>
        <v>0.18920592000000033</v>
      </c>
      <c r="L99" s="158">
        <f t="shared" si="28"/>
        <v>3.0559679999999964E-2</v>
      </c>
      <c r="M99" s="159">
        <f>SUM(M3:M98)/4000</f>
        <v>0.6287999999999998</v>
      </c>
      <c r="N99" s="23"/>
      <c r="P99" s="37">
        <f>SUM(P3:P98)/4000</f>
        <v>0.26233536000000035</v>
      </c>
      <c r="Q99" s="37">
        <f t="shared" ref="Q99:S99" si="29">SUM(Q3:Q98)/4000</f>
        <v>0.14669904000000017</v>
      </c>
      <c r="R99" s="37">
        <f t="shared" si="29"/>
        <v>0.18920592000000033</v>
      </c>
      <c r="S99" s="37">
        <f t="shared" si="29"/>
        <v>3.0559679999999964E-2</v>
      </c>
      <c r="T99" s="37">
        <f t="shared" si="26"/>
        <v>0.6288000000000008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Y3" sqref="Y3:Z3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8.3000000000000007</v>
      </c>
      <c r="L3" s="53">
        <v>0</v>
      </c>
      <c r="M3" s="72">
        <v>1.83</v>
      </c>
      <c r="N3" s="71">
        <v>0</v>
      </c>
      <c r="O3" s="53">
        <v>-130</v>
      </c>
      <c r="P3" s="53">
        <v>-101</v>
      </c>
      <c r="Q3" s="53">
        <v>0</v>
      </c>
      <c r="R3" s="53">
        <v>0</v>
      </c>
      <c r="S3" s="72">
        <v>0</v>
      </c>
      <c r="U3" s="73">
        <v>10.130000000000001</v>
      </c>
      <c r="V3" s="74">
        <v>-231</v>
      </c>
      <c r="W3">
        <v>0</v>
      </c>
      <c r="X3">
        <v>-130</v>
      </c>
      <c r="Y3">
        <v>8.3000000000000007</v>
      </c>
      <c r="Z3">
        <v>1.83</v>
      </c>
      <c r="AA3">
        <v>-101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8.2899999999999991</v>
      </c>
      <c r="L4" s="46">
        <v>0</v>
      </c>
      <c r="M4" s="74">
        <v>1.93</v>
      </c>
      <c r="N4" s="73">
        <v>0</v>
      </c>
      <c r="O4" s="46">
        <v>-134.69999999999999</v>
      </c>
      <c r="P4" s="46">
        <v>-122</v>
      </c>
      <c r="Q4" s="46">
        <v>0</v>
      </c>
      <c r="R4" s="46">
        <v>0</v>
      </c>
      <c r="S4" s="74">
        <v>0</v>
      </c>
      <c r="U4" s="73">
        <v>10.220000000000001</v>
      </c>
      <c r="V4" s="74">
        <v>-256.7</v>
      </c>
      <c r="W4">
        <v>0</v>
      </c>
      <c r="X4">
        <v>-134.69999999999999</v>
      </c>
      <c r="Y4">
        <v>8.2899999999999991</v>
      </c>
      <c r="Z4">
        <v>1.93</v>
      </c>
      <c r="AA4">
        <v>-122</v>
      </c>
    </row>
    <row r="5" spans="1:27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-84</v>
      </c>
      <c r="P5" s="46">
        <v>-138</v>
      </c>
      <c r="Q5" s="46">
        <v>0</v>
      </c>
      <c r="R5" s="46">
        <v>0</v>
      </c>
      <c r="S5" s="74">
        <v>0</v>
      </c>
      <c r="U5" s="73">
        <v>0</v>
      </c>
      <c r="V5" s="74">
        <v>-222</v>
      </c>
      <c r="W5">
        <v>0</v>
      </c>
      <c r="X5">
        <v>-84</v>
      </c>
      <c r="Y5">
        <v>0</v>
      </c>
      <c r="Z5">
        <v>0</v>
      </c>
      <c r="AA5">
        <v>-138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-104</v>
      </c>
      <c r="P6" s="46">
        <v>-161</v>
      </c>
      <c r="Q6" s="46">
        <v>0</v>
      </c>
      <c r="R6" s="46">
        <v>0</v>
      </c>
      <c r="S6" s="74">
        <v>0</v>
      </c>
      <c r="U6" s="73">
        <v>0</v>
      </c>
      <c r="V6" s="74">
        <v>-265</v>
      </c>
      <c r="W6">
        <v>0</v>
      </c>
      <c r="X6">
        <v>-104</v>
      </c>
      <c r="Y6">
        <v>0</v>
      </c>
      <c r="Z6">
        <v>0</v>
      </c>
      <c r="AA6">
        <v>-161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-124</v>
      </c>
      <c r="P7" s="46">
        <v>-151.30000000000001</v>
      </c>
      <c r="Q7" s="46">
        <v>0</v>
      </c>
      <c r="R7" s="46">
        <v>0</v>
      </c>
      <c r="S7" s="74">
        <v>0</v>
      </c>
      <c r="U7" s="73">
        <v>0</v>
      </c>
      <c r="V7" s="74">
        <v>-275.3</v>
      </c>
      <c r="W7">
        <v>0</v>
      </c>
      <c r="X7">
        <v>-124</v>
      </c>
      <c r="Y7">
        <v>0</v>
      </c>
      <c r="Z7">
        <v>0</v>
      </c>
      <c r="AA7">
        <v>-151.30000000000001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-154</v>
      </c>
      <c r="P8" s="46">
        <v>-14</v>
      </c>
      <c r="Q8" s="46">
        <v>0</v>
      </c>
      <c r="R8" s="46">
        <v>0</v>
      </c>
      <c r="S8" s="74">
        <v>0</v>
      </c>
      <c r="U8" s="73">
        <v>0</v>
      </c>
      <c r="V8" s="74">
        <v>-168</v>
      </c>
      <c r="W8">
        <v>0</v>
      </c>
      <c r="X8">
        <v>-154</v>
      </c>
      <c r="Y8">
        <v>0</v>
      </c>
      <c r="Z8">
        <v>0</v>
      </c>
      <c r="AA8">
        <v>-14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-150</v>
      </c>
      <c r="P9" s="46">
        <v>-28</v>
      </c>
      <c r="Q9" s="46">
        <v>0</v>
      </c>
      <c r="R9" s="46">
        <v>0</v>
      </c>
      <c r="S9" s="74">
        <v>0</v>
      </c>
      <c r="U9" s="73">
        <v>0</v>
      </c>
      <c r="V9" s="74">
        <v>-178</v>
      </c>
      <c r="W9">
        <v>0</v>
      </c>
      <c r="X9">
        <v>-150</v>
      </c>
      <c r="Y9">
        <v>0</v>
      </c>
      <c r="Z9">
        <v>0</v>
      </c>
      <c r="AA9">
        <v>-28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-158</v>
      </c>
      <c r="P10" s="46">
        <v>-41</v>
      </c>
      <c r="Q10" s="46">
        <v>0</v>
      </c>
      <c r="R10" s="46">
        <v>0</v>
      </c>
      <c r="S10" s="74">
        <v>0</v>
      </c>
      <c r="U10" s="73">
        <v>0</v>
      </c>
      <c r="V10" s="74">
        <v>-199</v>
      </c>
      <c r="W10">
        <v>0</v>
      </c>
      <c r="X10">
        <v>-158</v>
      </c>
      <c r="Y10">
        <v>0</v>
      </c>
      <c r="Z10">
        <v>0</v>
      </c>
      <c r="AA10">
        <v>-41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-165</v>
      </c>
      <c r="P11" s="46">
        <v>-11</v>
      </c>
      <c r="Q11" s="46">
        <v>0</v>
      </c>
      <c r="R11" s="46">
        <v>0</v>
      </c>
      <c r="S11" s="74">
        <v>0</v>
      </c>
      <c r="U11" s="73">
        <v>0</v>
      </c>
      <c r="V11" s="74">
        <v>-176</v>
      </c>
      <c r="W11">
        <v>0</v>
      </c>
      <c r="X11">
        <v>-165</v>
      </c>
      <c r="Y11">
        <v>0</v>
      </c>
      <c r="Z11">
        <v>0</v>
      </c>
      <c r="AA11">
        <v>-11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-170</v>
      </c>
      <c r="P12" s="46">
        <v>-24</v>
      </c>
      <c r="Q12" s="46">
        <v>0</v>
      </c>
      <c r="R12" s="46">
        <v>0</v>
      </c>
      <c r="S12" s="74">
        <v>0</v>
      </c>
      <c r="U12" s="73">
        <v>0</v>
      </c>
      <c r="V12" s="74">
        <v>-194</v>
      </c>
      <c r="W12">
        <v>0</v>
      </c>
      <c r="X12">
        <v>-170</v>
      </c>
      <c r="Y12">
        <v>0</v>
      </c>
      <c r="Z12">
        <v>0</v>
      </c>
      <c r="AA12">
        <v>-24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-160</v>
      </c>
      <c r="P13" s="46">
        <v>-80</v>
      </c>
      <c r="Q13" s="46">
        <v>0</v>
      </c>
      <c r="R13" s="46">
        <v>0</v>
      </c>
      <c r="S13" s="74">
        <v>0</v>
      </c>
      <c r="U13" s="73">
        <v>0</v>
      </c>
      <c r="V13" s="74">
        <v>-240</v>
      </c>
      <c r="W13">
        <v>0</v>
      </c>
      <c r="X13">
        <v>-160</v>
      </c>
      <c r="Y13">
        <v>0</v>
      </c>
      <c r="Z13">
        <v>0</v>
      </c>
      <c r="AA13">
        <v>-80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-165</v>
      </c>
      <c r="P14" s="46">
        <v>-62.15</v>
      </c>
      <c r="Q14" s="46">
        <v>0</v>
      </c>
      <c r="R14" s="46">
        <v>0</v>
      </c>
      <c r="S14" s="74">
        <v>0</v>
      </c>
      <c r="U14" s="73">
        <v>0</v>
      </c>
      <c r="V14" s="74">
        <v>-227.15</v>
      </c>
      <c r="W14">
        <v>0</v>
      </c>
      <c r="X14">
        <v>-165</v>
      </c>
      <c r="Y14">
        <v>0</v>
      </c>
      <c r="Z14">
        <v>0</v>
      </c>
      <c r="AA14">
        <v>-62.15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-170</v>
      </c>
      <c r="P15" s="46">
        <v>-111</v>
      </c>
      <c r="Q15" s="46">
        <v>0</v>
      </c>
      <c r="R15" s="46">
        <v>0</v>
      </c>
      <c r="S15" s="74">
        <v>0</v>
      </c>
      <c r="U15" s="73">
        <v>0</v>
      </c>
      <c r="V15" s="74">
        <v>-281</v>
      </c>
      <c r="W15">
        <v>0</v>
      </c>
      <c r="X15">
        <v>-170</v>
      </c>
      <c r="Y15">
        <v>0</v>
      </c>
      <c r="Z15">
        <v>0</v>
      </c>
      <c r="AA15">
        <v>-111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-170</v>
      </c>
      <c r="P16" s="46">
        <v>-51</v>
      </c>
      <c r="Q16" s="46">
        <v>0</v>
      </c>
      <c r="R16" s="46">
        <v>0</v>
      </c>
      <c r="S16" s="74">
        <v>0</v>
      </c>
      <c r="U16" s="73">
        <v>0</v>
      </c>
      <c r="V16" s="74">
        <v>-221</v>
      </c>
      <c r="W16">
        <v>0</v>
      </c>
      <c r="X16">
        <v>-170</v>
      </c>
      <c r="Y16">
        <v>0</v>
      </c>
      <c r="Z16">
        <v>0</v>
      </c>
      <c r="AA16">
        <v>-51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-170</v>
      </c>
      <c r="P17" s="46">
        <v>-57</v>
      </c>
      <c r="Q17" s="46">
        <v>0</v>
      </c>
      <c r="R17" s="46">
        <v>0</v>
      </c>
      <c r="S17" s="74">
        <v>0</v>
      </c>
      <c r="U17" s="73">
        <v>0</v>
      </c>
      <c r="V17" s="74">
        <v>-227</v>
      </c>
      <c r="W17">
        <v>0</v>
      </c>
      <c r="X17">
        <v>-170</v>
      </c>
      <c r="Y17">
        <v>0</v>
      </c>
      <c r="Z17">
        <v>0</v>
      </c>
      <c r="AA17">
        <v>-57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-175</v>
      </c>
      <c r="P18" s="46">
        <v>-64</v>
      </c>
      <c r="Q18" s="46">
        <v>0</v>
      </c>
      <c r="R18" s="46">
        <v>0</v>
      </c>
      <c r="S18" s="74">
        <v>0</v>
      </c>
      <c r="U18" s="73">
        <v>0</v>
      </c>
      <c r="V18" s="74">
        <v>-239</v>
      </c>
      <c r="W18">
        <v>0</v>
      </c>
      <c r="X18">
        <v>-175</v>
      </c>
      <c r="Y18">
        <v>0</v>
      </c>
      <c r="Z18">
        <v>0</v>
      </c>
      <c r="AA18">
        <v>-64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-175</v>
      </c>
      <c r="P19" s="46">
        <v>-70</v>
      </c>
      <c r="Q19" s="46">
        <v>0</v>
      </c>
      <c r="R19" s="46">
        <v>0</v>
      </c>
      <c r="S19" s="74">
        <v>0</v>
      </c>
      <c r="U19" s="73">
        <v>0</v>
      </c>
      <c r="V19" s="74">
        <v>-245</v>
      </c>
      <c r="W19">
        <v>0</v>
      </c>
      <c r="X19">
        <v>-175</v>
      </c>
      <c r="Y19">
        <v>0</v>
      </c>
      <c r="Z19">
        <v>0</v>
      </c>
      <c r="AA19">
        <v>-70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-180</v>
      </c>
      <c r="P20" s="46">
        <v>-71</v>
      </c>
      <c r="Q20" s="46">
        <v>0</v>
      </c>
      <c r="R20" s="46">
        <v>0</v>
      </c>
      <c r="S20" s="74">
        <v>0</v>
      </c>
      <c r="U20" s="73">
        <v>0</v>
      </c>
      <c r="V20" s="74">
        <v>-251</v>
      </c>
      <c r="W20">
        <v>0</v>
      </c>
      <c r="X20">
        <v>-180</v>
      </c>
      <c r="Y20">
        <v>0</v>
      </c>
      <c r="Z20">
        <v>0</v>
      </c>
      <c r="AA20">
        <v>-71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-190</v>
      </c>
      <c r="P21" s="46">
        <v>-84</v>
      </c>
      <c r="Q21" s="46">
        <v>0</v>
      </c>
      <c r="R21" s="46">
        <v>0</v>
      </c>
      <c r="S21" s="74">
        <v>0</v>
      </c>
      <c r="U21" s="73">
        <v>0</v>
      </c>
      <c r="V21" s="74">
        <v>-274</v>
      </c>
      <c r="W21">
        <v>0</v>
      </c>
      <c r="X21">
        <v>-190</v>
      </c>
      <c r="Y21">
        <v>0</v>
      </c>
      <c r="Z21">
        <v>0</v>
      </c>
      <c r="AA21">
        <v>-84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-190</v>
      </c>
      <c r="P22" s="46">
        <v>-79</v>
      </c>
      <c r="Q22" s="46">
        <v>0</v>
      </c>
      <c r="R22" s="46">
        <v>0</v>
      </c>
      <c r="S22" s="74">
        <v>0</v>
      </c>
      <c r="U22" s="73">
        <v>0</v>
      </c>
      <c r="V22" s="74">
        <v>-269</v>
      </c>
      <c r="W22">
        <v>0</v>
      </c>
      <c r="X22">
        <v>-190</v>
      </c>
      <c r="Y22">
        <v>0</v>
      </c>
      <c r="Z22">
        <v>0</v>
      </c>
      <c r="AA22">
        <v>-79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0.77</v>
      </c>
      <c r="N23" s="73">
        <v>0</v>
      </c>
      <c r="O23" s="46">
        <v>-190</v>
      </c>
      <c r="P23" s="46">
        <v>-137</v>
      </c>
      <c r="Q23" s="46">
        <v>0</v>
      </c>
      <c r="R23" s="46">
        <v>0</v>
      </c>
      <c r="S23" s="74">
        <v>0</v>
      </c>
      <c r="U23" s="73">
        <v>0.77</v>
      </c>
      <c r="V23" s="74">
        <v>-327</v>
      </c>
      <c r="W23">
        <v>0</v>
      </c>
      <c r="X23">
        <v>-190</v>
      </c>
      <c r="Y23">
        <v>0</v>
      </c>
      <c r="Z23">
        <v>0.77</v>
      </c>
      <c r="AA23">
        <v>-137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0.96</v>
      </c>
      <c r="N24" s="73">
        <v>0</v>
      </c>
      <c r="O24" s="46">
        <v>-180</v>
      </c>
      <c r="P24" s="46">
        <v>-123</v>
      </c>
      <c r="Q24" s="46">
        <v>0</v>
      </c>
      <c r="R24" s="46">
        <v>0</v>
      </c>
      <c r="S24" s="74">
        <v>0</v>
      </c>
      <c r="U24" s="73">
        <v>0.96</v>
      </c>
      <c r="V24" s="74">
        <v>-303</v>
      </c>
      <c r="W24">
        <v>0</v>
      </c>
      <c r="X24">
        <v>-180</v>
      </c>
      <c r="Y24">
        <v>0</v>
      </c>
      <c r="Z24">
        <v>0.96</v>
      </c>
      <c r="AA24">
        <v>-123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1.06</v>
      </c>
      <c r="N25" s="73">
        <v>0</v>
      </c>
      <c r="O25" s="46">
        <v>-175</v>
      </c>
      <c r="P25" s="46">
        <v>-114</v>
      </c>
      <c r="Q25" s="46">
        <v>0</v>
      </c>
      <c r="R25" s="46">
        <v>0</v>
      </c>
      <c r="S25" s="74">
        <v>0</v>
      </c>
      <c r="U25" s="73">
        <v>1.06</v>
      </c>
      <c r="V25" s="74">
        <v>-289</v>
      </c>
      <c r="W25">
        <v>0</v>
      </c>
      <c r="X25">
        <v>-175</v>
      </c>
      <c r="Y25">
        <v>0</v>
      </c>
      <c r="Z25">
        <v>1.06</v>
      </c>
      <c r="AA25">
        <v>-114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1.93</v>
      </c>
      <c r="N26" s="73">
        <v>0</v>
      </c>
      <c r="O26" s="46">
        <v>-165</v>
      </c>
      <c r="P26" s="46">
        <v>-106</v>
      </c>
      <c r="Q26" s="46">
        <v>0</v>
      </c>
      <c r="R26" s="46">
        <v>0</v>
      </c>
      <c r="S26" s="74">
        <v>0</v>
      </c>
      <c r="U26" s="73">
        <v>1.93</v>
      </c>
      <c r="V26" s="74">
        <v>-271</v>
      </c>
      <c r="W26">
        <v>0</v>
      </c>
      <c r="X26">
        <v>-165</v>
      </c>
      <c r="Y26">
        <v>0</v>
      </c>
      <c r="Z26">
        <v>1.93</v>
      </c>
      <c r="AA26">
        <v>-106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4.63</v>
      </c>
      <c r="N27" s="73">
        <v>0</v>
      </c>
      <c r="O27" s="46">
        <v>-143</v>
      </c>
      <c r="P27" s="46">
        <v>-100</v>
      </c>
      <c r="Q27" s="46">
        <v>0</v>
      </c>
      <c r="R27" s="46">
        <v>0</v>
      </c>
      <c r="S27" s="74">
        <v>0</v>
      </c>
      <c r="U27" s="73">
        <v>4.63</v>
      </c>
      <c r="V27" s="74">
        <v>-243</v>
      </c>
      <c r="W27">
        <v>0</v>
      </c>
      <c r="X27">
        <v>-143</v>
      </c>
      <c r="Y27">
        <v>0</v>
      </c>
      <c r="Z27">
        <v>4.63</v>
      </c>
      <c r="AA27">
        <v>-100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7.81</v>
      </c>
      <c r="N28" s="73">
        <v>0</v>
      </c>
      <c r="O28" s="46">
        <v>-125</v>
      </c>
      <c r="P28" s="46">
        <v>-97</v>
      </c>
      <c r="Q28" s="46">
        <v>0</v>
      </c>
      <c r="R28" s="46">
        <v>0</v>
      </c>
      <c r="S28" s="74">
        <v>0</v>
      </c>
      <c r="U28" s="73">
        <v>7.81</v>
      </c>
      <c r="V28" s="74">
        <v>-222</v>
      </c>
      <c r="W28">
        <v>0</v>
      </c>
      <c r="X28">
        <v>-125</v>
      </c>
      <c r="Y28">
        <v>0</v>
      </c>
      <c r="Z28">
        <v>7.81</v>
      </c>
      <c r="AA28">
        <v>-97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2.7</v>
      </c>
      <c r="N29" s="73">
        <v>0</v>
      </c>
      <c r="O29" s="46">
        <v>-120</v>
      </c>
      <c r="P29" s="46">
        <v>-110</v>
      </c>
      <c r="Q29" s="46">
        <v>0</v>
      </c>
      <c r="R29" s="46">
        <v>0</v>
      </c>
      <c r="S29" s="74">
        <v>0</v>
      </c>
      <c r="U29" s="73">
        <v>2.7</v>
      </c>
      <c r="V29" s="74">
        <v>-230</v>
      </c>
      <c r="W29">
        <v>0</v>
      </c>
      <c r="X29">
        <v>-120</v>
      </c>
      <c r="Y29">
        <v>0</v>
      </c>
      <c r="Z29">
        <v>2.7</v>
      </c>
      <c r="AA29">
        <v>-110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-120</v>
      </c>
      <c r="P30" s="46">
        <v>-115</v>
      </c>
      <c r="Q30" s="46">
        <v>0</v>
      </c>
      <c r="R30" s="46">
        <v>0</v>
      </c>
      <c r="S30" s="74">
        <v>0</v>
      </c>
      <c r="U30" s="73">
        <v>0</v>
      </c>
      <c r="V30" s="74">
        <v>-235</v>
      </c>
      <c r="W30">
        <v>0</v>
      </c>
      <c r="X30">
        <v>-120</v>
      </c>
      <c r="Y30">
        <v>0</v>
      </c>
      <c r="Z30">
        <v>0</v>
      </c>
      <c r="AA30">
        <v>-115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0.19</v>
      </c>
      <c r="N31" s="73">
        <v>0</v>
      </c>
      <c r="O31" s="46">
        <v>-133</v>
      </c>
      <c r="P31" s="46">
        <v>-127</v>
      </c>
      <c r="Q31" s="46">
        <v>0</v>
      </c>
      <c r="R31" s="46">
        <v>0</v>
      </c>
      <c r="S31" s="74">
        <v>0</v>
      </c>
      <c r="U31" s="73">
        <v>0.19</v>
      </c>
      <c r="V31" s="74">
        <v>-260</v>
      </c>
      <c r="W31">
        <v>0</v>
      </c>
      <c r="X31">
        <v>-133</v>
      </c>
      <c r="Y31">
        <v>0</v>
      </c>
      <c r="Z31">
        <v>0.19</v>
      </c>
      <c r="AA31">
        <v>-127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-150</v>
      </c>
      <c r="P32" s="46">
        <v>-144</v>
      </c>
      <c r="Q32" s="46">
        <v>0</v>
      </c>
      <c r="R32" s="46">
        <v>0</v>
      </c>
      <c r="S32" s="74">
        <v>0</v>
      </c>
      <c r="U32" s="73">
        <v>0</v>
      </c>
      <c r="V32" s="74">
        <v>-294</v>
      </c>
      <c r="W32">
        <v>0</v>
      </c>
      <c r="X32">
        <v>-150</v>
      </c>
      <c r="Y32">
        <v>0</v>
      </c>
      <c r="Z32">
        <v>0</v>
      </c>
      <c r="AA32">
        <v>-144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-175</v>
      </c>
      <c r="P33" s="46">
        <v>-164</v>
      </c>
      <c r="Q33" s="46">
        <v>0</v>
      </c>
      <c r="R33" s="46">
        <v>0</v>
      </c>
      <c r="S33" s="74">
        <v>0</v>
      </c>
      <c r="U33" s="73">
        <v>0</v>
      </c>
      <c r="V33" s="74">
        <v>-339</v>
      </c>
      <c r="W33">
        <v>0</v>
      </c>
      <c r="X33">
        <v>-175</v>
      </c>
      <c r="Y33">
        <v>0</v>
      </c>
      <c r="Z33">
        <v>0</v>
      </c>
      <c r="AA33">
        <v>-164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-190</v>
      </c>
      <c r="P34" s="46">
        <v>-181</v>
      </c>
      <c r="Q34" s="46">
        <v>0</v>
      </c>
      <c r="R34" s="46">
        <v>0</v>
      </c>
      <c r="S34" s="74">
        <v>0</v>
      </c>
      <c r="U34" s="73">
        <v>0</v>
      </c>
      <c r="V34" s="74">
        <v>-371</v>
      </c>
      <c r="W34">
        <v>0</v>
      </c>
      <c r="X34">
        <v>-190</v>
      </c>
      <c r="Y34">
        <v>0</v>
      </c>
      <c r="Z34">
        <v>0</v>
      </c>
      <c r="AA34">
        <v>-181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-210</v>
      </c>
      <c r="P35" s="46">
        <v>-129</v>
      </c>
      <c r="Q35" s="46">
        <v>0</v>
      </c>
      <c r="R35" s="46">
        <v>0</v>
      </c>
      <c r="S35" s="74">
        <v>0</v>
      </c>
      <c r="U35" s="73">
        <v>0</v>
      </c>
      <c r="V35" s="74">
        <v>-339</v>
      </c>
      <c r="W35">
        <v>0</v>
      </c>
      <c r="X35">
        <v>-210</v>
      </c>
      <c r="Y35">
        <v>0</v>
      </c>
      <c r="Z35">
        <v>0</v>
      </c>
      <c r="AA35">
        <v>-129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-233</v>
      </c>
      <c r="P36" s="46">
        <v>-220</v>
      </c>
      <c r="Q36" s="46">
        <v>0</v>
      </c>
      <c r="R36" s="46">
        <v>0</v>
      </c>
      <c r="S36" s="74">
        <v>0</v>
      </c>
      <c r="U36" s="73">
        <v>0</v>
      </c>
      <c r="V36" s="74">
        <v>-453</v>
      </c>
      <c r="W36">
        <v>0</v>
      </c>
      <c r="X36">
        <v>-233</v>
      </c>
      <c r="Y36">
        <v>0</v>
      </c>
      <c r="Z36">
        <v>0</v>
      </c>
      <c r="AA36">
        <v>-220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-253</v>
      </c>
      <c r="P37" s="46">
        <v>-241</v>
      </c>
      <c r="Q37" s="46">
        <v>0</v>
      </c>
      <c r="R37" s="46">
        <v>0</v>
      </c>
      <c r="S37" s="74">
        <v>0</v>
      </c>
      <c r="U37" s="73">
        <v>0</v>
      </c>
      <c r="V37" s="74">
        <v>-494</v>
      </c>
      <c r="W37">
        <v>0</v>
      </c>
      <c r="X37">
        <v>-253</v>
      </c>
      <c r="Y37">
        <v>0</v>
      </c>
      <c r="Z37">
        <v>0</v>
      </c>
      <c r="AA37">
        <v>-241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-268</v>
      </c>
      <c r="P38" s="46">
        <v>-251</v>
      </c>
      <c r="Q38" s="46">
        <v>0</v>
      </c>
      <c r="R38" s="46">
        <v>0</v>
      </c>
      <c r="S38" s="74">
        <v>0</v>
      </c>
      <c r="U38" s="73">
        <v>0</v>
      </c>
      <c r="V38" s="74">
        <v>-519</v>
      </c>
      <c r="W38">
        <v>0</v>
      </c>
      <c r="X38">
        <v>-268</v>
      </c>
      <c r="Y38">
        <v>0</v>
      </c>
      <c r="Z38">
        <v>0</v>
      </c>
      <c r="AA38">
        <v>-251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-223</v>
      </c>
      <c r="P39" s="46">
        <v>-41</v>
      </c>
      <c r="Q39" s="46">
        <v>0</v>
      </c>
      <c r="R39" s="46">
        <v>0</v>
      </c>
      <c r="S39" s="74">
        <v>0</v>
      </c>
      <c r="U39" s="73">
        <v>0</v>
      </c>
      <c r="V39" s="74">
        <v>-264</v>
      </c>
      <c r="W39">
        <v>0</v>
      </c>
      <c r="X39">
        <v>-223</v>
      </c>
      <c r="Y39">
        <v>0</v>
      </c>
      <c r="Z39">
        <v>0</v>
      </c>
      <c r="AA39">
        <v>-41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-258</v>
      </c>
      <c r="P40" s="46">
        <v>-212</v>
      </c>
      <c r="Q40" s="46">
        <v>0</v>
      </c>
      <c r="R40" s="46">
        <v>0</v>
      </c>
      <c r="S40" s="74">
        <v>0</v>
      </c>
      <c r="U40" s="73">
        <v>0</v>
      </c>
      <c r="V40" s="74">
        <v>-470</v>
      </c>
      <c r="W40">
        <v>0</v>
      </c>
      <c r="X40">
        <v>-258</v>
      </c>
      <c r="Y40">
        <v>0</v>
      </c>
      <c r="Z40">
        <v>0</v>
      </c>
      <c r="AA40">
        <v>-212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0</v>
      </c>
      <c r="O41" s="46">
        <v>-208</v>
      </c>
      <c r="P41" s="46">
        <v>-117</v>
      </c>
      <c r="Q41" s="46">
        <v>0</v>
      </c>
      <c r="R41" s="46">
        <v>0</v>
      </c>
      <c r="S41" s="74">
        <v>0</v>
      </c>
      <c r="U41" s="73">
        <v>0</v>
      </c>
      <c r="V41" s="74">
        <v>-325</v>
      </c>
      <c r="W41">
        <v>0</v>
      </c>
      <c r="X41">
        <v>-208</v>
      </c>
      <c r="Y41">
        <v>0</v>
      </c>
      <c r="Z41">
        <v>0</v>
      </c>
      <c r="AA41">
        <v>-117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0</v>
      </c>
      <c r="O42" s="46">
        <v>-203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-203</v>
      </c>
      <c r="W42">
        <v>0</v>
      </c>
      <c r="X42">
        <v>-203</v>
      </c>
      <c r="Y42">
        <v>0</v>
      </c>
      <c r="Z42">
        <v>0</v>
      </c>
      <c r="AA42">
        <v>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0</v>
      </c>
      <c r="O43" s="46">
        <v>-172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-172</v>
      </c>
      <c r="W43">
        <v>0</v>
      </c>
      <c r="X43">
        <v>-172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0</v>
      </c>
      <c r="O44" s="46">
        <v>-167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-167</v>
      </c>
      <c r="W44">
        <v>0</v>
      </c>
      <c r="X44">
        <v>-167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0</v>
      </c>
      <c r="O45" s="46">
        <v>-162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-162</v>
      </c>
      <c r="W45">
        <v>0</v>
      </c>
      <c r="X45">
        <v>-162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0</v>
      </c>
      <c r="O46" s="46">
        <v>-157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-157</v>
      </c>
      <c r="W46">
        <v>0</v>
      </c>
      <c r="X46">
        <v>-157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0</v>
      </c>
      <c r="O47" s="46">
        <v>-143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-143</v>
      </c>
      <c r="W47">
        <v>0</v>
      </c>
      <c r="X47">
        <v>-143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0</v>
      </c>
      <c r="O48" s="46">
        <v>-138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-138</v>
      </c>
      <c r="W48">
        <v>0</v>
      </c>
      <c r="X48">
        <v>-138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-133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-133</v>
      </c>
      <c r="W49">
        <v>0</v>
      </c>
      <c r="X49">
        <v>-133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-107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-107</v>
      </c>
      <c r="W50">
        <v>0</v>
      </c>
      <c r="X50">
        <v>-107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-102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-102</v>
      </c>
      <c r="W51">
        <v>0</v>
      </c>
      <c r="X51">
        <v>-102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-97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-97</v>
      </c>
      <c r="W52">
        <v>0</v>
      </c>
      <c r="X52">
        <v>-97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0</v>
      </c>
      <c r="O53" s="46">
        <v>-92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-92</v>
      </c>
      <c r="W53">
        <v>0</v>
      </c>
      <c r="X53">
        <v>-92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0</v>
      </c>
      <c r="O54" s="46">
        <v>-97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-97</v>
      </c>
      <c r="W54">
        <v>0</v>
      </c>
      <c r="X54">
        <v>-97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0</v>
      </c>
      <c r="O55" s="46">
        <v>-102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-102</v>
      </c>
      <c r="W55">
        <v>0</v>
      </c>
      <c r="X55">
        <v>-102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0</v>
      </c>
      <c r="O56" s="46">
        <v>-107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-107</v>
      </c>
      <c r="W56">
        <v>0</v>
      </c>
      <c r="X56">
        <v>-107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0</v>
      </c>
      <c r="O57" s="46">
        <v>-102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-102</v>
      </c>
      <c r="W57">
        <v>0</v>
      </c>
      <c r="X57">
        <v>-102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-87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-87</v>
      </c>
      <c r="W58">
        <v>0</v>
      </c>
      <c r="X58">
        <v>-87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-77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-77</v>
      </c>
      <c r="W59">
        <v>0</v>
      </c>
      <c r="X59">
        <v>-77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-93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-93</v>
      </c>
      <c r="W60">
        <v>0</v>
      </c>
      <c r="X60">
        <v>-93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-78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-78</v>
      </c>
      <c r="W61">
        <v>0</v>
      </c>
      <c r="X61">
        <v>-78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0</v>
      </c>
      <c r="N62" s="73">
        <v>0</v>
      </c>
      <c r="O62" s="46">
        <v>-73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-73</v>
      </c>
      <c r="W62">
        <v>0</v>
      </c>
      <c r="X62">
        <v>-73</v>
      </c>
      <c r="Y62">
        <v>0</v>
      </c>
      <c r="Z62">
        <v>0</v>
      </c>
      <c r="AA62">
        <v>0</v>
      </c>
    </row>
    <row r="63" spans="7:27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0</v>
      </c>
      <c r="N63" s="73">
        <v>0</v>
      </c>
      <c r="O63" s="46">
        <v>-58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-58</v>
      </c>
      <c r="W63">
        <v>0</v>
      </c>
      <c r="X63">
        <v>-58</v>
      </c>
      <c r="Y63">
        <v>0</v>
      </c>
      <c r="Z63">
        <v>0</v>
      </c>
      <c r="AA63">
        <v>0</v>
      </c>
    </row>
    <row r="64" spans="7:27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-47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-47</v>
      </c>
      <c r="W64">
        <v>0</v>
      </c>
      <c r="X64">
        <v>-47</v>
      </c>
      <c r="Y64">
        <v>0</v>
      </c>
      <c r="Z64">
        <v>0</v>
      </c>
      <c r="AA64">
        <v>0</v>
      </c>
    </row>
    <row r="65" spans="7:27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-32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-32</v>
      </c>
      <c r="W65">
        <v>0</v>
      </c>
      <c r="X65">
        <v>-32</v>
      </c>
      <c r="Y65">
        <v>0</v>
      </c>
      <c r="Z65">
        <v>0</v>
      </c>
      <c r="AA65">
        <v>0</v>
      </c>
    </row>
    <row r="66" spans="7:27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-48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-48</v>
      </c>
      <c r="W66">
        <v>0</v>
      </c>
      <c r="X66">
        <v>-48</v>
      </c>
      <c r="Y66">
        <v>0</v>
      </c>
      <c r="Z66">
        <v>0</v>
      </c>
      <c r="AA66">
        <v>0</v>
      </c>
    </row>
    <row r="67" spans="7:27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-83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-83</v>
      </c>
      <c r="W67">
        <v>0</v>
      </c>
      <c r="X67">
        <v>-83</v>
      </c>
      <c r="Y67">
        <v>0</v>
      </c>
      <c r="Z67">
        <v>0</v>
      </c>
      <c r="AA67">
        <v>0</v>
      </c>
    </row>
    <row r="68" spans="7:27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-43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-43</v>
      </c>
      <c r="W68">
        <v>0</v>
      </c>
      <c r="X68">
        <v>-43</v>
      </c>
      <c r="Y68">
        <v>0</v>
      </c>
      <c r="Z68">
        <v>0</v>
      </c>
      <c r="AA68">
        <v>0</v>
      </c>
    </row>
    <row r="69" spans="7:27">
      <c r="G69" t="s">
        <v>111</v>
      </c>
      <c r="H69" s="73">
        <v>27.96</v>
      </c>
      <c r="I69" s="46">
        <v>0</v>
      </c>
      <c r="J69" s="46">
        <v>0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27.96</v>
      </c>
      <c r="V69" s="74">
        <v>0</v>
      </c>
      <c r="W69">
        <v>27.96</v>
      </c>
      <c r="X69">
        <v>0</v>
      </c>
      <c r="Y69">
        <v>0</v>
      </c>
      <c r="Z69">
        <v>0</v>
      </c>
      <c r="AA69">
        <v>0</v>
      </c>
    </row>
    <row r="70" spans="7:27">
      <c r="G70" t="s">
        <v>112</v>
      </c>
      <c r="H70" s="73">
        <v>50.14</v>
      </c>
      <c r="I70" s="46">
        <v>0</v>
      </c>
      <c r="J70" s="46">
        <v>0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50.14</v>
      </c>
      <c r="V70" s="74">
        <v>0</v>
      </c>
      <c r="W70">
        <v>50.14</v>
      </c>
      <c r="X70">
        <v>0</v>
      </c>
      <c r="Y70">
        <v>0</v>
      </c>
      <c r="Z70">
        <v>0</v>
      </c>
      <c r="AA70">
        <v>0</v>
      </c>
    </row>
    <row r="71" spans="7:27">
      <c r="G71" t="s">
        <v>113</v>
      </c>
      <c r="H71" s="73">
        <v>99.32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99.32</v>
      </c>
      <c r="V71" s="74">
        <v>0</v>
      </c>
      <c r="W71">
        <v>99.32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112.82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112.82</v>
      </c>
      <c r="V72" s="74">
        <v>0</v>
      </c>
      <c r="W72">
        <v>112.82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105.11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105.11</v>
      </c>
      <c r="V73" s="74">
        <v>0</v>
      </c>
      <c r="W73">
        <v>105.11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83.89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83.89</v>
      </c>
      <c r="V74" s="74">
        <v>0</v>
      </c>
      <c r="W74">
        <v>83.89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102.22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102.22</v>
      </c>
      <c r="V75" s="74">
        <v>0</v>
      </c>
      <c r="W75">
        <v>102.22</v>
      </c>
      <c r="X75">
        <v>0</v>
      </c>
      <c r="Y75">
        <v>0</v>
      </c>
      <c r="Z75">
        <v>0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  <c r="Z76">
        <v>0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-2</v>
      </c>
      <c r="Q77" s="46">
        <v>0</v>
      </c>
      <c r="R77" s="46">
        <v>0</v>
      </c>
      <c r="S77" s="74">
        <v>0</v>
      </c>
      <c r="U77" s="73">
        <v>0</v>
      </c>
      <c r="V77" s="74">
        <v>-2</v>
      </c>
      <c r="W77">
        <v>0</v>
      </c>
      <c r="X77">
        <v>0</v>
      </c>
      <c r="Y77">
        <v>0</v>
      </c>
      <c r="Z77">
        <v>0</v>
      </c>
      <c r="AA77">
        <v>-2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5.88</v>
      </c>
      <c r="N78" s="73">
        <v>0</v>
      </c>
      <c r="O78" s="46">
        <v>-20</v>
      </c>
      <c r="P78" s="46">
        <v>0</v>
      </c>
      <c r="Q78" s="46">
        <v>0</v>
      </c>
      <c r="R78" s="46">
        <v>0</v>
      </c>
      <c r="S78" s="74">
        <v>0</v>
      </c>
      <c r="U78" s="73">
        <v>5.88</v>
      </c>
      <c r="V78" s="74">
        <v>-20</v>
      </c>
      <c r="W78">
        <v>0</v>
      </c>
      <c r="X78">
        <v>-20</v>
      </c>
      <c r="Y78">
        <v>0</v>
      </c>
      <c r="Z78">
        <v>5.88</v>
      </c>
      <c r="AA78">
        <v>0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3.86</v>
      </c>
      <c r="N79" s="73">
        <v>0</v>
      </c>
      <c r="O79" s="46">
        <v>-25</v>
      </c>
      <c r="P79" s="46">
        <v>-64</v>
      </c>
      <c r="Q79" s="46">
        <v>0</v>
      </c>
      <c r="R79" s="46">
        <v>0</v>
      </c>
      <c r="S79" s="74">
        <v>0</v>
      </c>
      <c r="U79" s="73">
        <v>3.86</v>
      </c>
      <c r="V79" s="74">
        <v>-89</v>
      </c>
      <c r="W79">
        <v>0</v>
      </c>
      <c r="X79">
        <v>-25</v>
      </c>
      <c r="Y79">
        <v>0</v>
      </c>
      <c r="Z79">
        <v>3.86</v>
      </c>
      <c r="AA79">
        <v>-64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8</v>
      </c>
      <c r="N80" s="73">
        <v>0</v>
      </c>
      <c r="O80" s="46">
        <v>-34</v>
      </c>
      <c r="P80" s="46">
        <v>-54</v>
      </c>
      <c r="Q80" s="46">
        <v>0</v>
      </c>
      <c r="R80" s="46">
        <v>0</v>
      </c>
      <c r="S80" s="74">
        <v>0</v>
      </c>
      <c r="U80" s="73">
        <v>8</v>
      </c>
      <c r="V80" s="74">
        <v>-88</v>
      </c>
      <c r="W80">
        <v>0</v>
      </c>
      <c r="X80">
        <v>-34</v>
      </c>
      <c r="Y80">
        <v>0</v>
      </c>
      <c r="Z80">
        <v>8</v>
      </c>
      <c r="AA80">
        <v>-54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7.33</v>
      </c>
      <c r="N81" s="73">
        <v>0</v>
      </c>
      <c r="O81" s="46">
        <v>-39</v>
      </c>
      <c r="P81" s="46">
        <v>-59</v>
      </c>
      <c r="Q81" s="46">
        <v>0</v>
      </c>
      <c r="R81" s="46">
        <v>0</v>
      </c>
      <c r="S81" s="74">
        <v>0</v>
      </c>
      <c r="U81" s="73">
        <v>7.33</v>
      </c>
      <c r="V81" s="74">
        <v>-98</v>
      </c>
      <c r="W81">
        <v>0</v>
      </c>
      <c r="X81">
        <v>-39</v>
      </c>
      <c r="Y81">
        <v>0</v>
      </c>
      <c r="Z81">
        <v>7.33</v>
      </c>
      <c r="AA81">
        <v>-59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6.46</v>
      </c>
      <c r="N82" s="73">
        <v>0</v>
      </c>
      <c r="O82" s="46">
        <v>-30</v>
      </c>
      <c r="P82" s="46">
        <v>-23</v>
      </c>
      <c r="Q82" s="46">
        <v>0</v>
      </c>
      <c r="R82" s="46">
        <v>0</v>
      </c>
      <c r="S82" s="74">
        <v>0</v>
      </c>
      <c r="U82" s="73">
        <v>6.46</v>
      </c>
      <c r="V82" s="74">
        <v>-53</v>
      </c>
      <c r="W82">
        <v>0</v>
      </c>
      <c r="X82">
        <v>-30</v>
      </c>
      <c r="Y82">
        <v>0</v>
      </c>
      <c r="Z82">
        <v>6.46</v>
      </c>
      <c r="AA82">
        <v>-23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3.28</v>
      </c>
      <c r="N83" s="73">
        <v>0</v>
      </c>
      <c r="O83" s="46">
        <v>-45</v>
      </c>
      <c r="P83" s="46">
        <v>-49</v>
      </c>
      <c r="Q83" s="46">
        <v>0</v>
      </c>
      <c r="R83" s="46">
        <v>0</v>
      </c>
      <c r="S83" s="74">
        <v>0</v>
      </c>
      <c r="U83" s="73">
        <v>3.28</v>
      </c>
      <c r="V83" s="74">
        <v>-94</v>
      </c>
      <c r="W83">
        <v>0</v>
      </c>
      <c r="X83">
        <v>-45</v>
      </c>
      <c r="Y83">
        <v>0</v>
      </c>
      <c r="Z83">
        <v>3.28</v>
      </c>
      <c r="AA83">
        <v>-49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5.21</v>
      </c>
      <c r="N84" s="73">
        <v>0</v>
      </c>
      <c r="O84" s="46">
        <v>-60</v>
      </c>
      <c r="P84" s="46">
        <v>-72</v>
      </c>
      <c r="Q84" s="46">
        <v>0</v>
      </c>
      <c r="R84" s="46">
        <v>0</v>
      </c>
      <c r="S84" s="74">
        <v>0</v>
      </c>
      <c r="U84" s="73">
        <v>5.21</v>
      </c>
      <c r="V84" s="74">
        <v>-132</v>
      </c>
      <c r="W84">
        <v>0</v>
      </c>
      <c r="X84">
        <v>-60</v>
      </c>
      <c r="Y84">
        <v>0</v>
      </c>
      <c r="Z84">
        <v>5.21</v>
      </c>
      <c r="AA84">
        <v>-72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5.98</v>
      </c>
      <c r="N85" s="73">
        <v>0</v>
      </c>
      <c r="O85" s="46">
        <v>-30</v>
      </c>
      <c r="P85" s="46">
        <v>-45</v>
      </c>
      <c r="Q85" s="46">
        <v>0</v>
      </c>
      <c r="R85" s="46">
        <v>0</v>
      </c>
      <c r="S85" s="74">
        <v>0</v>
      </c>
      <c r="U85" s="73">
        <v>5.98</v>
      </c>
      <c r="V85" s="74">
        <v>-75</v>
      </c>
      <c r="W85">
        <v>0</v>
      </c>
      <c r="X85">
        <v>-30</v>
      </c>
      <c r="Y85">
        <v>0</v>
      </c>
      <c r="Z85">
        <v>5.98</v>
      </c>
      <c r="AA85">
        <v>-45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6.36</v>
      </c>
      <c r="N86" s="73">
        <v>0</v>
      </c>
      <c r="O86" s="46">
        <v>-30</v>
      </c>
      <c r="P86" s="46">
        <v>-42.98</v>
      </c>
      <c r="Q86" s="46">
        <v>0</v>
      </c>
      <c r="R86" s="46">
        <v>0</v>
      </c>
      <c r="S86" s="74">
        <v>0</v>
      </c>
      <c r="U86" s="73">
        <v>6.36</v>
      </c>
      <c r="V86" s="74">
        <v>-72.98</v>
      </c>
      <c r="W86">
        <v>0</v>
      </c>
      <c r="X86">
        <v>-30</v>
      </c>
      <c r="Y86">
        <v>0</v>
      </c>
      <c r="Z86">
        <v>6.36</v>
      </c>
      <c r="AA86">
        <v>-42.98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4.05</v>
      </c>
      <c r="N87" s="73">
        <v>0</v>
      </c>
      <c r="O87" s="46">
        <v>-59</v>
      </c>
      <c r="P87" s="46">
        <v>-261.99</v>
      </c>
      <c r="Q87" s="46">
        <v>0</v>
      </c>
      <c r="R87" s="46">
        <v>0</v>
      </c>
      <c r="S87" s="74">
        <v>0</v>
      </c>
      <c r="U87" s="73">
        <v>4.05</v>
      </c>
      <c r="V87" s="74">
        <v>-320.99</v>
      </c>
      <c r="W87">
        <v>0</v>
      </c>
      <c r="X87">
        <v>-59</v>
      </c>
      <c r="Y87">
        <v>0</v>
      </c>
      <c r="Z87">
        <v>4.05</v>
      </c>
      <c r="AA87">
        <v>-261.99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6.65</v>
      </c>
      <c r="N88" s="73">
        <v>0</v>
      </c>
      <c r="O88" s="46">
        <v>-69</v>
      </c>
      <c r="P88" s="46">
        <v>-249</v>
      </c>
      <c r="Q88" s="46">
        <v>0</v>
      </c>
      <c r="R88" s="46">
        <v>0</v>
      </c>
      <c r="S88" s="74">
        <v>0</v>
      </c>
      <c r="U88" s="73">
        <v>6.65</v>
      </c>
      <c r="V88" s="74">
        <v>-318</v>
      </c>
      <c r="W88">
        <v>0</v>
      </c>
      <c r="X88">
        <v>-69</v>
      </c>
      <c r="Y88">
        <v>0</v>
      </c>
      <c r="Z88">
        <v>6.65</v>
      </c>
      <c r="AA88">
        <v>-249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4.34</v>
      </c>
      <c r="N89" s="73">
        <v>0</v>
      </c>
      <c r="O89" s="46">
        <v>-55</v>
      </c>
      <c r="P89" s="46">
        <v>-49</v>
      </c>
      <c r="Q89" s="46">
        <v>0</v>
      </c>
      <c r="R89" s="46">
        <v>0</v>
      </c>
      <c r="S89" s="74">
        <v>0</v>
      </c>
      <c r="U89" s="73">
        <v>4.34</v>
      </c>
      <c r="V89" s="74">
        <v>-104</v>
      </c>
      <c r="W89">
        <v>0</v>
      </c>
      <c r="X89">
        <v>-55</v>
      </c>
      <c r="Y89">
        <v>0</v>
      </c>
      <c r="Z89">
        <v>4.34</v>
      </c>
      <c r="AA89">
        <v>-49</v>
      </c>
    </row>
    <row r="90" spans="7:27">
      <c r="G90" t="s">
        <v>132</v>
      </c>
      <c r="H90" s="73">
        <v>0</v>
      </c>
      <c r="I90" s="46">
        <v>0</v>
      </c>
      <c r="J90" s="46">
        <v>0</v>
      </c>
      <c r="K90" s="46">
        <v>0</v>
      </c>
      <c r="L90" s="46">
        <v>0</v>
      </c>
      <c r="M90" s="74">
        <v>5.5</v>
      </c>
      <c r="N90" s="73">
        <v>0</v>
      </c>
      <c r="O90" s="46">
        <v>-85</v>
      </c>
      <c r="P90" s="46">
        <v>-75</v>
      </c>
      <c r="Q90" s="46">
        <v>0</v>
      </c>
      <c r="R90" s="46">
        <v>0</v>
      </c>
      <c r="S90" s="74">
        <v>0</v>
      </c>
      <c r="U90" s="73">
        <v>5.5</v>
      </c>
      <c r="V90" s="74">
        <v>-160</v>
      </c>
      <c r="W90">
        <v>0</v>
      </c>
      <c r="X90">
        <v>-85</v>
      </c>
      <c r="Y90">
        <v>0</v>
      </c>
      <c r="Z90">
        <v>5.5</v>
      </c>
      <c r="AA90">
        <v>-75</v>
      </c>
    </row>
    <row r="91" spans="7:27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4.34</v>
      </c>
      <c r="N91" s="73">
        <v>0</v>
      </c>
      <c r="O91" s="46">
        <v>-78</v>
      </c>
      <c r="P91" s="46">
        <v>-59</v>
      </c>
      <c r="Q91" s="46">
        <v>0</v>
      </c>
      <c r="R91" s="46">
        <v>0</v>
      </c>
      <c r="S91" s="74">
        <v>0</v>
      </c>
      <c r="U91" s="73">
        <v>4.34</v>
      </c>
      <c r="V91" s="74">
        <v>-137</v>
      </c>
      <c r="W91">
        <v>0</v>
      </c>
      <c r="X91">
        <v>-78</v>
      </c>
      <c r="Y91">
        <v>0</v>
      </c>
      <c r="Z91">
        <v>4.34</v>
      </c>
      <c r="AA91">
        <v>-59</v>
      </c>
    </row>
    <row r="92" spans="7:27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3.28</v>
      </c>
      <c r="N92" s="73">
        <v>0</v>
      </c>
      <c r="O92" s="46">
        <v>-78</v>
      </c>
      <c r="P92" s="46">
        <v>-54</v>
      </c>
      <c r="Q92" s="46">
        <v>0</v>
      </c>
      <c r="R92" s="46">
        <v>0</v>
      </c>
      <c r="S92" s="74">
        <v>0</v>
      </c>
      <c r="U92" s="73">
        <v>3.28</v>
      </c>
      <c r="V92" s="74">
        <v>-132</v>
      </c>
      <c r="W92">
        <v>0</v>
      </c>
      <c r="X92">
        <v>-78</v>
      </c>
      <c r="Y92">
        <v>0</v>
      </c>
      <c r="Z92">
        <v>3.28</v>
      </c>
      <c r="AA92">
        <v>-54</v>
      </c>
    </row>
    <row r="93" spans="7:27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2.0299999999999998</v>
      </c>
      <c r="N93" s="73">
        <v>0</v>
      </c>
      <c r="O93" s="46">
        <v>-70</v>
      </c>
      <c r="P93" s="46">
        <v>-43</v>
      </c>
      <c r="Q93" s="46">
        <v>0</v>
      </c>
      <c r="R93" s="46">
        <v>0</v>
      </c>
      <c r="S93" s="74">
        <v>0</v>
      </c>
      <c r="U93" s="73">
        <v>2.0299999999999998</v>
      </c>
      <c r="V93" s="74">
        <v>-113</v>
      </c>
      <c r="W93">
        <v>0</v>
      </c>
      <c r="X93">
        <v>-70</v>
      </c>
      <c r="Y93">
        <v>0</v>
      </c>
      <c r="Z93">
        <v>2.0299999999999998</v>
      </c>
      <c r="AA93">
        <v>-43</v>
      </c>
    </row>
    <row r="94" spans="7:27">
      <c r="G94" t="s">
        <v>136</v>
      </c>
      <c r="H94" s="73">
        <v>0</v>
      </c>
      <c r="I94" s="46">
        <v>0</v>
      </c>
      <c r="J94" s="46">
        <v>0</v>
      </c>
      <c r="K94" s="46">
        <v>4.92</v>
      </c>
      <c r="L94" s="46">
        <v>0</v>
      </c>
      <c r="M94" s="74">
        <v>8.39</v>
      </c>
      <c r="N94" s="73">
        <v>0</v>
      </c>
      <c r="O94" s="46">
        <v>-19</v>
      </c>
      <c r="P94" s="46">
        <v>-14</v>
      </c>
      <c r="Q94" s="46">
        <v>0</v>
      </c>
      <c r="R94" s="46">
        <v>0</v>
      </c>
      <c r="S94" s="74">
        <v>0</v>
      </c>
      <c r="U94" s="73">
        <v>13.31</v>
      </c>
      <c r="V94" s="74">
        <v>-33</v>
      </c>
      <c r="W94">
        <v>0</v>
      </c>
      <c r="X94">
        <v>-19</v>
      </c>
      <c r="Y94">
        <v>4.92</v>
      </c>
      <c r="Z94">
        <v>8.39</v>
      </c>
      <c r="AA94">
        <v>-14</v>
      </c>
    </row>
    <row r="95" spans="7:27">
      <c r="G95" t="s">
        <v>137</v>
      </c>
      <c r="H95" s="73">
        <v>0</v>
      </c>
      <c r="I95" s="46">
        <v>0</v>
      </c>
      <c r="J95" s="46">
        <v>0</v>
      </c>
      <c r="K95" s="46">
        <v>0</v>
      </c>
      <c r="L95" s="46">
        <v>0</v>
      </c>
      <c r="M95" s="74">
        <v>2.7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2.7</v>
      </c>
      <c r="V95" s="74">
        <v>0</v>
      </c>
      <c r="W95">
        <v>0</v>
      </c>
      <c r="X95">
        <v>0</v>
      </c>
      <c r="Y95">
        <v>0</v>
      </c>
      <c r="Z95">
        <v>2.7</v>
      </c>
      <c r="AA95">
        <v>0</v>
      </c>
    </row>
    <row r="96" spans="7:27">
      <c r="G96" t="s">
        <v>138</v>
      </c>
      <c r="H96" s="73">
        <v>0</v>
      </c>
      <c r="I96" s="46">
        <v>0</v>
      </c>
      <c r="J96" s="46">
        <v>0</v>
      </c>
      <c r="K96" s="46">
        <v>0</v>
      </c>
      <c r="L96" s="46">
        <v>0</v>
      </c>
      <c r="M96" s="74">
        <v>0.19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0.19</v>
      </c>
      <c r="V96" s="74">
        <v>0</v>
      </c>
      <c r="W96">
        <v>0</v>
      </c>
      <c r="X96">
        <v>0</v>
      </c>
      <c r="Y96">
        <v>0</v>
      </c>
      <c r="Z96">
        <v>0.19</v>
      </c>
      <c r="AA96">
        <v>0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0</v>
      </c>
      <c r="V97" s="74">
        <v>0</v>
      </c>
      <c r="W97">
        <v>0</v>
      </c>
      <c r="X97">
        <v>0</v>
      </c>
      <c r="Y97">
        <v>0</v>
      </c>
      <c r="Z97">
        <v>0</v>
      </c>
      <c r="AA97">
        <v>0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-9</v>
      </c>
      <c r="P98" s="46">
        <v>0</v>
      </c>
      <c r="Q98" s="46">
        <v>0</v>
      </c>
      <c r="R98" s="46">
        <v>0</v>
      </c>
      <c r="S98" s="74">
        <v>0</v>
      </c>
      <c r="U98" s="73">
        <v>0</v>
      </c>
      <c r="V98" s="74">
        <v>-9</v>
      </c>
      <c r="W98">
        <v>0</v>
      </c>
      <c r="X98">
        <v>-9</v>
      </c>
      <c r="Y98">
        <v>0</v>
      </c>
      <c r="Z98">
        <v>0</v>
      </c>
      <c r="AA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0.14536500000000002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5.3774999999999995E-3</v>
      </c>
      <c r="L99" s="69">
        <f t="shared" si="1"/>
        <v>0</v>
      </c>
      <c r="M99" s="69">
        <f t="shared" si="1"/>
        <v>2.9410000000000002E-2</v>
      </c>
      <c r="N99" s="68">
        <f t="shared" si="1"/>
        <v>0</v>
      </c>
      <c r="O99" s="69">
        <f t="shared" si="1"/>
        <v>-2.5681750000000001</v>
      </c>
      <c r="P99" s="69">
        <f t="shared" si="1"/>
        <v>-1.3663549999999998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0.18015250000000002</v>
      </c>
      <c r="V99" s="70">
        <f t="shared" si="1"/>
        <v>-3.9345299999999996</v>
      </c>
      <c r="W99">
        <f t="shared" si="1"/>
        <v>0.14536500000000002</v>
      </c>
      <c r="X99">
        <f t="shared" si="1"/>
        <v>-2.5681750000000001</v>
      </c>
      <c r="Y99">
        <f t="shared" si="1"/>
        <v>5.3774999999999995E-3</v>
      </c>
      <c r="Z99">
        <f t="shared" si="1"/>
        <v>2.9410000000000002E-2</v>
      </c>
      <c r="AA99">
        <f t="shared" si="1"/>
        <v>-1.3663549999999998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D3" sqref="AD3:AD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30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534</v>
      </c>
      <c r="X1" t="s">
        <v>536</v>
      </c>
      <c r="Y1" t="s">
        <v>538</v>
      </c>
      <c r="Z1" t="s">
        <v>540</v>
      </c>
      <c r="AA1" t="s">
        <v>542</v>
      </c>
      <c r="AB1" t="s">
        <v>451</v>
      </c>
      <c r="AC1" t="s">
        <v>546</v>
      </c>
      <c r="AD1" t="s">
        <v>548</v>
      </c>
    </row>
    <row r="2" spans="1:30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W2" s="28" t="s">
        <v>358</v>
      </c>
      <c r="X2" t="s">
        <v>369</v>
      </c>
      <c r="Y2" t="s">
        <v>145</v>
      </c>
      <c r="Z2" t="s">
        <v>149</v>
      </c>
      <c r="AA2" t="s">
        <v>149</v>
      </c>
      <c r="AB2" t="s">
        <v>544</v>
      </c>
      <c r="AC2" t="s">
        <v>146</v>
      </c>
      <c r="AD2" t="s">
        <v>148</v>
      </c>
    </row>
    <row r="3" spans="1:30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41.459999999999994</v>
      </c>
      <c r="I3" s="53">
        <v>0</v>
      </c>
      <c r="J3" s="53">
        <v>7.18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550</v>
      </c>
      <c r="W3">
        <v>0.48</v>
      </c>
      <c r="X3">
        <v>0</v>
      </c>
      <c r="Y3">
        <v>40.98</v>
      </c>
      <c r="Z3">
        <v>0</v>
      </c>
      <c r="AA3">
        <v>7.18</v>
      </c>
      <c r="AB3">
        <v>0</v>
      </c>
      <c r="AC3">
        <v>0</v>
      </c>
      <c r="AD3">
        <v>0</v>
      </c>
    </row>
    <row r="4" spans="1:30">
      <c r="A4" t="s">
        <v>234</v>
      </c>
      <c r="B4" t="s">
        <v>226</v>
      </c>
      <c r="C4" t="s">
        <v>228</v>
      </c>
      <c r="G4" t="s">
        <v>46</v>
      </c>
      <c r="H4" s="73">
        <v>41.459999999999994</v>
      </c>
      <c r="I4" s="46">
        <v>0</v>
      </c>
      <c r="J4" s="46">
        <v>7.18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550</v>
      </c>
      <c r="W4">
        <v>0.48</v>
      </c>
      <c r="X4">
        <v>0</v>
      </c>
      <c r="Y4">
        <v>40.98</v>
      </c>
      <c r="Z4">
        <v>0</v>
      </c>
      <c r="AA4">
        <v>7.18</v>
      </c>
      <c r="AB4">
        <v>0</v>
      </c>
      <c r="AC4">
        <v>0</v>
      </c>
      <c r="AD4">
        <v>0</v>
      </c>
    </row>
    <row r="5" spans="1:30">
      <c r="A5" t="s">
        <v>235</v>
      </c>
      <c r="B5" t="s">
        <v>227</v>
      </c>
      <c r="C5" t="s">
        <v>229</v>
      </c>
      <c r="G5" t="s">
        <v>47</v>
      </c>
      <c r="H5" s="73">
        <v>41.459999999999994</v>
      </c>
      <c r="I5" s="46">
        <v>0</v>
      </c>
      <c r="J5" s="46">
        <v>7.18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0.48</v>
      </c>
      <c r="X5">
        <v>0</v>
      </c>
      <c r="Y5">
        <v>40.98</v>
      </c>
      <c r="Z5">
        <v>0</v>
      </c>
      <c r="AA5">
        <v>7.18</v>
      </c>
      <c r="AB5">
        <v>0</v>
      </c>
      <c r="AC5">
        <v>0</v>
      </c>
      <c r="AD5">
        <v>0</v>
      </c>
    </row>
    <row r="6" spans="1:30">
      <c r="A6" t="s">
        <v>236</v>
      </c>
      <c r="B6" t="s">
        <v>258</v>
      </c>
      <c r="C6" t="s">
        <v>230</v>
      </c>
      <c r="G6" t="s">
        <v>48</v>
      </c>
      <c r="H6" s="73">
        <v>41.459999999999994</v>
      </c>
      <c r="I6" s="46">
        <v>0</v>
      </c>
      <c r="J6" s="46">
        <v>7.18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0.48</v>
      </c>
      <c r="X6">
        <v>0</v>
      </c>
      <c r="Y6">
        <v>40.98</v>
      </c>
      <c r="Z6">
        <v>0</v>
      </c>
      <c r="AA6">
        <v>7.18</v>
      </c>
      <c r="AB6">
        <v>0</v>
      </c>
      <c r="AC6">
        <v>0</v>
      </c>
      <c r="AD6">
        <v>0</v>
      </c>
    </row>
    <row r="7" spans="1:30">
      <c r="A7" t="s">
        <v>237</v>
      </c>
      <c r="B7" t="s">
        <v>280</v>
      </c>
      <c r="C7" t="s">
        <v>259</v>
      </c>
      <c r="G7" t="s">
        <v>49</v>
      </c>
      <c r="H7" s="73">
        <v>41.459999999999994</v>
      </c>
      <c r="I7" s="46">
        <v>0</v>
      </c>
      <c r="J7" s="46">
        <v>7.09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0.48</v>
      </c>
      <c r="X7">
        <v>0</v>
      </c>
      <c r="Y7">
        <v>40.98</v>
      </c>
      <c r="Z7">
        <v>0</v>
      </c>
      <c r="AA7">
        <v>7.09</v>
      </c>
      <c r="AB7">
        <v>0</v>
      </c>
      <c r="AC7">
        <v>0</v>
      </c>
      <c r="AD7">
        <v>0</v>
      </c>
    </row>
    <row r="8" spans="1:30">
      <c r="A8" t="s">
        <v>238</v>
      </c>
      <c r="B8" t="s">
        <v>315</v>
      </c>
      <c r="C8" t="s">
        <v>231</v>
      </c>
      <c r="G8" t="s">
        <v>50</v>
      </c>
      <c r="H8" s="73">
        <v>41.459999999999994</v>
      </c>
      <c r="I8" s="46">
        <v>0</v>
      </c>
      <c r="J8" s="46">
        <v>7.09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0.48</v>
      </c>
      <c r="X8">
        <v>0</v>
      </c>
      <c r="Y8">
        <v>40.98</v>
      </c>
      <c r="Z8">
        <v>0</v>
      </c>
      <c r="AA8">
        <v>7.09</v>
      </c>
      <c r="AB8">
        <v>0</v>
      </c>
      <c r="AC8">
        <v>0</v>
      </c>
      <c r="AD8">
        <v>0</v>
      </c>
    </row>
    <row r="9" spans="1:30">
      <c r="A9" t="s">
        <v>239</v>
      </c>
      <c r="B9" t="s">
        <v>335</v>
      </c>
      <c r="C9" t="s">
        <v>232</v>
      </c>
      <c r="G9" t="s">
        <v>51</v>
      </c>
      <c r="H9" s="73">
        <v>41.459999999999994</v>
      </c>
      <c r="I9" s="46">
        <v>0</v>
      </c>
      <c r="J9" s="46">
        <v>7.09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0.48</v>
      </c>
      <c r="X9">
        <v>0</v>
      </c>
      <c r="Y9">
        <v>40.98</v>
      </c>
      <c r="Z9">
        <v>0</v>
      </c>
      <c r="AA9">
        <v>7.09</v>
      </c>
      <c r="AB9">
        <v>0</v>
      </c>
      <c r="AC9">
        <v>0</v>
      </c>
      <c r="AD9">
        <v>0</v>
      </c>
    </row>
    <row r="10" spans="1:30">
      <c r="A10" t="s">
        <v>260</v>
      </c>
      <c r="C10" t="s">
        <v>233</v>
      </c>
      <c r="G10" t="s">
        <v>52</v>
      </c>
      <c r="H10" s="73">
        <v>41.459999999999994</v>
      </c>
      <c r="I10" s="46">
        <v>0</v>
      </c>
      <c r="J10" s="46">
        <v>7.09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0.48</v>
      </c>
      <c r="X10">
        <v>0</v>
      </c>
      <c r="Y10">
        <v>40.98</v>
      </c>
      <c r="Z10">
        <v>0</v>
      </c>
      <c r="AA10">
        <v>7.09</v>
      </c>
      <c r="AB10">
        <v>0</v>
      </c>
      <c r="AC10">
        <v>0</v>
      </c>
      <c r="AD10">
        <v>0</v>
      </c>
    </row>
    <row r="11" spans="1:30">
      <c r="A11" t="s">
        <v>240</v>
      </c>
      <c r="C11" t="s">
        <v>316</v>
      </c>
      <c r="G11" t="s">
        <v>53</v>
      </c>
      <c r="H11" s="73">
        <v>41.459999999999994</v>
      </c>
      <c r="I11" s="46">
        <v>0</v>
      </c>
      <c r="J11" s="46">
        <v>7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0.48</v>
      </c>
      <c r="X11">
        <v>0</v>
      </c>
      <c r="Y11">
        <v>40.98</v>
      </c>
      <c r="Z11">
        <v>0</v>
      </c>
      <c r="AA11">
        <v>7</v>
      </c>
      <c r="AB11">
        <v>0</v>
      </c>
      <c r="AC11">
        <v>0</v>
      </c>
      <c r="AD11">
        <v>0</v>
      </c>
    </row>
    <row r="12" spans="1:30">
      <c r="A12" t="s">
        <v>241</v>
      </c>
      <c r="C12" t="s">
        <v>336</v>
      </c>
      <c r="G12" t="s">
        <v>54</v>
      </c>
      <c r="H12" s="73">
        <v>41.459999999999994</v>
      </c>
      <c r="I12" s="46">
        <v>0</v>
      </c>
      <c r="J12" s="46">
        <v>7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0.48</v>
      </c>
      <c r="X12">
        <v>0</v>
      </c>
      <c r="Y12">
        <v>40.98</v>
      </c>
      <c r="Z12">
        <v>0</v>
      </c>
      <c r="AA12">
        <v>7</v>
      </c>
      <c r="AB12">
        <v>0</v>
      </c>
      <c r="AC12">
        <v>0</v>
      </c>
      <c r="AD12">
        <v>0</v>
      </c>
    </row>
    <row r="13" spans="1:30">
      <c r="A13" t="s">
        <v>242</v>
      </c>
      <c r="G13" t="s">
        <v>55</v>
      </c>
      <c r="H13" s="73">
        <v>41.459999999999994</v>
      </c>
      <c r="I13" s="46">
        <v>0</v>
      </c>
      <c r="J13" s="46">
        <v>7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0.48</v>
      </c>
      <c r="X13">
        <v>0</v>
      </c>
      <c r="Y13">
        <v>40.98</v>
      </c>
      <c r="Z13">
        <v>0</v>
      </c>
      <c r="AA13">
        <v>7</v>
      </c>
      <c r="AB13">
        <v>0</v>
      </c>
      <c r="AC13">
        <v>0</v>
      </c>
      <c r="AD13">
        <v>0</v>
      </c>
    </row>
    <row r="14" spans="1:30">
      <c r="A14" t="s">
        <v>243</v>
      </c>
      <c r="G14" t="s">
        <v>56</v>
      </c>
      <c r="H14" s="73">
        <v>41.459999999999994</v>
      </c>
      <c r="I14" s="46">
        <v>0</v>
      </c>
      <c r="J14" s="46">
        <v>7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0.48</v>
      </c>
      <c r="X14">
        <v>0</v>
      </c>
      <c r="Y14">
        <v>40.98</v>
      </c>
      <c r="Z14">
        <v>0</v>
      </c>
      <c r="AA14">
        <v>7</v>
      </c>
      <c r="AB14">
        <v>0</v>
      </c>
      <c r="AC14">
        <v>0</v>
      </c>
      <c r="AD14">
        <v>0</v>
      </c>
    </row>
    <row r="15" spans="1:30">
      <c r="A15" t="s">
        <v>244</v>
      </c>
      <c r="G15" t="s">
        <v>57</v>
      </c>
      <c r="H15" s="73">
        <v>41.41</v>
      </c>
      <c r="I15" s="46">
        <v>0</v>
      </c>
      <c r="J15" s="46">
        <v>7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0.43</v>
      </c>
      <c r="X15">
        <v>0</v>
      </c>
      <c r="Y15">
        <v>40.98</v>
      </c>
      <c r="Z15">
        <v>0</v>
      </c>
      <c r="AA15">
        <v>7</v>
      </c>
      <c r="AB15">
        <v>0</v>
      </c>
      <c r="AC15">
        <v>0</v>
      </c>
      <c r="AD15">
        <v>0</v>
      </c>
    </row>
    <row r="16" spans="1:30">
      <c r="A16" t="s">
        <v>245</v>
      </c>
      <c r="G16" t="s">
        <v>58</v>
      </c>
      <c r="H16" s="73">
        <v>41.41</v>
      </c>
      <c r="I16" s="46">
        <v>0</v>
      </c>
      <c r="J16" s="46">
        <v>7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0.43</v>
      </c>
      <c r="X16">
        <v>0</v>
      </c>
      <c r="Y16">
        <v>40.98</v>
      </c>
      <c r="Z16">
        <v>0</v>
      </c>
      <c r="AA16">
        <v>7</v>
      </c>
      <c r="AB16">
        <v>0</v>
      </c>
      <c r="AC16">
        <v>0</v>
      </c>
      <c r="AD16">
        <v>0</v>
      </c>
    </row>
    <row r="17" spans="1:30">
      <c r="A17" t="s">
        <v>246</v>
      </c>
      <c r="G17" t="s">
        <v>59</v>
      </c>
      <c r="H17" s="73">
        <v>41.41</v>
      </c>
      <c r="I17" s="46">
        <v>0</v>
      </c>
      <c r="J17" s="46">
        <v>7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0.43</v>
      </c>
      <c r="X17">
        <v>0</v>
      </c>
      <c r="Y17">
        <v>40.98</v>
      </c>
      <c r="Z17">
        <v>0</v>
      </c>
      <c r="AA17">
        <v>7</v>
      </c>
      <c r="AB17">
        <v>0</v>
      </c>
      <c r="AC17">
        <v>0</v>
      </c>
      <c r="AD17">
        <v>0</v>
      </c>
    </row>
    <row r="18" spans="1:30">
      <c r="A18" t="s">
        <v>247</v>
      </c>
      <c r="G18" t="s">
        <v>60</v>
      </c>
      <c r="H18" s="73">
        <v>41.41</v>
      </c>
      <c r="I18" s="46">
        <v>0</v>
      </c>
      <c r="J18" s="46">
        <v>7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0.43</v>
      </c>
      <c r="X18">
        <v>0</v>
      </c>
      <c r="Y18">
        <v>40.98</v>
      </c>
      <c r="Z18">
        <v>0</v>
      </c>
      <c r="AA18">
        <v>7</v>
      </c>
      <c r="AB18">
        <v>0</v>
      </c>
      <c r="AC18">
        <v>0</v>
      </c>
      <c r="AD18">
        <v>0</v>
      </c>
    </row>
    <row r="19" spans="1:30">
      <c r="A19" t="s">
        <v>261</v>
      </c>
      <c r="G19" t="s">
        <v>61</v>
      </c>
      <c r="H19" s="73">
        <v>41.41</v>
      </c>
      <c r="I19" s="46">
        <v>0</v>
      </c>
      <c r="J19" s="46">
        <v>6.9</v>
      </c>
      <c r="K19" s="46">
        <v>0</v>
      </c>
      <c r="L19" s="46">
        <v>0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0.43</v>
      </c>
      <c r="X19">
        <v>0</v>
      </c>
      <c r="Y19">
        <v>40.98</v>
      </c>
      <c r="Z19">
        <v>0</v>
      </c>
      <c r="AA19">
        <v>6.9</v>
      </c>
      <c r="AB19">
        <v>0</v>
      </c>
      <c r="AC19">
        <v>0</v>
      </c>
      <c r="AD19">
        <v>0</v>
      </c>
    </row>
    <row r="20" spans="1:30">
      <c r="A20" t="s">
        <v>262</v>
      </c>
      <c r="G20" t="s">
        <v>62</v>
      </c>
      <c r="H20" s="73">
        <v>41.41</v>
      </c>
      <c r="I20" s="46">
        <v>0</v>
      </c>
      <c r="J20" s="46">
        <v>6.9</v>
      </c>
      <c r="K20" s="46">
        <v>0</v>
      </c>
      <c r="L20" s="46">
        <v>0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0.43</v>
      </c>
      <c r="X20">
        <v>0</v>
      </c>
      <c r="Y20">
        <v>40.98</v>
      </c>
      <c r="Z20">
        <v>0</v>
      </c>
      <c r="AA20">
        <v>6.9</v>
      </c>
      <c r="AB20">
        <v>0</v>
      </c>
      <c r="AC20">
        <v>0</v>
      </c>
      <c r="AD20">
        <v>0</v>
      </c>
    </row>
    <row r="21" spans="1:30">
      <c r="A21" t="s">
        <v>248</v>
      </c>
      <c r="G21" t="s">
        <v>63</v>
      </c>
      <c r="H21" s="73">
        <v>41.41</v>
      </c>
      <c r="I21" s="46">
        <v>0</v>
      </c>
      <c r="J21" s="46">
        <v>6.9</v>
      </c>
      <c r="K21" s="46">
        <v>0</v>
      </c>
      <c r="L21" s="46">
        <v>0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0.43</v>
      </c>
      <c r="X21">
        <v>0</v>
      </c>
      <c r="Y21">
        <v>40.98</v>
      </c>
      <c r="Z21">
        <v>0</v>
      </c>
      <c r="AA21">
        <v>6.9</v>
      </c>
      <c r="AB21">
        <v>0</v>
      </c>
      <c r="AC21">
        <v>0</v>
      </c>
      <c r="AD21">
        <v>0</v>
      </c>
    </row>
    <row r="22" spans="1:30">
      <c r="A22" t="s">
        <v>249</v>
      </c>
      <c r="G22" t="s">
        <v>64</v>
      </c>
      <c r="H22" s="73">
        <v>41.41</v>
      </c>
      <c r="I22" s="46">
        <v>0</v>
      </c>
      <c r="J22" s="46">
        <v>6.9</v>
      </c>
      <c r="K22" s="46">
        <v>0</v>
      </c>
      <c r="L22" s="46">
        <v>0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0.43</v>
      </c>
      <c r="X22">
        <v>0</v>
      </c>
      <c r="Y22">
        <v>40.98</v>
      </c>
      <c r="Z22">
        <v>0</v>
      </c>
      <c r="AA22">
        <v>6.9</v>
      </c>
      <c r="AB22">
        <v>0</v>
      </c>
      <c r="AC22">
        <v>0</v>
      </c>
      <c r="AD22">
        <v>0</v>
      </c>
    </row>
    <row r="23" spans="1:30">
      <c r="A23" t="s">
        <v>250</v>
      </c>
      <c r="G23" t="s">
        <v>65</v>
      </c>
      <c r="H23" s="73">
        <v>41.459999999999994</v>
      </c>
      <c r="I23" s="46">
        <v>0</v>
      </c>
      <c r="J23" s="46">
        <v>6.9</v>
      </c>
      <c r="K23" s="46">
        <v>0</v>
      </c>
      <c r="L23" s="46">
        <v>0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0.48</v>
      </c>
      <c r="X23">
        <v>0</v>
      </c>
      <c r="Y23">
        <v>40.98</v>
      </c>
      <c r="Z23">
        <v>0</v>
      </c>
      <c r="AA23">
        <v>6.9</v>
      </c>
      <c r="AB23">
        <v>0</v>
      </c>
      <c r="AC23">
        <v>0</v>
      </c>
      <c r="AD23">
        <v>0</v>
      </c>
    </row>
    <row r="24" spans="1:30">
      <c r="A24" t="s">
        <v>251</v>
      </c>
      <c r="G24" t="s">
        <v>66</v>
      </c>
      <c r="H24" s="73">
        <v>41.459999999999994</v>
      </c>
      <c r="I24" s="46">
        <v>0</v>
      </c>
      <c r="J24" s="46">
        <v>6.9</v>
      </c>
      <c r="K24" s="46">
        <v>0</v>
      </c>
      <c r="L24" s="46">
        <v>0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0.48</v>
      </c>
      <c r="X24">
        <v>0</v>
      </c>
      <c r="Y24">
        <v>40.98</v>
      </c>
      <c r="Z24">
        <v>0</v>
      </c>
      <c r="AA24">
        <v>6.9</v>
      </c>
      <c r="AB24">
        <v>0</v>
      </c>
      <c r="AC24">
        <v>0</v>
      </c>
      <c r="AD24">
        <v>0</v>
      </c>
    </row>
    <row r="25" spans="1:30">
      <c r="A25" t="s">
        <v>252</v>
      </c>
      <c r="G25" t="s">
        <v>67</v>
      </c>
      <c r="H25" s="73">
        <v>41.459999999999994</v>
      </c>
      <c r="I25" s="46">
        <v>0</v>
      </c>
      <c r="J25" s="46">
        <v>6.9</v>
      </c>
      <c r="K25" s="46">
        <v>0</v>
      </c>
      <c r="L25" s="46">
        <v>0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0.48</v>
      </c>
      <c r="X25">
        <v>0</v>
      </c>
      <c r="Y25">
        <v>40.98</v>
      </c>
      <c r="Z25">
        <v>0</v>
      </c>
      <c r="AA25">
        <v>6.9</v>
      </c>
      <c r="AB25">
        <v>0</v>
      </c>
      <c r="AC25">
        <v>0</v>
      </c>
      <c r="AD25">
        <v>0</v>
      </c>
    </row>
    <row r="26" spans="1:30">
      <c r="A26" t="s">
        <v>253</v>
      </c>
      <c r="G26" t="s">
        <v>68</v>
      </c>
      <c r="H26" s="73">
        <v>41.459999999999994</v>
      </c>
      <c r="I26" s="46">
        <v>0</v>
      </c>
      <c r="J26" s="46">
        <v>6.9</v>
      </c>
      <c r="K26" s="46">
        <v>0</v>
      </c>
      <c r="L26" s="46">
        <v>0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0.48</v>
      </c>
      <c r="X26">
        <v>0</v>
      </c>
      <c r="Y26">
        <v>40.98</v>
      </c>
      <c r="Z26">
        <v>0</v>
      </c>
      <c r="AA26">
        <v>6.9</v>
      </c>
      <c r="AB26">
        <v>0</v>
      </c>
      <c r="AC26">
        <v>0</v>
      </c>
      <c r="AD26">
        <v>0</v>
      </c>
    </row>
    <row r="27" spans="1:30">
      <c r="A27" t="s">
        <v>254</v>
      </c>
      <c r="G27" t="s">
        <v>69</v>
      </c>
      <c r="H27" s="73">
        <v>41.459999999999994</v>
      </c>
      <c r="I27" s="46">
        <v>0</v>
      </c>
      <c r="J27" s="46">
        <v>6.81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0.48</v>
      </c>
      <c r="X27">
        <v>0</v>
      </c>
      <c r="Y27">
        <v>40.98</v>
      </c>
      <c r="Z27">
        <v>0</v>
      </c>
      <c r="AA27">
        <v>6.81</v>
      </c>
      <c r="AB27">
        <v>0</v>
      </c>
      <c r="AC27">
        <v>0</v>
      </c>
      <c r="AD27">
        <v>0</v>
      </c>
    </row>
    <row r="28" spans="1:30">
      <c r="A28" t="s">
        <v>255</v>
      </c>
      <c r="G28" t="s">
        <v>70</v>
      </c>
      <c r="H28" s="73">
        <v>41.459999999999994</v>
      </c>
      <c r="I28" s="46">
        <v>0</v>
      </c>
      <c r="J28" s="46">
        <v>6.81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0.48</v>
      </c>
      <c r="X28">
        <v>0</v>
      </c>
      <c r="Y28">
        <v>40.98</v>
      </c>
      <c r="Z28">
        <v>0</v>
      </c>
      <c r="AA28">
        <v>6.81</v>
      </c>
      <c r="AB28">
        <v>0</v>
      </c>
      <c r="AC28">
        <v>0</v>
      </c>
      <c r="AD28">
        <v>0</v>
      </c>
    </row>
    <row r="29" spans="1:30">
      <c r="A29" t="s">
        <v>263</v>
      </c>
      <c r="G29" t="s">
        <v>71</v>
      </c>
      <c r="H29" s="73">
        <v>41.459999999999994</v>
      </c>
      <c r="I29" s="46">
        <v>0</v>
      </c>
      <c r="J29" s="46">
        <v>6.81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0.48</v>
      </c>
      <c r="X29">
        <v>0</v>
      </c>
      <c r="Y29">
        <v>40.98</v>
      </c>
      <c r="Z29">
        <v>0</v>
      </c>
      <c r="AA29">
        <v>6.81</v>
      </c>
      <c r="AB29">
        <v>0</v>
      </c>
      <c r="AC29">
        <v>0</v>
      </c>
      <c r="AD29">
        <v>0</v>
      </c>
    </row>
    <row r="30" spans="1:30">
      <c r="A30" t="s">
        <v>264</v>
      </c>
      <c r="G30" t="s">
        <v>72</v>
      </c>
      <c r="H30" s="73">
        <v>41.459999999999994</v>
      </c>
      <c r="I30" s="46">
        <v>0</v>
      </c>
      <c r="J30" s="46">
        <v>6.81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0.48</v>
      </c>
      <c r="X30">
        <v>0</v>
      </c>
      <c r="Y30">
        <v>40.98</v>
      </c>
      <c r="Z30">
        <v>0</v>
      </c>
      <c r="AA30">
        <v>6.81</v>
      </c>
      <c r="AB30">
        <v>0</v>
      </c>
      <c r="AC30">
        <v>0</v>
      </c>
      <c r="AD30">
        <v>0</v>
      </c>
    </row>
    <row r="31" spans="1:30">
      <c r="A31" t="s">
        <v>274</v>
      </c>
      <c r="G31" t="s">
        <v>73</v>
      </c>
      <c r="H31" s="73">
        <v>41.51</v>
      </c>
      <c r="I31" s="46">
        <v>0</v>
      </c>
      <c r="J31" s="46">
        <v>6.81</v>
      </c>
      <c r="K31" s="46">
        <v>0</v>
      </c>
      <c r="L31" s="46">
        <v>0.16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0.53</v>
      </c>
      <c r="X31">
        <v>0.16</v>
      </c>
      <c r="Y31">
        <v>40.98</v>
      </c>
      <c r="Z31">
        <v>0</v>
      </c>
      <c r="AA31">
        <v>6.81</v>
      </c>
      <c r="AB31">
        <v>0</v>
      </c>
      <c r="AC31">
        <v>0</v>
      </c>
      <c r="AD31">
        <v>0</v>
      </c>
    </row>
    <row r="32" spans="1:30">
      <c r="A32" t="s">
        <v>275</v>
      </c>
      <c r="G32" t="s">
        <v>74</v>
      </c>
      <c r="H32" s="73">
        <v>41.51</v>
      </c>
      <c r="I32" s="46">
        <v>0</v>
      </c>
      <c r="J32" s="46">
        <v>6.81</v>
      </c>
      <c r="K32" s="46">
        <v>0</v>
      </c>
      <c r="L32" s="46">
        <v>0.72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0.53</v>
      </c>
      <c r="X32">
        <v>0.72</v>
      </c>
      <c r="Y32">
        <v>40.98</v>
      </c>
      <c r="Z32">
        <v>0</v>
      </c>
      <c r="AA32">
        <v>6.81</v>
      </c>
      <c r="AB32">
        <v>0</v>
      </c>
      <c r="AC32">
        <v>0</v>
      </c>
      <c r="AD32">
        <v>0</v>
      </c>
    </row>
    <row r="33" spans="1:30">
      <c r="A33" t="s">
        <v>276</v>
      </c>
      <c r="G33" t="s">
        <v>75</v>
      </c>
      <c r="H33" s="73">
        <v>41.51</v>
      </c>
      <c r="I33" s="46">
        <v>0</v>
      </c>
      <c r="J33" s="46">
        <v>6.81</v>
      </c>
      <c r="K33" s="46">
        <v>0</v>
      </c>
      <c r="L33" s="46">
        <v>1.49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0.53</v>
      </c>
      <c r="X33">
        <v>1.49</v>
      </c>
      <c r="Y33">
        <v>40.98</v>
      </c>
      <c r="Z33">
        <v>0</v>
      </c>
      <c r="AA33">
        <v>6.81</v>
      </c>
      <c r="AB33">
        <v>0</v>
      </c>
      <c r="AC33">
        <v>0</v>
      </c>
      <c r="AD33">
        <v>0</v>
      </c>
    </row>
    <row r="34" spans="1:30">
      <c r="A34" t="s">
        <v>277</v>
      </c>
      <c r="G34" t="s">
        <v>76</v>
      </c>
      <c r="H34" s="73">
        <v>41.51</v>
      </c>
      <c r="I34" s="46">
        <v>0</v>
      </c>
      <c r="J34" s="46">
        <v>6.81</v>
      </c>
      <c r="K34" s="46">
        <v>0</v>
      </c>
      <c r="L34" s="46">
        <v>2.4300000000000002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0.53</v>
      </c>
      <c r="X34">
        <v>2.4300000000000002</v>
      </c>
      <c r="Y34">
        <v>40.98</v>
      </c>
      <c r="Z34">
        <v>0</v>
      </c>
      <c r="AA34">
        <v>6.81</v>
      </c>
      <c r="AB34">
        <v>0</v>
      </c>
      <c r="AC34">
        <v>0</v>
      </c>
      <c r="AD34">
        <v>0</v>
      </c>
    </row>
    <row r="35" spans="1:30">
      <c r="A35" t="s">
        <v>279</v>
      </c>
      <c r="G35" t="s">
        <v>77</v>
      </c>
      <c r="H35" s="73">
        <v>41.94</v>
      </c>
      <c r="I35" s="46">
        <v>0</v>
      </c>
      <c r="J35" s="46">
        <v>6.72</v>
      </c>
      <c r="K35" s="46">
        <v>0</v>
      </c>
      <c r="L35" s="46">
        <v>3.48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0.96</v>
      </c>
      <c r="X35">
        <v>3.48</v>
      </c>
      <c r="Y35">
        <v>40.98</v>
      </c>
      <c r="Z35">
        <v>0</v>
      </c>
      <c r="AA35">
        <v>6.72</v>
      </c>
      <c r="AB35">
        <v>0</v>
      </c>
      <c r="AC35">
        <v>0</v>
      </c>
      <c r="AD35">
        <v>0</v>
      </c>
    </row>
    <row r="36" spans="1:30">
      <c r="A36" t="s">
        <v>309</v>
      </c>
      <c r="G36" t="s">
        <v>78</v>
      </c>
      <c r="H36" s="73">
        <v>41.94</v>
      </c>
      <c r="I36" s="46">
        <v>0</v>
      </c>
      <c r="J36" s="46">
        <v>6.72</v>
      </c>
      <c r="K36" s="46">
        <v>0</v>
      </c>
      <c r="L36" s="46">
        <v>3.88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0.96</v>
      </c>
      <c r="X36">
        <v>3.88</v>
      </c>
      <c r="Y36">
        <v>40.98</v>
      </c>
      <c r="Z36">
        <v>0</v>
      </c>
      <c r="AA36">
        <v>6.72</v>
      </c>
      <c r="AB36">
        <v>0</v>
      </c>
      <c r="AC36">
        <v>0</v>
      </c>
      <c r="AD36">
        <v>0</v>
      </c>
    </row>
    <row r="37" spans="1:30">
      <c r="A37" t="s">
        <v>310</v>
      </c>
      <c r="G37" t="s">
        <v>79</v>
      </c>
      <c r="H37" s="73">
        <v>41.94</v>
      </c>
      <c r="I37" s="46">
        <v>0</v>
      </c>
      <c r="J37" s="46">
        <v>6.72</v>
      </c>
      <c r="K37" s="46">
        <v>0</v>
      </c>
      <c r="L37" s="46">
        <v>3.86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0.96</v>
      </c>
      <c r="X37">
        <v>3.86</v>
      </c>
      <c r="Y37">
        <v>40.98</v>
      </c>
      <c r="Z37">
        <v>0</v>
      </c>
      <c r="AA37">
        <v>6.72</v>
      </c>
      <c r="AB37">
        <v>0</v>
      </c>
      <c r="AC37">
        <v>0</v>
      </c>
      <c r="AD37">
        <v>0</v>
      </c>
    </row>
    <row r="38" spans="1:30">
      <c r="A38" t="s">
        <v>311</v>
      </c>
      <c r="G38" t="s">
        <v>80</v>
      </c>
      <c r="H38" s="73">
        <v>41.94</v>
      </c>
      <c r="I38" s="46">
        <v>0</v>
      </c>
      <c r="J38" s="46">
        <v>6.72</v>
      </c>
      <c r="K38" s="46">
        <v>0</v>
      </c>
      <c r="L38" s="46">
        <v>4.9000000000000004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0.96</v>
      </c>
      <c r="X38">
        <v>4.9000000000000004</v>
      </c>
      <c r="Y38">
        <v>40.98</v>
      </c>
      <c r="Z38">
        <v>0</v>
      </c>
      <c r="AA38">
        <v>6.72</v>
      </c>
      <c r="AB38">
        <v>0</v>
      </c>
      <c r="AC38">
        <v>0</v>
      </c>
      <c r="AD38">
        <v>0</v>
      </c>
    </row>
    <row r="39" spans="1:30">
      <c r="A39" t="s">
        <v>312</v>
      </c>
      <c r="G39" t="s">
        <v>81</v>
      </c>
      <c r="H39" s="73">
        <v>41.9</v>
      </c>
      <c r="I39" s="46">
        <v>0</v>
      </c>
      <c r="J39" s="46">
        <v>6.72</v>
      </c>
      <c r="K39" s="46">
        <v>53.04</v>
      </c>
      <c r="L39" s="46">
        <v>5.23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0.92</v>
      </c>
      <c r="X39">
        <v>5.23</v>
      </c>
      <c r="Y39">
        <v>40.98</v>
      </c>
      <c r="Z39">
        <v>0</v>
      </c>
      <c r="AA39">
        <v>6.72</v>
      </c>
      <c r="AB39">
        <v>0</v>
      </c>
      <c r="AC39">
        <v>0</v>
      </c>
      <c r="AD39">
        <v>53.04</v>
      </c>
    </row>
    <row r="40" spans="1:30">
      <c r="A40" t="s">
        <v>329</v>
      </c>
      <c r="G40" t="s">
        <v>82</v>
      </c>
      <c r="H40" s="73">
        <v>41.9</v>
      </c>
      <c r="I40" s="46">
        <v>0</v>
      </c>
      <c r="J40" s="46">
        <v>6.72</v>
      </c>
      <c r="K40" s="46">
        <v>53.04</v>
      </c>
      <c r="L40" s="46">
        <v>5.89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0.92</v>
      </c>
      <c r="X40">
        <v>5.89</v>
      </c>
      <c r="Y40">
        <v>40.98</v>
      </c>
      <c r="Z40">
        <v>0</v>
      </c>
      <c r="AA40">
        <v>6.72</v>
      </c>
      <c r="AB40">
        <v>0</v>
      </c>
      <c r="AC40">
        <v>0</v>
      </c>
      <c r="AD40">
        <v>53.04</v>
      </c>
    </row>
    <row r="41" spans="1:30">
      <c r="A41" t="s">
        <v>330</v>
      </c>
      <c r="G41" t="s">
        <v>83</v>
      </c>
      <c r="H41" s="73">
        <v>41.9</v>
      </c>
      <c r="I41" s="46">
        <v>0</v>
      </c>
      <c r="J41" s="46">
        <v>6.72</v>
      </c>
      <c r="K41" s="46">
        <v>53.04</v>
      </c>
      <c r="L41" s="46">
        <v>6.41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0.92</v>
      </c>
      <c r="X41">
        <v>6.41</v>
      </c>
      <c r="Y41">
        <v>40.98</v>
      </c>
      <c r="Z41">
        <v>0</v>
      </c>
      <c r="AA41">
        <v>6.72</v>
      </c>
      <c r="AB41">
        <v>0</v>
      </c>
      <c r="AC41">
        <v>0</v>
      </c>
      <c r="AD41">
        <v>53.04</v>
      </c>
    </row>
    <row r="42" spans="1:30">
      <c r="A42" t="s">
        <v>331</v>
      </c>
      <c r="G42" t="s">
        <v>84</v>
      </c>
      <c r="H42" s="73">
        <v>41.9</v>
      </c>
      <c r="I42" s="46">
        <v>0</v>
      </c>
      <c r="J42" s="46">
        <v>6.72</v>
      </c>
      <c r="K42" s="46">
        <v>53.04</v>
      </c>
      <c r="L42" s="46">
        <v>6.93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0.92</v>
      </c>
      <c r="X42">
        <v>6.93</v>
      </c>
      <c r="Y42">
        <v>40.98</v>
      </c>
      <c r="Z42">
        <v>0</v>
      </c>
      <c r="AA42">
        <v>6.72</v>
      </c>
      <c r="AB42">
        <v>0</v>
      </c>
      <c r="AC42">
        <v>0</v>
      </c>
      <c r="AD42">
        <v>53.04</v>
      </c>
    </row>
    <row r="43" spans="1:30">
      <c r="A43" t="s">
        <v>337</v>
      </c>
      <c r="G43" t="s">
        <v>85</v>
      </c>
      <c r="H43" s="73">
        <v>41.9</v>
      </c>
      <c r="I43" s="46">
        <v>0</v>
      </c>
      <c r="J43" s="46">
        <v>6.72</v>
      </c>
      <c r="K43" s="46">
        <v>53.04</v>
      </c>
      <c r="L43" s="46">
        <v>7.32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0.92</v>
      </c>
      <c r="X43">
        <v>7.32</v>
      </c>
      <c r="Y43">
        <v>40.98</v>
      </c>
      <c r="Z43">
        <v>0</v>
      </c>
      <c r="AA43">
        <v>6.72</v>
      </c>
      <c r="AB43">
        <v>0</v>
      </c>
      <c r="AC43">
        <v>0</v>
      </c>
      <c r="AD43">
        <v>53.04</v>
      </c>
    </row>
    <row r="44" spans="1:30">
      <c r="A44" t="s">
        <v>339</v>
      </c>
      <c r="G44" t="s">
        <v>86</v>
      </c>
      <c r="H44" s="73">
        <v>41.9</v>
      </c>
      <c r="I44" s="46">
        <v>0</v>
      </c>
      <c r="J44" s="46">
        <v>6.72</v>
      </c>
      <c r="K44" s="46">
        <v>53.04</v>
      </c>
      <c r="L44" s="46">
        <v>7.74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0.92</v>
      </c>
      <c r="X44">
        <v>7.74</v>
      </c>
      <c r="Y44">
        <v>40.98</v>
      </c>
      <c r="Z44">
        <v>0</v>
      </c>
      <c r="AA44">
        <v>6.72</v>
      </c>
      <c r="AB44">
        <v>0</v>
      </c>
      <c r="AC44">
        <v>0</v>
      </c>
      <c r="AD44">
        <v>53.04</v>
      </c>
    </row>
    <row r="45" spans="1:30">
      <c r="A45" t="s">
        <v>358</v>
      </c>
      <c r="G45" t="s">
        <v>87</v>
      </c>
      <c r="H45" s="73">
        <v>41.9</v>
      </c>
      <c r="I45" s="46">
        <v>0</v>
      </c>
      <c r="J45" s="46">
        <v>6.72</v>
      </c>
      <c r="K45" s="46">
        <v>53.04</v>
      </c>
      <c r="L45" s="46">
        <v>7.74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0.92</v>
      </c>
      <c r="X45">
        <v>7.74</v>
      </c>
      <c r="Y45">
        <v>40.98</v>
      </c>
      <c r="Z45">
        <v>0</v>
      </c>
      <c r="AA45">
        <v>6.72</v>
      </c>
      <c r="AB45">
        <v>0</v>
      </c>
      <c r="AC45">
        <v>0</v>
      </c>
      <c r="AD45">
        <v>53.04</v>
      </c>
    </row>
    <row r="46" spans="1:30">
      <c r="A46" t="s">
        <v>359</v>
      </c>
      <c r="G46" t="s">
        <v>88</v>
      </c>
      <c r="H46" s="73">
        <v>41.9</v>
      </c>
      <c r="I46" s="46">
        <v>0</v>
      </c>
      <c r="J46" s="46">
        <v>6.72</v>
      </c>
      <c r="K46" s="46">
        <v>53.04</v>
      </c>
      <c r="L46" s="46">
        <v>8.08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0.92</v>
      </c>
      <c r="X46">
        <v>8.08</v>
      </c>
      <c r="Y46">
        <v>40.98</v>
      </c>
      <c r="Z46">
        <v>0</v>
      </c>
      <c r="AA46">
        <v>6.72</v>
      </c>
      <c r="AB46">
        <v>0</v>
      </c>
      <c r="AC46">
        <v>0</v>
      </c>
      <c r="AD46">
        <v>53.04</v>
      </c>
    </row>
    <row r="47" spans="1:30">
      <c r="A47" t="s">
        <v>360</v>
      </c>
      <c r="G47" t="s">
        <v>89</v>
      </c>
      <c r="H47" s="73">
        <v>41.9</v>
      </c>
      <c r="I47" s="46">
        <v>0</v>
      </c>
      <c r="J47" s="46">
        <v>6.72</v>
      </c>
      <c r="K47" s="46">
        <v>53.04</v>
      </c>
      <c r="L47" s="46">
        <v>8.1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0.92</v>
      </c>
      <c r="X47">
        <v>8.1</v>
      </c>
      <c r="Y47">
        <v>40.98</v>
      </c>
      <c r="Z47">
        <v>0</v>
      </c>
      <c r="AA47">
        <v>6.72</v>
      </c>
      <c r="AB47">
        <v>0</v>
      </c>
      <c r="AC47">
        <v>0</v>
      </c>
      <c r="AD47">
        <v>53.04</v>
      </c>
    </row>
    <row r="48" spans="1:30">
      <c r="A48" t="s">
        <v>364</v>
      </c>
      <c r="G48" t="s">
        <v>90</v>
      </c>
      <c r="H48" s="73">
        <v>41.9</v>
      </c>
      <c r="I48" s="46">
        <v>0</v>
      </c>
      <c r="J48" s="46">
        <v>6.72</v>
      </c>
      <c r="K48" s="46">
        <v>53.04</v>
      </c>
      <c r="L48" s="46">
        <v>8.7200000000000006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0.92</v>
      </c>
      <c r="X48">
        <v>8.7200000000000006</v>
      </c>
      <c r="Y48">
        <v>40.98</v>
      </c>
      <c r="Z48">
        <v>0</v>
      </c>
      <c r="AA48">
        <v>6.72</v>
      </c>
      <c r="AB48">
        <v>0</v>
      </c>
      <c r="AC48">
        <v>0</v>
      </c>
      <c r="AD48">
        <v>53.04</v>
      </c>
    </row>
    <row r="49" spans="1:30">
      <c r="A49" t="s">
        <v>365</v>
      </c>
      <c r="G49" t="s">
        <v>91</v>
      </c>
      <c r="H49" s="73">
        <v>41.9</v>
      </c>
      <c r="I49" s="46">
        <v>0</v>
      </c>
      <c r="J49" s="46">
        <v>6.72</v>
      </c>
      <c r="K49" s="46">
        <v>53.04</v>
      </c>
      <c r="L49" s="46">
        <v>8.81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0.92</v>
      </c>
      <c r="X49">
        <v>8.81</v>
      </c>
      <c r="Y49">
        <v>40.98</v>
      </c>
      <c r="Z49">
        <v>0</v>
      </c>
      <c r="AA49">
        <v>6.72</v>
      </c>
      <c r="AB49">
        <v>0</v>
      </c>
      <c r="AC49">
        <v>0</v>
      </c>
      <c r="AD49">
        <v>53.04</v>
      </c>
    </row>
    <row r="50" spans="1:30">
      <c r="A50" t="s">
        <v>366</v>
      </c>
      <c r="G50" t="s">
        <v>92</v>
      </c>
      <c r="H50" s="73">
        <v>41.9</v>
      </c>
      <c r="I50" s="46">
        <v>0</v>
      </c>
      <c r="J50" s="46">
        <v>6.72</v>
      </c>
      <c r="K50" s="46">
        <v>53.04</v>
      </c>
      <c r="L50" s="46">
        <v>8.9499999999999993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0.92</v>
      </c>
      <c r="X50">
        <v>8.9499999999999993</v>
      </c>
      <c r="Y50">
        <v>40.98</v>
      </c>
      <c r="Z50">
        <v>0</v>
      </c>
      <c r="AA50">
        <v>6.72</v>
      </c>
      <c r="AB50">
        <v>0</v>
      </c>
      <c r="AC50">
        <v>0</v>
      </c>
      <c r="AD50">
        <v>53.04</v>
      </c>
    </row>
    <row r="51" spans="1:30">
      <c r="A51" t="s">
        <v>367</v>
      </c>
      <c r="G51" t="s">
        <v>93</v>
      </c>
      <c r="H51" s="73">
        <v>41.9</v>
      </c>
      <c r="I51" s="46">
        <v>0</v>
      </c>
      <c r="J51" s="46">
        <v>6.62</v>
      </c>
      <c r="K51" s="46">
        <v>53.04</v>
      </c>
      <c r="L51" s="46">
        <v>8.91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0.92</v>
      </c>
      <c r="X51">
        <v>8.91</v>
      </c>
      <c r="Y51">
        <v>40.98</v>
      </c>
      <c r="Z51">
        <v>0</v>
      </c>
      <c r="AA51">
        <v>6.62</v>
      </c>
      <c r="AB51">
        <v>0</v>
      </c>
      <c r="AC51">
        <v>0</v>
      </c>
      <c r="AD51">
        <v>53.04</v>
      </c>
    </row>
    <row r="52" spans="1:30">
      <c r="A52" t="s">
        <v>368</v>
      </c>
      <c r="G52" t="s">
        <v>94</v>
      </c>
      <c r="H52" s="73">
        <v>41.9</v>
      </c>
      <c r="I52" s="46">
        <v>0</v>
      </c>
      <c r="J52" s="46">
        <v>6.62</v>
      </c>
      <c r="K52" s="46">
        <v>53.04</v>
      </c>
      <c r="L52" s="46">
        <v>8.02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0.92</v>
      </c>
      <c r="X52">
        <v>8.02</v>
      </c>
      <c r="Y52">
        <v>40.98</v>
      </c>
      <c r="Z52">
        <v>0</v>
      </c>
      <c r="AA52">
        <v>6.62</v>
      </c>
      <c r="AB52">
        <v>0</v>
      </c>
      <c r="AC52">
        <v>0</v>
      </c>
      <c r="AD52">
        <v>53.04</v>
      </c>
    </row>
    <row r="53" spans="1:30">
      <c r="A53" t="s">
        <v>400</v>
      </c>
      <c r="G53" t="s">
        <v>95</v>
      </c>
      <c r="H53" s="73">
        <v>41.9</v>
      </c>
      <c r="I53" s="46">
        <v>0</v>
      </c>
      <c r="J53" s="46">
        <v>6.62</v>
      </c>
      <c r="K53" s="46">
        <v>53.04</v>
      </c>
      <c r="L53" s="46">
        <v>6.76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0.92</v>
      </c>
      <c r="X53">
        <v>6.76</v>
      </c>
      <c r="Y53">
        <v>40.98</v>
      </c>
      <c r="Z53">
        <v>0</v>
      </c>
      <c r="AA53">
        <v>6.62</v>
      </c>
      <c r="AB53">
        <v>0</v>
      </c>
      <c r="AC53">
        <v>0</v>
      </c>
      <c r="AD53">
        <v>53.04</v>
      </c>
    </row>
    <row r="54" spans="1:30">
      <c r="A54" t="s">
        <v>399</v>
      </c>
      <c r="G54" t="s">
        <v>96</v>
      </c>
      <c r="H54" s="73">
        <v>41.9</v>
      </c>
      <c r="I54" s="46">
        <v>0</v>
      </c>
      <c r="J54" s="46">
        <v>6.62</v>
      </c>
      <c r="K54" s="46">
        <v>53.04</v>
      </c>
      <c r="L54" s="46">
        <v>9.09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0.92</v>
      </c>
      <c r="X54">
        <v>9.09</v>
      </c>
      <c r="Y54">
        <v>40.98</v>
      </c>
      <c r="Z54">
        <v>0</v>
      </c>
      <c r="AA54">
        <v>6.62</v>
      </c>
      <c r="AB54">
        <v>0</v>
      </c>
      <c r="AC54">
        <v>0</v>
      </c>
      <c r="AD54">
        <v>53.04</v>
      </c>
    </row>
    <row r="55" spans="1:30">
      <c r="A55" t="s">
        <v>401</v>
      </c>
      <c r="G55" t="s">
        <v>97</v>
      </c>
      <c r="H55" s="73">
        <v>41.8</v>
      </c>
      <c r="I55" s="46">
        <v>0</v>
      </c>
      <c r="J55" s="46">
        <v>6.62</v>
      </c>
      <c r="K55" s="46">
        <v>53.04</v>
      </c>
      <c r="L55" s="46">
        <v>6.54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0.82</v>
      </c>
      <c r="X55">
        <v>6.54</v>
      </c>
      <c r="Y55">
        <v>40.98</v>
      </c>
      <c r="Z55">
        <v>0</v>
      </c>
      <c r="AA55">
        <v>6.62</v>
      </c>
      <c r="AB55">
        <v>0</v>
      </c>
      <c r="AC55">
        <v>0</v>
      </c>
      <c r="AD55">
        <v>53.04</v>
      </c>
    </row>
    <row r="56" spans="1:30">
      <c r="A56" t="s">
        <v>401</v>
      </c>
      <c r="G56" t="s">
        <v>98</v>
      </c>
      <c r="H56" s="73">
        <v>41.8</v>
      </c>
      <c r="I56" s="46">
        <v>0</v>
      </c>
      <c r="J56" s="46">
        <v>6.62</v>
      </c>
      <c r="K56" s="46">
        <v>53.04</v>
      </c>
      <c r="L56" s="46">
        <v>7.48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0.82</v>
      </c>
      <c r="X56">
        <v>7.48</v>
      </c>
      <c r="Y56">
        <v>40.98</v>
      </c>
      <c r="Z56">
        <v>0</v>
      </c>
      <c r="AA56">
        <v>6.62</v>
      </c>
      <c r="AB56">
        <v>0</v>
      </c>
      <c r="AC56">
        <v>0</v>
      </c>
      <c r="AD56">
        <v>53.04</v>
      </c>
    </row>
    <row r="57" spans="1:30">
      <c r="G57" t="s">
        <v>99</v>
      </c>
      <c r="H57" s="73">
        <v>41.8</v>
      </c>
      <c r="I57" s="46">
        <v>0</v>
      </c>
      <c r="J57" s="46">
        <v>6.62</v>
      </c>
      <c r="K57" s="46">
        <v>53.04</v>
      </c>
      <c r="L57" s="46">
        <v>6.2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0.82</v>
      </c>
      <c r="X57">
        <v>6.2</v>
      </c>
      <c r="Y57">
        <v>40.98</v>
      </c>
      <c r="Z57">
        <v>0</v>
      </c>
      <c r="AA57">
        <v>6.62</v>
      </c>
      <c r="AB57">
        <v>0</v>
      </c>
      <c r="AC57">
        <v>0</v>
      </c>
      <c r="AD57">
        <v>53.04</v>
      </c>
    </row>
    <row r="58" spans="1:30">
      <c r="G58" t="s">
        <v>100</v>
      </c>
      <c r="H58" s="73">
        <v>41.8</v>
      </c>
      <c r="I58" s="46">
        <v>0</v>
      </c>
      <c r="J58" s="46">
        <v>6.62</v>
      </c>
      <c r="K58" s="46">
        <v>53.04</v>
      </c>
      <c r="L58" s="46">
        <v>7.13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0.82</v>
      </c>
      <c r="X58">
        <v>7.13</v>
      </c>
      <c r="Y58">
        <v>40.98</v>
      </c>
      <c r="Z58">
        <v>0</v>
      </c>
      <c r="AA58">
        <v>6.62</v>
      </c>
      <c r="AB58">
        <v>0</v>
      </c>
      <c r="AC58">
        <v>0</v>
      </c>
      <c r="AD58">
        <v>53.04</v>
      </c>
    </row>
    <row r="59" spans="1:30">
      <c r="G59" t="s">
        <v>101</v>
      </c>
      <c r="H59" s="73">
        <v>41.9</v>
      </c>
      <c r="I59" s="46">
        <v>0</v>
      </c>
      <c r="J59" s="46">
        <v>6.62</v>
      </c>
      <c r="K59" s="46">
        <v>53.04</v>
      </c>
      <c r="L59" s="46">
        <v>7.05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0.92</v>
      </c>
      <c r="X59">
        <v>7.05</v>
      </c>
      <c r="Y59">
        <v>40.98</v>
      </c>
      <c r="Z59">
        <v>0</v>
      </c>
      <c r="AA59">
        <v>6.62</v>
      </c>
      <c r="AB59">
        <v>0</v>
      </c>
      <c r="AC59">
        <v>0</v>
      </c>
      <c r="AD59">
        <v>53.04</v>
      </c>
    </row>
    <row r="60" spans="1:30">
      <c r="G60" t="s">
        <v>102</v>
      </c>
      <c r="H60" s="73">
        <v>41.9</v>
      </c>
      <c r="I60" s="46">
        <v>0</v>
      </c>
      <c r="J60" s="46">
        <v>6.62</v>
      </c>
      <c r="K60" s="46">
        <v>53.04</v>
      </c>
      <c r="L60" s="46">
        <v>5.91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0.92</v>
      </c>
      <c r="X60">
        <v>5.91</v>
      </c>
      <c r="Y60">
        <v>40.98</v>
      </c>
      <c r="Z60">
        <v>0</v>
      </c>
      <c r="AA60">
        <v>6.62</v>
      </c>
      <c r="AB60">
        <v>0</v>
      </c>
      <c r="AC60">
        <v>0</v>
      </c>
      <c r="AD60">
        <v>53.04</v>
      </c>
    </row>
    <row r="61" spans="1:30">
      <c r="G61" t="s">
        <v>103</v>
      </c>
      <c r="H61" s="73">
        <v>41.9</v>
      </c>
      <c r="I61" s="46">
        <v>0</v>
      </c>
      <c r="J61" s="46">
        <v>6.62</v>
      </c>
      <c r="K61" s="46">
        <v>53.04</v>
      </c>
      <c r="L61" s="46">
        <v>2.52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0.92</v>
      </c>
      <c r="X61">
        <v>2.52</v>
      </c>
      <c r="Y61">
        <v>40.98</v>
      </c>
      <c r="Z61">
        <v>0</v>
      </c>
      <c r="AA61">
        <v>6.62</v>
      </c>
      <c r="AB61">
        <v>0</v>
      </c>
      <c r="AC61">
        <v>0</v>
      </c>
      <c r="AD61">
        <v>53.04</v>
      </c>
    </row>
    <row r="62" spans="1:30">
      <c r="G62" t="s">
        <v>104</v>
      </c>
      <c r="H62" s="73">
        <v>41.9</v>
      </c>
      <c r="I62" s="46">
        <v>0</v>
      </c>
      <c r="J62" s="46">
        <v>6.62</v>
      </c>
      <c r="K62" s="46">
        <v>53.04</v>
      </c>
      <c r="L62" s="46">
        <v>4.68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0.92</v>
      </c>
      <c r="X62">
        <v>4.68</v>
      </c>
      <c r="Y62">
        <v>40.98</v>
      </c>
      <c r="Z62">
        <v>0</v>
      </c>
      <c r="AA62">
        <v>6.62</v>
      </c>
      <c r="AB62">
        <v>0</v>
      </c>
      <c r="AC62">
        <v>0</v>
      </c>
      <c r="AD62">
        <v>53.04</v>
      </c>
    </row>
    <row r="63" spans="1:30">
      <c r="G63" t="s">
        <v>105</v>
      </c>
      <c r="H63" s="73">
        <v>41.9</v>
      </c>
      <c r="I63" s="46">
        <v>0</v>
      </c>
      <c r="J63" s="46">
        <v>6.72</v>
      </c>
      <c r="K63" s="46">
        <v>53.04</v>
      </c>
      <c r="L63" s="46">
        <v>6.08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0.92</v>
      </c>
      <c r="X63">
        <v>6.08</v>
      </c>
      <c r="Y63">
        <v>40.98</v>
      </c>
      <c r="Z63">
        <v>0</v>
      </c>
      <c r="AA63">
        <v>6.72</v>
      </c>
      <c r="AB63">
        <v>0</v>
      </c>
      <c r="AC63">
        <v>0</v>
      </c>
      <c r="AD63">
        <v>53.04</v>
      </c>
    </row>
    <row r="64" spans="1:30">
      <c r="G64" t="s">
        <v>106</v>
      </c>
      <c r="H64" s="73">
        <v>41.9</v>
      </c>
      <c r="I64" s="46">
        <v>0</v>
      </c>
      <c r="J64" s="46">
        <v>6.72</v>
      </c>
      <c r="K64" s="46">
        <v>53.04</v>
      </c>
      <c r="L64" s="46">
        <v>3.91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0.92</v>
      </c>
      <c r="X64">
        <v>3.91</v>
      </c>
      <c r="Y64">
        <v>40.98</v>
      </c>
      <c r="Z64">
        <v>0</v>
      </c>
      <c r="AA64">
        <v>6.72</v>
      </c>
      <c r="AB64">
        <v>0</v>
      </c>
      <c r="AC64">
        <v>0</v>
      </c>
      <c r="AD64">
        <v>53.04</v>
      </c>
    </row>
    <row r="65" spans="7:30">
      <c r="G65" t="s">
        <v>107</v>
      </c>
      <c r="H65" s="73">
        <v>41.9</v>
      </c>
      <c r="I65" s="46">
        <v>0</v>
      </c>
      <c r="J65" s="46">
        <v>6.72</v>
      </c>
      <c r="K65" s="46">
        <v>53.04</v>
      </c>
      <c r="L65" s="46">
        <v>1.44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0.92</v>
      </c>
      <c r="X65">
        <v>1.44</v>
      </c>
      <c r="Y65">
        <v>40.98</v>
      </c>
      <c r="Z65">
        <v>0</v>
      </c>
      <c r="AA65">
        <v>6.72</v>
      </c>
      <c r="AB65">
        <v>0</v>
      </c>
      <c r="AC65">
        <v>0</v>
      </c>
      <c r="AD65">
        <v>53.04</v>
      </c>
    </row>
    <row r="66" spans="7:30">
      <c r="G66" t="s">
        <v>108</v>
      </c>
      <c r="H66" s="73">
        <v>41.9</v>
      </c>
      <c r="I66" s="46">
        <v>0</v>
      </c>
      <c r="J66" s="46">
        <v>6.72</v>
      </c>
      <c r="K66" s="46">
        <v>53.04</v>
      </c>
      <c r="L66" s="46">
        <v>0.96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0.92</v>
      </c>
      <c r="X66">
        <v>0.96</v>
      </c>
      <c r="Y66">
        <v>40.98</v>
      </c>
      <c r="Z66">
        <v>0</v>
      </c>
      <c r="AA66">
        <v>6.72</v>
      </c>
      <c r="AB66">
        <v>0</v>
      </c>
      <c r="AC66">
        <v>0</v>
      </c>
      <c r="AD66">
        <v>53.04</v>
      </c>
    </row>
    <row r="67" spans="7:30">
      <c r="G67" t="s">
        <v>109</v>
      </c>
      <c r="H67" s="73">
        <v>41.61</v>
      </c>
      <c r="I67" s="46">
        <v>0</v>
      </c>
      <c r="J67" s="46">
        <v>6.81</v>
      </c>
      <c r="K67" s="46">
        <v>53.04</v>
      </c>
      <c r="L67" s="46">
        <v>1.17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0.63</v>
      </c>
      <c r="X67">
        <v>1.17</v>
      </c>
      <c r="Y67">
        <v>40.98</v>
      </c>
      <c r="Z67">
        <v>0</v>
      </c>
      <c r="AA67">
        <v>6.81</v>
      </c>
      <c r="AB67">
        <v>0</v>
      </c>
      <c r="AC67">
        <v>0</v>
      </c>
      <c r="AD67">
        <v>53.04</v>
      </c>
    </row>
    <row r="68" spans="7:30">
      <c r="G68" t="s">
        <v>110</v>
      </c>
      <c r="H68" s="73">
        <v>41.61</v>
      </c>
      <c r="I68" s="46">
        <v>0</v>
      </c>
      <c r="J68" s="46">
        <v>6.81</v>
      </c>
      <c r="K68" s="46">
        <v>53.04</v>
      </c>
      <c r="L68" s="46">
        <v>1.5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0.63</v>
      </c>
      <c r="X68">
        <v>1.5</v>
      </c>
      <c r="Y68">
        <v>40.98</v>
      </c>
      <c r="Z68">
        <v>0</v>
      </c>
      <c r="AA68">
        <v>6.81</v>
      </c>
      <c r="AB68">
        <v>0</v>
      </c>
      <c r="AC68">
        <v>0</v>
      </c>
      <c r="AD68">
        <v>53.04</v>
      </c>
    </row>
    <row r="69" spans="7:30">
      <c r="G69" t="s">
        <v>111</v>
      </c>
      <c r="H69" s="73">
        <v>41.61</v>
      </c>
      <c r="I69" s="46">
        <v>0</v>
      </c>
      <c r="J69" s="46">
        <v>6.81</v>
      </c>
      <c r="K69" s="46">
        <v>53.04</v>
      </c>
      <c r="L69" s="46">
        <v>1.18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0.63</v>
      </c>
      <c r="X69">
        <v>1.18</v>
      </c>
      <c r="Y69">
        <v>40.98</v>
      </c>
      <c r="Z69">
        <v>0</v>
      </c>
      <c r="AA69">
        <v>6.81</v>
      </c>
      <c r="AB69">
        <v>0</v>
      </c>
      <c r="AC69">
        <v>0</v>
      </c>
      <c r="AD69">
        <v>53.04</v>
      </c>
    </row>
    <row r="70" spans="7:30">
      <c r="G70" t="s">
        <v>112</v>
      </c>
      <c r="H70" s="73">
        <v>41.61</v>
      </c>
      <c r="I70" s="46">
        <v>0</v>
      </c>
      <c r="J70" s="46">
        <v>6.81</v>
      </c>
      <c r="K70" s="46">
        <v>50.14</v>
      </c>
      <c r="L70" s="46">
        <v>1.58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0.63</v>
      </c>
      <c r="X70">
        <v>1.58</v>
      </c>
      <c r="Y70">
        <v>40.98</v>
      </c>
      <c r="Z70">
        <v>0</v>
      </c>
      <c r="AA70">
        <v>6.81</v>
      </c>
      <c r="AB70">
        <v>0</v>
      </c>
      <c r="AC70">
        <v>0</v>
      </c>
      <c r="AD70">
        <v>50.14</v>
      </c>
    </row>
    <row r="71" spans="7:30">
      <c r="G71" t="s">
        <v>113</v>
      </c>
      <c r="H71" s="73">
        <v>41.61</v>
      </c>
      <c r="I71" s="46">
        <v>0</v>
      </c>
      <c r="J71" s="46">
        <v>6.9</v>
      </c>
      <c r="K71" s="46">
        <v>0</v>
      </c>
      <c r="L71" s="46">
        <v>1.95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0.63</v>
      </c>
      <c r="X71">
        <v>1.95</v>
      </c>
      <c r="Y71">
        <v>40.98</v>
      </c>
      <c r="Z71">
        <v>0</v>
      </c>
      <c r="AA71">
        <v>6.9</v>
      </c>
      <c r="AB71">
        <v>0</v>
      </c>
      <c r="AC71">
        <v>0</v>
      </c>
      <c r="AD71">
        <v>0</v>
      </c>
    </row>
    <row r="72" spans="7:30">
      <c r="G72" t="s">
        <v>114</v>
      </c>
      <c r="H72" s="73">
        <v>41.61</v>
      </c>
      <c r="I72" s="46">
        <v>0</v>
      </c>
      <c r="J72" s="46">
        <v>6.9</v>
      </c>
      <c r="K72" s="46">
        <v>0</v>
      </c>
      <c r="L72" s="46">
        <v>1.32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0.63</v>
      </c>
      <c r="X72">
        <v>1.32</v>
      </c>
      <c r="Y72">
        <v>40.98</v>
      </c>
      <c r="Z72">
        <v>0</v>
      </c>
      <c r="AA72">
        <v>6.9</v>
      </c>
      <c r="AB72">
        <v>0</v>
      </c>
      <c r="AC72">
        <v>0</v>
      </c>
      <c r="AD72">
        <v>0</v>
      </c>
    </row>
    <row r="73" spans="7:30">
      <c r="G73" t="s">
        <v>115</v>
      </c>
      <c r="H73" s="73">
        <v>41.61</v>
      </c>
      <c r="I73" s="46">
        <v>0</v>
      </c>
      <c r="J73" s="46">
        <v>6.9</v>
      </c>
      <c r="K73" s="46">
        <v>0</v>
      </c>
      <c r="L73" s="46">
        <v>0.88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0.63</v>
      </c>
      <c r="X73">
        <v>0.88</v>
      </c>
      <c r="Y73">
        <v>40.98</v>
      </c>
      <c r="Z73">
        <v>0</v>
      </c>
      <c r="AA73">
        <v>6.9</v>
      </c>
      <c r="AB73">
        <v>0</v>
      </c>
      <c r="AC73">
        <v>0</v>
      </c>
      <c r="AD73">
        <v>0</v>
      </c>
    </row>
    <row r="74" spans="7:30">
      <c r="G74" t="s">
        <v>116</v>
      </c>
      <c r="H74" s="73">
        <v>41.61</v>
      </c>
      <c r="I74" s="46">
        <v>0</v>
      </c>
      <c r="J74" s="46">
        <v>6.9</v>
      </c>
      <c r="K74" s="46">
        <v>0</v>
      </c>
      <c r="L74" s="46">
        <v>0.46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0.63</v>
      </c>
      <c r="X74">
        <v>0.46</v>
      </c>
      <c r="Y74">
        <v>40.98</v>
      </c>
      <c r="Z74">
        <v>0</v>
      </c>
      <c r="AA74">
        <v>6.9</v>
      </c>
      <c r="AB74">
        <v>0</v>
      </c>
      <c r="AC74">
        <v>0</v>
      </c>
      <c r="AD74">
        <v>0</v>
      </c>
    </row>
    <row r="75" spans="7:30">
      <c r="G75" t="s">
        <v>117</v>
      </c>
      <c r="H75" s="73">
        <v>41.61</v>
      </c>
      <c r="I75" s="46">
        <v>0</v>
      </c>
      <c r="J75" s="46">
        <v>7</v>
      </c>
      <c r="K75" s="46">
        <v>0</v>
      </c>
      <c r="L75" s="46">
        <v>0.14000000000000001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0.63</v>
      </c>
      <c r="X75">
        <v>0.14000000000000001</v>
      </c>
      <c r="Y75">
        <v>40.98</v>
      </c>
      <c r="Z75">
        <v>0</v>
      </c>
      <c r="AA75">
        <v>7</v>
      </c>
      <c r="AB75">
        <v>0</v>
      </c>
      <c r="AC75">
        <v>0</v>
      </c>
      <c r="AD75">
        <v>0</v>
      </c>
    </row>
    <row r="76" spans="7:30">
      <c r="G76" t="s">
        <v>118</v>
      </c>
      <c r="H76" s="73">
        <v>41.61</v>
      </c>
      <c r="I76" s="46">
        <v>0</v>
      </c>
      <c r="J76" s="46">
        <v>7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0.63</v>
      </c>
      <c r="X76">
        <v>0</v>
      </c>
      <c r="Y76">
        <v>40.98</v>
      </c>
      <c r="Z76">
        <v>0</v>
      </c>
      <c r="AA76">
        <v>7</v>
      </c>
      <c r="AB76">
        <v>0</v>
      </c>
      <c r="AC76">
        <v>0</v>
      </c>
      <c r="AD76">
        <v>0</v>
      </c>
    </row>
    <row r="77" spans="7:30">
      <c r="G77" t="s">
        <v>119</v>
      </c>
      <c r="H77" s="73">
        <v>41.61</v>
      </c>
      <c r="I77" s="46">
        <v>0</v>
      </c>
      <c r="J77" s="46">
        <v>7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0.63</v>
      </c>
      <c r="X77">
        <v>0</v>
      </c>
      <c r="Y77">
        <v>40.98</v>
      </c>
      <c r="Z77">
        <v>0</v>
      </c>
      <c r="AA77">
        <v>7</v>
      </c>
      <c r="AB77">
        <v>0</v>
      </c>
      <c r="AC77">
        <v>0</v>
      </c>
      <c r="AD77">
        <v>0</v>
      </c>
    </row>
    <row r="78" spans="7:30">
      <c r="G78" t="s">
        <v>120</v>
      </c>
      <c r="H78" s="73">
        <v>41.61</v>
      </c>
      <c r="I78" s="46">
        <v>0</v>
      </c>
      <c r="J78" s="46">
        <v>7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0.63</v>
      </c>
      <c r="X78">
        <v>0</v>
      </c>
      <c r="Y78">
        <v>40.98</v>
      </c>
      <c r="Z78">
        <v>0</v>
      </c>
      <c r="AA78">
        <v>7</v>
      </c>
      <c r="AB78">
        <v>0</v>
      </c>
      <c r="AC78">
        <v>0</v>
      </c>
      <c r="AD78">
        <v>0</v>
      </c>
    </row>
    <row r="79" spans="7:30">
      <c r="G79" t="s">
        <v>121</v>
      </c>
      <c r="H79" s="73">
        <v>41.699999999999996</v>
      </c>
      <c r="I79" s="46">
        <v>0</v>
      </c>
      <c r="J79" s="46">
        <v>7.18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0.72</v>
      </c>
      <c r="X79">
        <v>0</v>
      </c>
      <c r="Y79">
        <v>40.98</v>
      </c>
      <c r="Z79">
        <v>0</v>
      </c>
      <c r="AA79">
        <v>7.18</v>
      </c>
      <c r="AB79">
        <v>0</v>
      </c>
      <c r="AC79">
        <v>0</v>
      </c>
      <c r="AD79">
        <v>0</v>
      </c>
    </row>
    <row r="80" spans="7:30">
      <c r="G80" t="s">
        <v>122</v>
      </c>
      <c r="H80" s="73">
        <v>41.699999999999996</v>
      </c>
      <c r="I80" s="46">
        <v>0</v>
      </c>
      <c r="J80" s="46">
        <v>7.18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0.72</v>
      </c>
      <c r="X80">
        <v>0</v>
      </c>
      <c r="Y80">
        <v>40.98</v>
      </c>
      <c r="Z80">
        <v>0</v>
      </c>
      <c r="AA80">
        <v>7.18</v>
      </c>
      <c r="AB80">
        <v>0</v>
      </c>
      <c r="AC80">
        <v>0</v>
      </c>
      <c r="AD80">
        <v>0</v>
      </c>
    </row>
    <row r="81" spans="7:30">
      <c r="G81" t="s">
        <v>123</v>
      </c>
      <c r="H81" s="73">
        <v>41.699999999999996</v>
      </c>
      <c r="I81" s="46">
        <v>0</v>
      </c>
      <c r="J81" s="46">
        <v>7.18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0.72</v>
      </c>
      <c r="X81">
        <v>0</v>
      </c>
      <c r="Y81">
        <v>40.98</v>
      </c>
      <c r="Z81">
        <v>0</v>
      </c>
      <c r="AA81">
        <v>7.18</v>
      </c>
      <c r="AB81">
        <v>0</v>
      </c>
      <c r="AC81">
        <v>0</v>
      </c>
      <c r="AD81">
        <v>0</v>
      </c>
    </row>
    <row r="82" spans="7:30">
      <c r="G82" t="s">
        <v>124</v>
      </c>
      <c r="H82" s="73">
        <v>41.699999999999996</v>
      </c>
      <c r="I82" s="46">
        <v>0</v>
      </c>
      <c r="J82" s="46">
        <v>7.18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0.72</v>
      </c>
      <c r="X82">
        <v>0</v>
      </c>
      <c r="Y82">
        <v>40.98</v>
      </c>
      <c r="Z82">
        <v>0</v>
      </c>
      <c r="AA82">
        <v>7.18</v>
      </c>
      <c r="AB82">
        <v>0</v>
      </c>
      <c r="AC82">
        <v>0</v>
      </c>
      <c r="AD82">
        <v>0</v>
      </c>
    </row>
    <row r="83" spans="7:30">
      <c r="G83" t="s">
        <v>125</v>
      </c>
      <c r="H83" s="73">
        <v>41.66</v>
      </c>
      <c r="I83" s="46">
        <v>0</v>
      </c>
      <c r="J83" s="46">
        <v>7.37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0.68</v>
      </c>
      <c r="X83">
        <v>0</v>
      </c>
      <c r="Y83">
        <v>40.98</v>
      </c>
      <c r="Z83">
        <v>0</v>
      </c>
      <c r="AA83">
        <v>7.37</v>
      </c>
      <c r="AB83">
        <v>0</v>
      </c>
      <c r="AC83">
        <v>0</v>
      </c>
      <c r="AD83">
        <v>0</v>
      </c>
    </row>
    <row r="84" spans="7:30">
      <c r="G84" t="s">
        <v>126</v>
      </c>
      <c r="H84" s="73">
        <v>41.66</v>
      </c>
      <c r="I84" s="46">
        <v>0</v>
      </c>
      <c r="J84" s="46">
        <v>7.37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0.68</v>
      </c>
      <c r="X84">
        <v>0</v>
      </c>
      <c r="Y84">
        <v>40.98</v>
      </c>
      <c r="Z84">
        <v>0</v>
      </c>
      <c r="AA84">
        <v>7.37</v>
      </c>
      <c r="AB84">
        <v>0</v>
      </c>
      <c r="AC84">
        <v>0</v>
      </c>
      <c r="AD84">
        <v>0</v>
      </c>
    </row>
    <row r="85" spans="7:30">
      <c r="G85" t="s">
        <v>127</v>
      </c>
      <c r="H85" s="73">
        <v>41.66</v>
      </c>
      <c r="I85" s="46">
        <v>0</v>
      </c>
      <c r="J85" s="46">
        <v>7.82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0.68</v>
      </c>
      <c r="X85">
        <v>0</v>
      </c>
      <c r="Y85">
        <v>40.98</v>
      </c>
      <c r="Z85">
        <v>0</v>
      </c>
      <c r="AA85">
        <v>7.82</v>
      </c>
      <c r="AB85">
        <v>0</v>
      </c>
      <c r="AC85">
        <v>0</v>
      </c>
      <c r="AD85">
        <v>0</v>
      </c>
    </row>
    <row r="86" spans="7:30">
      <c r="G86" t="s">
        <v>128</v>
      </c>
      <c r="H86" s="73">
        <v>41.66</v>
      </c>
      <c r="I86" s="46">
        <v>0</v>
      </c>
      <c r="J86" s="46">
        <v>7.82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0.68</v>
      </c>
      <c r="X86">
        <v>0</v>
      </c>
      <c r="Y86">
        <v>40.98</v>
      </c>
      <c r="Z86">
        <v>0</v>
      </c>
      <c r="AA86">
        <v>7.82</v>
      </c>
      <c r="AB86">
        <v>0</v>
      </c>
      <c r="AC86">
        <v>0</v>
      </c>
      <c r="AD86">
        <v>0</v>
      </c>
    </row>
    <row r="87" spans="7:30">
      <c r="G87" t="s">
        <v>129</v>
      </c>
      <c r="H87" s="73">
        <v>41.66</v>
      </c>
      <c r="I87" s="46">
        <v>0</v>
      </c>
      <c r="J87" s="46">
        <v>7.82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0.68</v>
      </c>
      <c r="X87">
        <v>0</v>
      </c>
      <c r="Y87">
        <v>40.98</v>
      </c>
      <c r="Z87">
        <v>0</v>
      </c>
      <c r="AA87">
        <v>7.82</v>
      </c>
      <c r="AB87">
        <v>0</v>
      </c>
      <c r="AC87">
        <v>0</v>
      </c>
      <c r="AD87">
        <v>0</v>
      </c>
    </row>
    <row r="88" spans="7:30">
      <c r="G88" t="s">
        <v>130</v>
      </c>
      <c r="H88" s="73">
        <v>41.66</v>
      </c>
      <c r="I88" s="46">
        <v>0</v>
      </c>
      <c r="J88" s="46">
        <v>7.82</v>
      </c>
      <c r="K88" s="46">
        <v>0</v>
      </c>
      <c r="L88" s="46">
        <v>0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0.68</v>
      </c>
      <c r="X88">
        <v>0</v>
      </c>
      <c r="Y88">
        <v>40.98</v>
      </c>
      <c r="Z88">
        <v>0</v>
      </c>
      <c r="AA88">
        <v>7.82</v>
      </c>
      <c r="AB88">
        <v>0</v>
      </c>
      <c r="AC88">
        <v>0</v>
      </c>
      <c r="AD88">
        <v>0</v>
      </c>
    </row>
    <row r="89" spans="7:30">
      <c r="G89" t="s">
        <v>131</v>
      </c>
      <c r="H89" s="73">
        <v>41.66</v>
      </c>
      <c r="I89" s="46">
        <v>0</v>
      </c>
      <c r="J89" s="46">
        <v>7.82</v>
      </c>
      <c r="K89" s="46">
        <v>0</v>
      </c>
      <c r="L89" s="46">
        <v>0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0.68</v>
      </c>
      <c r="X89">
        <v>0</v>
      </c>
      <c r="Y89">
        <v>40.98</v>
      </c>
      <c r="Z89">
        <v>0</v>
      </c>
      <c r="AA89">
        <v>7.82</v>
      </c>
      <c r="AB89">
        <v>0</v>
      </c>
      <c r="AC89">
        <v>0</v>
      </c>
      <c r="AD89">
        <v>0</v>
      </c>
    </row>
    <row r="90" spans="7:30">
      <c r="G90" t="s">
        <v>132</v>
      </c>
      <c r="H90" s="73">
        <v>41.66</v>
      </c>
      <c r="I90" s="46">
        <v>0</v>
      </c>
      <c r="J90" s="46">
        <v>7.82</v>
      </c>
      <c r="K90" s="46">
        <v>0</v>
      </c>
      <c r="L90" s="46">
        <v>0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0.68</v>
      </c>
      <c r="X90">
        <v>0</v>
      </c>
      <c r="Y90">
        <v>40.98</v>
      </c>
      <c r="Z90">
        <v>0</v>
      </c>
      <c r="AA90">
        <v>7.82</v>
      </c>
      <c r="AB90">
        <v>0</v>
      </c>
      <c r="AC90">
        <v>0</v>
      </c>
      <c r="AD90">
        <v>0</v>
      </c>
    </row>
    <row r="91" spans="7:30">
      <c r="G91" t="s">
        <v>133</v>
      </c>
      <c r="H91" s="73">
        <v>41.66</v>
      </c>
      <c r="I91" s="46">
        <v>0</v>
      </c>
      <c r="J91" s="46">
        <v>7.82</v>
      </c>
      <c r="K91" s="46">
        <v>0</v>
      </c>
      <c r="L91" s="46">
        <v>0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0.68</v>
      </c>
      <c r="X91">
        <v>0</v>
      </c>
      <c r="Y91">
        <v>40.98</v>
      </c>
      <c r="Z91">
        <v>0</v>
      </c>
      <c r="AA91">
        <v>7.82</v>
      </c>
      <c r="AB91">
        <v>0</v>
      </c>
      <c r="AC91">
        <v>0</v>
      </c>
      <c r="AD91">
        <v>0</v>
      </c>
    </row>
    <row r="92" spans="7:30">
      <c r="G92" t="s">
        <v>134</v>
      </c>
      <c r="H92" s="73">
        <v>41.66</v>
      </c>
      <c r="I92" s="46">
        <v>0</v>
      </c>
      <c r="J92" s="46">
        <v>7.82</v>
      </c>
      <c r="K92" s="46">
        <v>0</v>
      </c>
      <c r="L92" s="46">
        <v>0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0.68</v>
      </c>
      <c r="X92">
        <v>0</v>
      </c>
      <c r="Y92">
        <v>40.98</v>
      </c>
      <c r="Z92">
        <v>0</v>
      </c>
      <c r="AA92">
        <v>7.82</v>
      </c>
      <c r="AB92">
        <v>0</v>
      </c>
      <c r="AC92">
        <v>0</v>
      </c>
      <c r="AD92">
        <v>0</v>
      </c>
    </row>
    <row r="93" spans="7:30">
      <c r="G93" t="s">
        <v>135</v>
      </c>
      <c r="H93" s="73">
        <v>41.66</v>
      </c>
      <c r="I93" s="46">
        <v>0</v>
      </c>
      <c r="J93" s="46">
        <v>7.82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0.68</v>
      </c>
      <c r="X93">
        <v>0</v>
      </c>
      <c r="Y93">
        <v>40.98</v>
      </c>
      <c r="Z93">
        <v>0</v>
      </c>
      <c r="AA93">
        <v>7.82</v>
      </c>
      <c r="AB93">
        <v>0</v>
      </c>
      <c r="AC93">
        <v>0</v>
      </c>
      <c r="AD93">
        <v>0</v>
      </c>
    </row>
    <row r="94" spans="7:30">
      <c r="G94" t="s">
        <v>136</v>
      </c>
      <c r="H94" s="73">
        <v>41.66</v>
      </c>
      <c r="I94" s="46">
        <v>0</v>
      </c>
      <c r="J94" s="46">
        <v>7.82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0.68</v>
      </c>
      <c r="X94">
        <v>0</v>
      </c>
      <c r="Y94">
        <v>40.98</v>
      </c>
      <c r="Z94">
        <v>0</v>
      </c>
      <c r="AA94">
        <v>7.82</v>
      </c>
      <c r="AB94">
        <v>0</v>
      </c>
      <c r="AC94">
        <v>0</v>
      </c>
      <c r="AD94">
        <v>0</v>
      </c>
    </row>
    <row r="95" spans="7:30">
      <c r="G95" t="s">
        <v>137</v>
      </c>
      <c r="H95" s="73">
        <v>41.61</v>
      </c>
      <c r="I95" s="46">
        <v>0</v>
      </c>
      <c r="J95" s="46">
        <v>7.73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0.63</v>
      </c>
      <c r="X95">
        <v>0</v>
      </c>
      <c r="Y95">
        <v>40.98</v>
      </c>
      <c r="Z95">
        <v>0</v>
      </c>
      <c r="AA95">
        <v>7.73</v>
      </c>
      <c r="AB95">
        <v>0</v>
      </c>
      <c r="AC95">
        <v>0</v>
      </c>
      <c r="AD95">
        <v>0</v>
      </c>
    </row>
    <row r="96" spans="7:30">
      <c r="G96" t="s">
        <v>138</v>
      </c>
      <c r="H96" s="73">
        <v>41.61</v>
      </c>
      <c r="I96" s="46">
        <v>0</v>
      </c>
      <c r="J96" s="46">
        <v>7.73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0.63</v>
      </c>
      <c r="X96">
        <v>0</v>
      </c>
      <c r="Y96">
        <v>40.98</v>
      </c>
      <c r="Z96">
        <v>0</v>
      </c>
      <c r="AA96">
        <v>7.73</v>
      </c>
      <c r="AB96">
        <v>0</v>
      </c>
      <c r="AC96">
        <v>0</v>
      </c>
      <c r="AD96">
        <v>0</v>
      </c>
    </row>
    <row r="97" spans="1:133">
      <c r="G97" t="s">
        <v>139</v>
      </c>
      <c r="H97" s="73">
        <v>41.61</v>
      </c>
      <c r="I97" s="46">
        <v>0</v>
      </c>
      <c r="J97" s="46">
        <v>7.73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0.63</v>
      </c>
      <c r="X97">
        <v>0</v>
      </c>
      <c r="Y97">
        <v>40.98</v>
      </c>
      <c r="Z97">
        <v>0</v>
      </c>
      <c r="AA97">
        <v>7.73</v>
      </c>
      <c r="AB97">
        <v>0</v>
      </c>
      <c r="AC97">
        <v>0</v>
      </c>
      <c r="AD97">
        <v>0</v>
      </c>
    </row>
    <row r="98" spans="1:133">
      <c r="G98" t="s">
        <v>140</v>
      </c>
      <c r="H98" s="73">
        <v>41.61</v>
      </c>
      <c r="I98" s="46">
        <v>0</v>
      </c>
      <c r="J98" s="46">
        <v>7.73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0.63</v>
      </c>
      <c r="X98">
        <v>0</v>
      </c>
      <c r="Y98">
        <v>40.98</v>
      </c>
      <c r="Z98">
        <v>0</v>
      </c>
      <c r="AA98">
        <v>7.73</v>
      </c>
      <c r="AB98">
        <v>0</v>
      </c>
      <c r="AC98">
        <v>0</v>
      </c>
      <c r="AD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0.9998900000000005</v>
      </c>
      <c r="I99" s="69">
        <f t="shared" ref="I99:BU99" si="1">SUM(I3:I98)/4000</f>
        <v>0</v>
      </c>
      <c r="J99" s="69">
        <f t="shared" si="1"/>
        <v>0.16800500000000021</v>
      </c>
      <c r="K99" s="69">
        <f t="shared" si="1"/>
        <v>0.42359499999999983</v>
      </c>
      <c r="L99" s="69">
        <f t="shared" si="1"/>
        <v>5.3425E-2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1.6370000000000016E-2</v>
      </c>
      <c r="X99">
        <f t="shared" si="1"/>
        <v>5.3425E-2</v>
      </c>
      <c r="Y99">
        <f t="shared" si="1"/>
        <v>0.98352000000000028</v>
      </c>
      <c r="Z99">
        <f t="shared" si="1"/>
        <v>0</v>
      </c>
      <c r="AA99">
        <f t="shared" si="1"/>
        <v>0.16800500000000021</v>
      </c>
      <c r="AB99">
        <f t="shared" si="1"/>
        <v>0</v>
      </c>
      <c r="AC99">
        <f t="shared" si="1"/>
        <v>0</v>
      </c>
      <c r="AD99">
        <f t="shared" si="1"/>
        <v>0.42359499999999983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535</v>
      </c>
      <c r="X100" t="s">
        <v>537</v>
      </c>
      <c r="Y100" t="s">
        <v>539</v>
      </c>
      <c r="Z100" t="s">
        <v>541</v>
      </c>
      <c r="AA100" t="s">
        <v>543</v>
      </c>
      <c r="AB100" t="s">
        <v>545</v>
      </c>
      <c r="AC100" t="s">
        <v>547</v>
      </c>
      <c r="AD100" t="s">
        <v>549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B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551</v>
      </c>
      <c r="Z2" t="s">
        <v>333</v>
      </c>
      <c r="AA2" t="s">
        <v>439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116.68</v>
      </c>
      <c r="I3" s="53">
        <v>67.5</v>
      </c>
      <c r="J3" s="53">
        <v>0</v>
      </c>
      <c r="K3" s="53">
        <v>0</v>
      </c>
      <c r="L3" s="53">
        <v>10.130000000000001</v>
      </c>
      <c r="M3" s="72">
        <v>0</v>
      </c>
      <c r="N3" s="71">
        <v>0</v>
      </c>
      <c r="O3" s="53">
        <v>0</v>
      </c>
      <c r="P3" s="53">
        <v>-44</v>
      </c>
      <c r="Q3" s="53">
        <v>0</v>
      </c>
      <c r="R3" s="53">
        <v>0</v>
      </c>
      <c r="S3" s="72">
        <v>0</v>
      </c>
      <c r="T3" t="s">
        <v>551</v>
      </c>
      <c r="U3" s="73">
        <v>-46</v>
      </c>
      <c r="V3" s="74">
        <v>194.31</v>
      </c>
      <c r="W3">
        <v>116.68</v>
      </c>
      <c r="X3">
        <v>67.5</v>
      </c>
      <c r="Y3">
        <v>-2</v>
      </c>
      <c r="Z3">
        <v>10.130000000000001</v>
      </c>
      <c r="AA3">
        <v>0</v>
      </c>
      <c r="AB3">
        <v>-44</v>
      </c>
    </row>
    <row r="4" spans="1:28">
      <c r="B4" t="s">
        <v>257</v>
      </c>
      <c r="D4" t="s">
        <v>439</v>
      </c>
      <c r="F4" t="s">
        <v>438</v>
      </c>
      <c r="G4" t="s">
        <v>46</v>
      </c>
      <c r="H4" s="73">
        <v>107.04</v>
      </c>
      <c r="I4" s="46">
        <v>57.86</v>
      </c>
      <c r="J4" s="46">
        <v>27</v>
      </c>
      <c r="K4" s="46">
        <v>0</v>
      </c>
      <c r="L4" s="46">
        <v>9.64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-2</v>
      </c>
      <c r="V4" s="74">
        <v>201.54</v>
      </c>
      <c r="W4">
        <v>107.04</v>
      </c>
      <c r="X4">
        <v>57.86</v>
      </c>
      <c r="Y4">
        <v>-2</v>
      </c>
      <c r="Z4">
        <v>9.64</v>
      </c>
      <c r="AA4">
        <v>0</v>
      </c>
      <c r="AB4">
        <v>27</v>
      </c>
    </row>
    <row r="5" spans="1:28">
      <c r="G5" t="s">
        <v>47</v>
      </c>
      <c r="H5" s="73">
        <v>113.79</v>
      </c>
      <c r="I5" s="46">
        <v>0</v>
      </c>
      <c r="J5" s="46">
        <v>102.22</v>
      </c>
      <c r="K5" s="46">
        <v>0</v>
      </c>
      <c r="L5" s="46">
        <v>9.64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225.65</v>
      </c>
      <c r="W5">
        <v>113.79</v>
      </c>
      <c r="X5">
        <v>0</v>
      </c>
      <c r="Y5">
        <v>-2</v>
      </c>
      <c r="Z5">
        <v>9.64</v>
      </c>
      <c r="AA5">
        <v>0</v>
      </c>
      <c r="AB5">
        <v>102.22</v>
      </c>
    </row>
    <row r="6" spans="1:28">
      <c r="G6" t="s">
        <v>48</v>
      </c>
      <c r="H6" s="73">
        <v>106.07</v>
      </c>
      <c r="I6" s="46">
        <v>0</v>
      </c>
      <c r="J6" s="46">
        <v>105.11</v>
      </c>
      <c r="K6" s="46">
        <v>0</v>
      </c>
      <c r="L6" s="46">
        <v>9.64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220.82</v>
      </c>
      <c r="W6">
        <v>106.07</v>
      </c>
      <c r="X6">
        <v>0</v>
      </c>
      <c r="Y6">
        <v>-2</v>
      </c>
      <c r="Z6">
        <v>9.64</v>
      </c>
      <c r="AA6">
        <v>0</v>
      </c>
      <c r="AB6">
        <v>105.11</v>
      </c>
    </row>
    <row r="7" spans="1:28">
      <c r="G7" t="s">
        <v>49</v>
      </c>
      <c r="H7" s="73">
        <v>90.65</v>
      </c>
      <c r="I7" s="46">
        <v>0</v>
      </c>
      <c r="J7" s="46">
        <v>81</v>
      </c>
      <c r="K7" s="46">
        <v>14.46</v>
      </c>
      <c r="L7" s="46">
        <v>9.4499999999999993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195.56</v>
      </c>
      <c r="W7">
        <v>90.65</v>
      </c>
      <c r="X7">
        <v>0</v>
      </c>
      <c r="Y7">
        <v>-2</v>
      </c>
      <c r="Z7">
        <v>9.4499999999999993</v>
      </c>
      <c r="AA7">
        <v>14.46</v>
      </c>
      <c r="AB7">
        <v>81</v>
      </c>
    </row>
    <row r="8" spans="1:28">
      <c r="G8" t="s">
        <v>50</v>
      </c>
      <c r="H8" s="73">
        <v>106.08</v>
      </c>
      <c r="I8" s="46">
        <v>0</v>
      </c>
      <c r="J8" s="46">
        <v>28.93</v>
      </c>
      <c r="K8" s="46">
        <v>14.46</v>
      </c>
      <c r="L8" s="46">
        <v>9.16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158.63</v>
      </c>
      <c r="W8">
        <v>106.08</v>
      </c>
      <c r="X8">
        <v>0</v>
      </c>
      <c r="Y8">
        <v>-2</v>
      </c>
      <c r="Z8">
        <v>9.16</v>
      </c>
      <c r="AA8">
        <v>14.46</v>
      </c>
      <c r="AB8">
        <v>28.93</v>
      </c>
    </row>
    <row r="9" spans="1:28">
      <c r="G9" t="s">
        <v>51</v>
      </c>
      <c r="H9" s="73">
        <v>69.430000000000007</v>
      </c>
      <c r="I9" s="46">
        <v>14.46</v>
      </c>
      <c r="J9" s="46">
        <v>51.11</v>
      </c>
      <c r="K9" s="46">
        <v>14.46</v>
      </c>
      <c r="L9" s="46">
        <v>9.26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158.72</v>
      </c>
      <c r="W9">
        <v>69.430000000000007</v>
      </c>
      <c r="X9">
        <v>14.46</v>
      </c>
      <c r="Y9">
        <v>-2</v>
      </c>
      <c r="Z9">
        <v>9.26</v>
      </c>
      <c r="AA9">
        <v>14.46</v>
      </c>
      <c r="AB9">
        <v>51.11</v>
      </c>
    </row>
    <row r="10" spans="1:28">
      <c r="G10" t="s">
        <v>52</v>
      </c>
      <c r="H10" s="73">
        <v>51.11</v>
      </c>
      <c r="I10" s="46">
        <v>14.46</v>
      </c>
      <c r="J10" s="46">
        <v>65.58</v>
      </c>
      <c r="K10" s="46">
        <v>14.46</v>
      </c>
      <c r="L10" s="46">
        <v>9.16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154.77000000000001</v>
      </c>
      <c r="W10">
        <v>51.11</v>
      </c>
      <c r="X10">
        <v>14.46</v>
      </c>
      <c r="Y10">
        <v>-2</v>
      </c>
      <c r="Z10">
        <v>9.16</v>
      </c>
      <c r="AA10">
        <v>14.46</v>
      </c>
      <c r="AB10">
        <v>65.58</v>
      </c>
    </row>
    <row r="11" spans="1:28">
      <c r="G11" t="s">
        <v>53</v>
      </c>
      <c r="H11" s="73">
        <v>69.430000000000007</v>
      </c>
      <c r="I11" s="46">
        <v>0</v>
      </c>
      <c r="J11" s="46">
        <v>75.22</v>
      </c>
      <c r="K11" s="46">
        <v>14.46</v>
      </c>
      <c r="L11" s="46">
        <v>9.16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168.27</v>
      </c>
      <c r="W11">
        <v>69.430000000000007</v>
      </c>
      <c r="X11">
        <v>0</v>
      </c>
      <c r="Y11">
        <v>-2</v>
      </c>
      <c r="Z11">
        <v>9.16</v>
      </c>
      <c r="AA11">
        <v>14.46</v>
      </c>
      <c r="AB11">
        <v>75.22</v>
      </c>
    </row>
    <row r="12" spans="1:28">
      <c r="G12" t="s">
        <v>54</v>
      </c>
      <c r="H12" s="73">
        <v>54</v>
      </c>
      <c r="I12" s="46">
        <v>0</v>
      </c>
      <c r="J12" s="46">
        <v>75.22</v>
      </c>
      <c r="K12" s="46">
        <v>14.46</v>
      </c>
      <c r="L12" s="46">
        <v>9.16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152.84</v>
      </c>
      <c r="W12">
        <v>54</v>
      </c>
      <c r="X12">
        <v>0</v>
      </c>
      <c r="Y12">
        <v>-2</v>
      </c>
      <c r="Z12">
        <v>9.16</v>
      </c>
      <c r="AA12">
        <v>14.46</v>
      </c>
      <c r="AB12">
        <v>75.22</v>
      </c>
    </row>
    <row r="13" spans="1:28">
      <c r="G13" t="s">
        <v>55</v>
      </c>
      <c r="H13" s="73">
        <v>34.71</v>
      </c>
      <c r="I13" s="46">
        <v>0</v>
      </c>
      <c r="J13" s="46">
        <v>60.76</v>
      </c>
      <c r="K13" s="46">
        <v>14.46</v>
      </c>
      <c r="L13" s="46">
        <v>8.9700000000000006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118.9</v>
      </c>
      <c r="W13">
        <v>34.71</v>
      </c>
      <c r="X13">
        <v>0</v>
      </c>
      <c r="Y13">
        <v>-2</v>
      </c>
      <c r="Z13">
        <v>8.9700000000000006</v>
      </c>
      <c r="AA13">
        <v>14.46</v>
      </c>
      <c r="AB13">
        <v>60.76</v>
      </c>
    </row>
    <row r="14" spans="1:28">
      <c r="G14" t="s">
        <v>56</v>
      </c>
      <c r="H14" s="73">
        <v>15.43</v>
      </c>
      <c r="I14" s="46">
        <v>0</v>
      </c>
      <c r="J14" s="46">
        <v>50.15</v>
      </c>
      <c r="K14" s="46">
        <v>14.46</v>
      </c>
      <c r="L14" s="46">
        <v>8.68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88.72</v>
      </c>
      <c r="W14">
        <v>15.43</v>
      </c>
      <c r="X14">
        <v>0</v>
      </c>
      <c r="Y14">
        <v>-2</v>
      </c>
      <c r="Z14">
        <v>8.68</v>
      </c>
      <c r="AA14">
        <v>14.46</v>
      </c>
      <c r="AB14">
        <v>50.15</v>
      </c>
    </row>
    <row r="15" spans="1:28">
      <c r="G15" t="s">
        <v>57</v>
      </c>
      <c r="H15" s="73">
        <v>0</v>
      </c>
      <c r="I15" s="46">
        <v>0</v>
      </c>
      <c r="J15" s="46">
        <v>54.97</v>
      </c>
      <c r="K15" s="46">
        <v>14.46</v>
      </c>
      <c r="L15" s="46">
        <v>8.68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-2</v>
      </c>
      <c r="V15" s="74">
        <v>78.11</v>
      </c>
      <c r="W15">
        <v>0</v>
      </c>
      <c r="X15">
        <v>0</v>
      </c>
      <c r="Y15">
        <v>-2</v>
      </c>
      <c r="Z15">
        <v>8.68</v>
      </c>
      <c r="AA15">
        <v>14.46</v>
      </c>
      <c r="AB15">
        <v>54.97</v>
      </c>
    </row>
    <row r="16" spans="1:28">
      <c r="G16" t="s">
        <v>58</v>
      </c>
      <c r="H16" s="73">
        <v>0</v>
      </c>
      <c r="I16" s="46">
        <v>0</v>
      </c>
      <c r="J16" s="46">
        <v>23.14</v>
      </c>
      <c r="K16" s="46">
        <v>14.46</v>
      </c>
      <c r="L16" s="46">
        <v>8.1999999999999993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-2</v>
      </c>
      <c r="V16" s="74">
        <v>45.8</v>
      </c>
      <c r="W16">
        <v>0</v>
      </c>
      <c r="X16">
        <v>0</v>
      </c>
      <c r="Y16">
        <v>-2</v>
      </c>
      <c r="Z16">
        <v>8.1999999999999993</v>
      </c>
      <c r="AA16">
        <v>14.46</v>
      </c>
      <c r="AB16">
        <v>23.14</v>
      </c>
    </row>
    <row r="17" spans="7:28">
      <c r="G17" t="s">
        <v>59</v>
      </c>
      <c r="H17" s="73">
        <v>19.29</v>
      </c>
      <c r="I17" s="46">
        <v>0</v>
      </c>
      <c r="J17" s="46">
        <v>0</v>
      </c>
      <c r="K17" s="46">
        <v>14.46</v>
      </c>
      <c r="L17" s="46">
        <v>8.1999999999999993</v>
      </c>
      <c r="M17" s="74">
        <v>0</v>
      </c>
      <c r="N17" s="73">
        <v>0</v>
      </c>
      <c r="O17" s="46">
        <v>0</v>
      </c>
      <c r="P17" s="46">
        <v>-5</v>
      </c>
      <c r="Q17" s="46">
        <v>0</v>
      </c>
      <c r="R17" s="46">
        <v>0</v>
      </c>
      <c r="S17" s="74">
        <v>0</v>
      </c>
      <c r="U17" s="73">
        <v>-7</v>
      </c>
      <c r="V17" s="74">
        <v>41.95</v>
      </c>
      <c r="W17">
        <v>19.29</v>
      </c>
      <c r="X17">
        <v>0</v>
      </c>
      <c r="Y17">
        <v>-2</v>
      </c>
      <c r="Z17">
        <v>8.1999999999999993</v>
      </c>
      <c r="AA17">
        <v>14.46</v>
      </c>
      <c r="AB17">
        <v>-5</v>
      </c>
    </row>
    <row r="18" spans="7:28">
      <c r="G18" t="s">
        <v>60</v>
      </c>
      <c r="H18" s="73">
        <v>39.54</v>
      </c>
      <c r="I18" s="46">
        <v>0</v>
      </c>
      <c r="J18" s="46">
        <v>0</v>
      </c>
      <c r="K18" s="46">
        <v>14.46</v>
      </c>
      <c r="L18" s="46">
        <v>8.1999999999999993</v>
      </c>
      <c r="M18" s="74">
        <v>0</v>
      </c>
      <c r="N18" s="73">
        <v>0</v>
      </c>
      <c r="O18" s="46">
        <v>0</v>
      </c>
      <c r="P18" s="46">
        <v>-2</v>
      </c>
      <c r="Q18" s="46">
        <v>0</v>
      </c>
      <c r="R18" s="46">
        <v>0</v>
      </c>
      <c r="S18" s="74">
        <v>0</v>
      </c>
      <c r="U18" s="73">
        <v>-4</v>
      </c>
      <c r="V18" s="74">
        <v>62.2</v>
      </c>
      <c r="W18">
        <v>39.54</v>
      </c>
      <c r="X18">
        <v>0</v>
      </c>
      <c r="Y18">
        <v>-2</v>
      </c>
      <c r="Z18">
        <v>8.1999999999999993</v>
      </c>
      <c r="AA18">
        <v>14.46</v>
      </c>
      <c r="AB18">
        <v>-2</v>
      </c>
    </row>
    <row r="19" spans="7:28">
      <c r="G19" t="s">
        <v>61</v>
      </c>
      <c r="H19" s="73">
        <v>16.399999999999999</v>
      </c>
      <c r="I19" s="46">
        <v>0</v>
      </c>
      <c r="J19" s="46">
        <v>7.71</v>
      </c>
      <c r="K19" s="46">
        <v>9.64</v>
      </c>
      <c r="L19" s="46">
        <v>8.1999999999999993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</v>
      </c>
      <c r="V19" s="74">
        <v>41.95</v>
      </c>
      <c r="W19">
        <v>16.399999999999999</v>
      </c>
      <c r="X19">
        <v>0</v>
      </c>
      <c r="Y19">
        <v>-2</v>
      </c>
      <c r="Z19">
        <v>8.1999999999999993</v>
      </c>
      <c r="AA19">
        <v>9.64</v>
      </c>
      <c r="AB19">
        <v>7.71</v>
      </c>
    </row>
    <row r="20" spans="7:28">
      <c r="G20" t="s">
        <v>62</v>
      </c>
      <c r="H20" s="73">
        <v>17.36</v>
      </c>
      <c r="I20" s="46">
        <v>0</v>
      </c>
      <c r="J20" s="46">
        <v>6.75</v>
      </c>
      <c r="K20" s="46">
        <v>9.64</v>
      </c>
      <c r="L20" s="46">
        <v>8.1999999999999993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41.95</v>
      </c>
      <c r="W20">
        <v>17.36</v>
      </c>
      <c r="X20">
        <v>0</v>
      </c>
      <c r="Y20">
        <v>-2</v>
      </c>
      <c r="Z20">
        <v>8.1999999999999993</v>
      </c>
      <c r="AA20">
        <v>9.64</v>
      </c>
      <c r="AB20">
        <v>6.75</v>
      </c>
    </row>
    <row r="21" spans="7:28">
      <c r="G21" t="s">
        <v>63</v>
      </c>
      <c r="H21" s="73">
        <v>0</v>
      </c>
      <c r="I21" s="46">
        <v>0</v>
      </c>
      <c r="J21" s="46">
        <v>12.54</v>
      </c>
      <c r="K21" s="46">
        <v>9.64</v>
      </c>
      <c r="L21" s="46">
        <v>9.64</v>
      </c>
      <c r="M21" s="74">
        <v>0</v>
      </c>
      <c r="N21" s="73">
        <v>-11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-13</v>
      </c>
      <c r="V21" s="74">
        <v>31.82</v>
      </c>
      <c r="W21">
        <v>-11</v>
      </c>
      <c r="X21">
        <v>0</v>
      </c>
      <c r="Y21">
        <v>-2</v>
      </c>
      <c r="Z21">
        <v>9.64</v>
      </c>
      <c r="AA21">
        <v>9.64</v>
      </c>
      <c r="AB21">
        <v>12.54</v>
      </c>
    </row>
    <row r="22" spans="7:28">
      <c r="G22" t="s">
        <v>64</v>
      </c>
      <c r="H22" s="73">
        <v>0</v>
      </c>
      <c r="I22" s="46">
        <v>0</v>
      </c>
      <c r="J22" s="46">
        <v>5.79</v>
      </c>
      <c r="K22" s="46">
        <v>9.64</v>
      </c>
      <c r="L22" s="46">
        <v>9.64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</v>
      </c>
      <c r="V22" s="74">
        <v>25.07</v>
      </c>
      <c r="W22">
        <v>0</v>
      </c>
      <c r="X22">
        <v>0</v>
      </c>
      <c r="Y22">
        <v>-2</v>
      </c>
      <c r="Z22">
        <v>9.64</v>
      </c>
      <c r="AA22">
        <v>9.64</v>
      </c>
      <c r="AB22">
        <v>5.79</v>
      </c>
    </row>
    <row r="23" spans="7:28">
      <c r="G23" t="s">
        <v>65</v>
      </c>
      <c r="H23" s="73">
        <v>70.400000000000006</v>
      </c>
      <c r="I23" s="46">
        <v>0</v>
      </c>
      <c r="J23" s="46">
        <v>20.25</v>
      </c>
      <c r="K23" s="46">
        <v>9.64</v>
      </c>
      <c r="L23" s="46">
        <v>9.64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-2</v>
      </c>
      <c r="V23" s="74">
        <v>109.93</v>
      </c>
      <c r="W23">
        <v>70.400000000000006</v>
      </c>
      <c r="X23">
        <v>0</v>
      </c>
      <c r="Y23">
        <v>-2</v>
      </c>
      <c r="Z23">
        <v>9.64</v>
      </c>
      <c r="AA23">
        <v>9.64</v>
      </c>
      <c r="AB23">
        <v>20.25</v>
      </c>
    </row>
    <row r="24" spans="7:28">
      <c r="G24" t="s">
        <v>66</v>
      </c>
      <c r="H24" s="73">
        <v>72.33</v>
      </c>
      <c r="I24" s="46">
        <v>0</v>
      </c>
      <c r="J24" s="46">
        <v>21.21</v>
      </c>
      <c r="K24" s="46">
        <v>9.64</v>
      </c>
      <c r="L24" s="46">
        <v>10.99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-2</v>
      </c>
      <c r="V24" s="74">
        <v>114.17</v>
      </c>
      <c r="W24">
        <v>72.33</v>
      </c>
      <c r="X24">
        <v>0</v>
      </c>
      <c r="Y24">
        <v>-2</v>
      </c>
      <c r="Z24">
        <v>10.99</v>
      </c>
      <c r="AA24">
        <v>9.64</v>
      </c>
      <c r="AB24">
        <v>21.21</v>
      </c>
    </row>
    <row r="25" spans="7:28">
      <c r="G25" t="s">
        <v>67</v>
      </c>
      <c r="H25" s="73">
        <v>38.57</v>
      </c>
      <c r="I25" s="46">
        <v>0</v>
      </c>
      <c r="J25" s="46">
        <v>24.11</v>
      </c>
      <c r="K25" s="46">
        <v>9.64</v>
      </c>
      <c r="L25" s="46">
        <v>11.09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</v>
      </c>
      <c r="V25" s="74">
        <v>83.41</v>
      </c>
      <c r="W25">
        <v>38.57</v>
      </c>
      <c r="X25">
        <v>0</v>
      </c>
      <c r="Y25">
        <v>-2</v>
      </c>
      <c r="Z25">
        <v>11.09</v>
      </c>
      <c r="AA25">
        <v>9.64</v>
      </c>
      <c r="AB25">
        <v>24.11</v>
      </c>
    </row>
    <row r="26" spans="7:28">
      <c r="G26" t="s">
        <v>68</v>
      </c>
      <c r="H26" s="73">
        <v>32.79</v>
      </c>
      <c r="I26" s="46">
        <v>0</v>
      </c>
      <c r="J26" s="46">
        <v>24.11</v>
      </c>
      <c r="K26" s="46">
        <v>9.64</v>
      </c>
      <c r="L26" s="46">
        <v>11.09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</v>
      </c>
      <c r="V26" s="74">
        <v>77.63</v>
      </c>
      <c r="W26">
        <v>32.79</v>
      </c>
      <c r="X26">
        <v>0</v>
      </c>
      <c r="Y26">
        <v>-2</v>
      </c>
      <c r="Z26">
        <v>11.09</v>
      </c>
      <c r="AA26">
        <v>9.64</v>
      </c>
      <c r="AB26">
        <v>24.11</v>
      </c>
    </row>
    <row r="27" spans="7:28">
      <c r="G27" t="s">
        <v>69</v>
      </c>
      <c r="H27" s="73">
        <v>35.68</v>
      </c>
      <c r="I27" s="46">
        <v>0</v>
      </c>
      <c r="J27" s="46">
        <v>26.04</v>
      </c>
      <c r="K27" s="46">
        <v>9.64</v>
      </c>
      <c r="L27" s="46">
        <v>11.57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82.93</v>
      </c>
      <c r="W27">
        <v>35.68</v>
      </c>
      <c r="X27">
        <v>0</v>
      </c>
      <c r="Y27">
        <v>-2</v>
      </c>
      <c r="Z27">
        <v>11.57</v>
      </c>
      <c r="AA27">
        <v>9.64</v>
      </c>
      <c r="AB27">
        <v>26.04</v>
      </c>
    </row>
    <row r="28" spans="7:28">
      <c r="G28" t="s">
        <v>70</v>
      </c>
      <c r="H28" s="73">
        <v>0</v>
      </c>
      <c r="I28" s="46">
        <v>0</v>
      </c>
      <c r="J28" s="46">
        <v>17.36</v>
      </c>
      <c r="K28" s="46">
        <v>9.64</v>
      </c>
      <c r="L28" s="46">
        <v>11.57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38.57</v>
      </c>
      <c r="W28">
        <v>0</v>
      </c>
      <c r="X28">
        <v>0</v>
      </c>
      <c r="Y28">
        <v>-2</v>
      </c>
      <c r="Z28">
        <v>11.57</v>
      </c>
      <c r="AA28">
        <v>9.64</v>
      </c>
      <c r="AB28">
        <v>17.36</v>
      </c>
    </row>
    <row r="29" spans="7:28">
      <c r="G29" t="s">
        <v>71</v>
      </c>
      <c r="H29" s="73">
        <v>13.51</v>
      </c>
      <c r="I29" s="46">
        <v>0</v>
      </c>
      <c r="J29" s="46">
        <v>7.71</v>
      </c>
      <c r="K29" s="46">
        <v>9.64</v>
      </c>
      <c r="L29" s="46">
        <v>12.05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42.91</v>
      </c>
      <c r="W29">
        <v>13.51</v>
      </c>
      <c r="X29">
        <v>0</v>
      </c>
      <c r="Y29">
        <v>-2</v>
      </c>
      <c r="Z29">
        <v>12.05</v>
      </c>
      <c r="AA29">
        <v>9.64</v>
      </c>
      <c r="AB29">
        <v>7.71</v>
      </c>
    </row>
    <row r="30" spans="7:28">
      <c r="G30" t="s">
        <v>72</v>
      </c>
      <c r="H30" s="73">
        <v>19.29</v>
      </c>
      <c r="I30" s="46">
        <v>0</v>
      </c>
      <c r="J30" s="46">
        <v>0</v>
      </c>
      <c r="K30" s="46">
        <v>9.64</v>
      </c>
      <c r="L30" s="46">
        <v>12.05</v>
      </c>
      <c r="M30" s="74">
        <v>0</v>
      </c>
      <c r="N30" s="73">
        <v>0</v>
      </c>
      <c r="O30" s="46">
        <v>0</v>
      </c>
      <c r="P30" s="46">
        <v>-11</v>
      </c>
      <c r="Q30" s="46">
        <v>0</v>
      </c>
      <c r="R30" s="46">
        <v>0</v>
      </c>
      <c r="S30" s="74">
        <v>0</v>
      </c>
      <c r="U30" s="73">
        <v>-13</v>
      </c>
      <c r="V30" s="74">
        <v>40.98</v>
      </c>
      <c r="W30">
        <v>19.29</v>
      </c>
      <c r="X30">
        <v>0</v>
      </c>
      <c r="Y30">
        <v>-2</v>
      </c>
      <c r="Z30">
        <v>12.05</v>
      </c>
      <c r="AA30">
        <v>9.64</v>
      </c>
      <c r="AB30">
        <v>-11</v>
      </c>
    </row>
    <row r="31" spans="7:28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12.05</v>
      </c>
      <c r="M31" s="74">
        <v>0</v>
      </c>
      <c r="N31" s="73">
        <v>0</v>
      </c>
      <c r="O31" s="46">
        <v>0</v>
      </c>
      <c r="P31" s="46">
        <v>-34</v>
      </c>
      <c r="Q31" s="46">
        <v>0</v>
      </c>
      <c r="R31" s="46">
        <v>0</v>
      </c>
      <c r="S31" s="74">
        <v>0</v>
      </c>
      <c r="U31" s="73">
        <v>-36</v>
      </c>
      <c r="V31" s="74">
        <v>12.05</v>
      </c>
      <c r="W31">
        <v>0</v>
      </c>
      <c r="X31">
        <v>0</v>
      </c>
      <c r="Y31">
        <v>-2</v>
      </c>
      <c r="Z31">
        <v>12.05</v>
      </c>
      <c r="AA31">
        <v>0</v>
      </c>
      <c r="AB31">
        <v>-34</v>
      </c>
    </row>
    <row r="32" spans="7:28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11.57</v>
      </c>
      <c r="M32" s="74">
        <v>0</v>
      </c>
      <c r="N32" s="73">
        <v>0</v>
      </c>
      <c r="O32" s="46">
        <v>0</v>
      </c>
      <c r="P32" s="46">
        <v>-31</v>
      </c>
      <c r="Q32" s="46">
        <v>0</v>
      </c>
      <c r="R32" s="46">
        <v>0</v>
      </c>
      <c r="S32" s="74">
        <v>0</v>
      </c>
      <c r="U32" s="73">
        <v>-33</v>
      </c>
      <c r="V32" s="74">
        <v>11.57</v>
      </c>
      <c r="W32">
        <v>0</v>
      </c>
      <c r="X32">
        <v>0</v>
      </c>
      <c r="Y32">
        <v>-2</v>
      </c>
      <c r="Z32">
        <v>11.57</v>
      </c>
      <c r="AA32">
        <v>0</v>
      </c>
      <c r="AB32">
        <v>-31</v>
      </c>
    </row>
    <row r="33" spans="7:28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11.57</v>
      </c>
      <c r="M33" s="74">
        <v>0</v>
      </c>
      <c r="N33" s="73">
        <v>-12</v>
      </c>
      <c r="O33" s="46">
        <v>0</v>
      </c>
      <c r="P33" s="46">
        <v>-30</v>
      </c>
      <c r="Q33" s="46">
        <v>0</v>
      </c>
      <c r="R33" s="46">
        <v>0</v>
      </c>
      <c r="S33" s="74">
        <v>0</v>
      </c>
      <c r="U33" s="73">
        <v>-44</v>
      </c>
      <c r="V33" s="74">
        <v>11.57</v>
      </c>
      <c r="W33">
        <v>-12</v>
      </c>
      <c r="X33">
        <v>0</v>
      </c>
      <c r="Y33">
        <v>-2</v>
      </c>
      <c r="Z33">
        <v>11.57</v>
      </c>
      <c r="AA33">
        <v>0</v>
      </c>
      <c r="AB33">
        <v>-30</v>
      </c>
    </row>
    <row r="34" spans="7:28">
      <c r="G34" t="s">
        <v>76</v>
      </c>
      <c r="H34" s="73">
        <v>29.89</v>
      </c>
      <c r="I34" s="46">
        <v>0</v>
      </c>
      <c r="J34" s="46">
        <v>0</v>
      </c>
      <c r="K34" s="46">
        <v>0</v>
      </c>
      <c r="L34" s="46">
        <v>10.61</v>
      </c>
      <c r="M34" s="74">
        <v>0</v>
      </c>
      <c r="N34" s="73">
        <v>0</v>
      </c>
      <c r="O34" s="46">
        <v>0</v>
      </c>
      <c r="P34" s="46">
        <v>-27</v>
      </c>
      <c r="Q34" s="46">
        <v>0</v>
      </c>
      <c r="R34" s="46">
        <v>0</v>
      </c>
      <c r="S34" s="74">
        <v>0</v>
      </c>
      <c r="U34" s="73">
        <v>-29</v>
      </c>
      <c r="V34" s="74">
        <v>40.5</v>
      </c>
      <c r="W34">
        <v>29.89</v>
      </c>
      <c r="X34">
        <v>0</v>
      </c>
      <c r="Y34">
        <v>-2</v>
      </c>
      <c r="Z34">
        <v>10.61</v>
      </c>
      <c r="AA34">
        <v>0</v>
      </c>
      <c r="AB34">
        <v>-27</v>
      </c>
    </row>
    <row r="35" spans="7:28">
      <c r="G35" t="s">
        <v>77</v>
      </c>
      <c r="H35" s="73">
        <v>20.25</v>
      </c>
      <c r="I35" s="46">
        <v>0</v>
      </c>
      <c r="J35" s="46">
        <v>0</v>
      </c>
      <c r="K35" s="46">
        <v>0</v>
      </c>
      <c r="L35" s="46">
        <v>10.61</v>
      </c>
      <c r="M35" s="74">
        <v>0</v>
      </c>
      <c r="N35" s="73">
        <v>0</v>
      </c>
      <c r="O35" s="46">
        <v>0</v>
      </c>
      <c r="P35" s="46">
        <v>-41</v>
      </c>
      <c r="Q35" s="46">
        <v>0</v>
      </c>
      <c r="R35" s="46">
        <v>0</v>
      </c>
      <c r="S35" s="74">
        <v>0</v>
      </c>
      <c r="U35" s="73">
        <v>-43</v>
      </c>
      <c r="V35" s="74">
        <v>30.86</v>
      </c>
      <c r="W35">
        <v>20.25</v>
      </c>
      <c r="X35">
        <v>0</v>
      </c>
      <c r="Y35">
        <v>-2</v>
      </c>
      <c r="Z35">
        <v>10.61</v>
      </c>
      <c r="AA35">
        <v>0</v>
      </c>
      <c r="AB35">
        <v>-41</v>
      </c>
    </row>
    <row r="36" spans="7:28">
      <c r="G36" t="s">
        <v>78</v>
      </c>
      <c r="H36" s="73">
        <v>0</v>
      </c>
      <c r="I36" s="46">
        <v>0</v>
      </c>
      <c r="J36" s="46">
        <v>20.25</v>
      </c>
      <c r="K36" s="46">
        <v>0</v>
      </c>
      <c r="L36" s="46">
        <v>10.130000000000001</v>
      </c>
      <c r="M36" s="74">
        <v>0</v>
      </c>
      <c r="N36" s="73">
        <v>-3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-5</v>
      </c>
      <c r="V36" s="74">
        <v>30.38</v>
      </c>
      <c r="W36">
        <v>-3</v>
      </c>
      <c r="X36">
        <v>0</v>
      </c>
      <c r="Y36">
        <v>-2</v>
      </c>
      <c r="Z36">
        <v>10.130000000000001</v>
      </c>
      <c r="AA36">
        <v>0</v>
      </c>
      <c r="AB36">
        <v>20.25</v>
      </c>
    </row>
    <row r="37" spans="7:28">
      <c r="G37" t="s">
        <v>79</v>
      </c>
      <c r="H37" s="73">
        <v>41.46</v>
      </c>
      <c r="I37" s="46">
        <v>0</v>
      </c>
      <c r="J37" s="46">
        <v>53.04</v>
      </c>
      <c r="K37" s="46">
        <v>0</v>
      </c>
      <c r="L37" s="46">
        <v>10.130000000000001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-2</v>
      </c>
      <c r="V37" s="74">
        <v>104.63</v>
      </c>
      <c r="W37">
        <v>41.46</v>
      </c>
      <c r="X37">
        <v>0</v>
      </c>
      <c r="Y37">
        <v>-2</v>
      </c>
      <c r="Z37">
        <v>10.130000000000001</v>
      </c>
      <c r="AA37">
        <v>0</v>
      </c>
      <c r="AB37">
        <v>53.04</v>
      </c>
    </row>
    <row r="38" spans="7:28">
      <c r="G38" t="s">
        <v>80</v>
      </c>
      <c r="H38" s="73">
        <v>46.29</v>
      </c>
      <c r="I38" s="46">
        <v>0</v>
      </c>
      <c r="J38" s="46">
        <v>60.74</v>
      </c>
      <c r="K38" s="46">
        <v>0</v>
      </c>
      <c r="L38" s="46">
        <v>10.130000000000001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-2</v>
      </c>
      <c r="V38" s="74">
        <v>117.16</v>
      </c>
      <c r="W38">
        <v>46.29</v>
      </c>
      <c r="X38">
        <v>0</v>
      </c>
      <c r="Y38">
        <v>-2</v>
      </c>
      <c r="Z38">
        <v>10.130000000000001</v>
      </c>
      <c r="AA38">
        <v>0</v>
      </c>
      <c r="AB38">
        <v>60.74</v>
      </c>
    </row>
    <row r="39" spans="7:28">
      <c r="G39" t="s">
        <v>81</v>
      </c>
      <c r="H39" s="73">
        <v>81.96</v>
      </c>
      <c r="I39" s="46">
        <v>0</v>
      </c>
      <c r="J39" s="46">
        <v>5.79</v>
      </c>
      <c r="K39" s="46">
        <v>0</v>
      </c>
      <c r="L39" s="46">
        <v>9.64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-2</v>
      </c>
      <c r="V39" s="74">
        <v>97.39</v>
      </c>
      <c r="W39">
        <v>81.96</v>
      </c>
      <c r="X39">
        <v>0</v>
      </c>
      <c r="Y39">
        <v>-2</v>
      </c>
      <c r="Z39">
        <v>9.64</v>
      </c>
      <c r="AA39">
        <v>0</v>
      </c>
      <c r="AB39">
        <v>5.79</v>
      </c>
    </row>
    <row r="40" spans="7:28">
      <c r="G40" t="s">
        <v>82</v>
      </c>
      <c r="H40" s="73">
        <v>113.79</v>
      </c>
      <c r="I40" s="46">
        <v>0</v>
      </c>
      <c r="J40" s="46">
        <v>71.36</v>
      </c>
      <c r="K40" s="46">
        <v>0</v>
      </c>
      <c r="L40" s="46">
        <v>9.16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-2</v>
      </c>
      <c r="V40" s="74">
        <v>194.31</v>
      </c>
      <c r="W40">
        <v>113.79</v>
      </c>
      <c r="X40">
        <v>0</v>
      </c>
      <c r="Y40">
        <v>-2</v>
      </c>
      <c r="Z40">
        <v>9.16</v>
      </c>
      <c r="AA40">
        <v>0</v>
      </c>
      <c r="AB40">
        <v>71.36</v>
      </c>
    </row>
    <row r="41" spans="7:28">
      <c r="G41" t="s">
        <v>83</v>
      </c>
      <c r="H41" s="73">
        <v>129.22</v>
      </c>
      <c r="I41" s="46">
        <v>0</v>
      </c>
      <c r="J41" s="46">
        <v>70.39</v>
      </c>
      <c r="K41" s="46">
        <v>0</v>
      </c>
      <c r="L41" s="46">
        <v>8.1999999999999993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-2</v>
      </c>
      <c r="V41" s="74">
        <v>207.81</v>
      </c>
      <c r="W41">
        <v>129.22</v>
      </c>
      <c r="X41">
        <v>0</v>
      </c>
      <c r="Y41">
        <v>-2</v>
      </c>
      <c r="Z41">
        <v>8.1999999999999993</v>
      </c>
      <c r="AA41">
        <v>0</v>
      </c>
      <c r="AB41">
        <v>70.39</v>
      </c>
    </row>
    <row r="42" spans="7:28">
      <c r="G42" t="s">
        <v>84</v>
      </c>
      <c r="H42" s="73">
        <v>140.80000000000001</v>
      </c>
      <c r="I42" s="46">
        <v>0</v>
      </c>
      <c r="J42" s="46">
        <v>29.89</v>
      </c>
      <c r="K42" s="46">
        <v>0</v>
      </c>
      <c r="L42" s="46">
        <v>7.71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-2</v>
      </c>
      <c r="V42" s="74">
        <v>178.4</v>
      </c>
      <c r="W42">
        <v>140.80000000000001</v>
      </c>
      <c r="X42">
        <v>0</v>
      </c>
      <c r="Y42">
        <v>-2</v>
      </c>
      <c r="Z42">
        <v>7.71</v>
      </c>
      <c r="AA42">
        <v>0</v>
      </c>
      <c r="AB42">
        <v>29.89</v>
      </c>
    </row>
    <row r="43" spans="7:28">
      <c r="G43" t="s">
        <v>85</v>
      </c>
      <c r="H43" s="73">
        <v>78.12</v>
      </c>
      <c r="I43" s="46">
        <v>56.89</v>
      </c>
      <c r="J43" s="46">
        <v>54</v>
      </c>
      <c r="K43" s="46">
        <v>0</v>
      </c>
      <c r="L43" s="46">
        <v>7.23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-2</v>
      </c>
      <c r="V43" s="74">
        <v>196.24</v>
      </c>
      <c r="W43">
        <v>78.12</v>
      </c>
      <c r="X43">
        <v>56.89</v>
      </c>
      <c r="Y43">
        <v>-2</v>
      </c>
      <c r="Z43">
        <v>7.23</v>
      </c>
      <c r="AA43">
        <v>0</v>
      </c>
      <c r="AB43">
        <v>54</v>
      </c>
    </row>
    <row r="44" spans="7:28">
      <c r="G44" t="s">
        <v>86</v>
      </c>
      <c r="H44" s="73">
        <v>84.86</v>
      </c>
      <c r="I44" s="46">
        <v>60.75</v>
      </c>
      <c r="J44" s="46">
        <v>71.36</v>
      </c>
      <c r="K44" s="46">
        <v>0</v>
      </c>
      <c r="L44" s="46">
        <v>6.27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-2</v>
      </c>
      <c r="V44" s="74">
        <v>223.24</v>
      </c>
      <c r="W44">
        <v>84.86</v>
      </c>
      <c r="X44">
        <v>60.75</v>
      </c>
      <c r="Y44">
        <v>-2</v>
      </c>
      <c r="Z44">
        <v>6.27</v>
      </c>
      <c r="AA44">
        <v>0</v>
      </c>
      <c r="AB44">
        <v>71.36</v>
      </c>
    </row>
    <row r="45" spans="7:28">
      <c r="G45" t="s">
        <v>87</v>
      </c>
      <c r="H45" s="73">
        <v>88.72</v>
      </c>
      <c r="I45" s="46">
        <v>0</v>
      </c>
      <c r="J45" s="46">
        <v>93.53</v>
      </c>
      <c r="K45" s="46">
        <v>0</v>
      </c>
      <c r="L45" s="46">
        <v>6.27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-2</v>
      </c>
      <c r="V45" s="74">
        <v>188.52</v>
      </c>
      <c r="W45">
        <v>88.72</v>
      </c>
      <c r="X45">
        <v>0</v>
      </c>
      <c r="Y45">
        <v>-2</v>
      </c>
      <c r="Z45">
        <v>6.27</v>
      </c>
      <c r="AA45">
        <v>0</v>
      </c>
      <c r="AB45">
        <v>93.53</v>
      </c>
    </row>
    <row r="46" spans="7:28">
      <c r="G46" t="s">
        <v>88</v>
      </c>
      <c r="H46" s="73">
        <v>76.180000000000007</v>
      </c>
      <c r="I46" s="46">
        <v>0</v>
      </c>
      <c r="J46" s="46">
        <v>94.5</v>
      </c>
      <c r="K46" s="46">
        <v>0</v>
      </c>
      <c r="L46" s="46">
        <v>6.27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-2</v>
      </c>
      <c r="V46" s="74">
        <v>176.95</v>
      </c>
      <c r="W46">
        <v>76.180000000000007</v>
      </c>
      <c r="X46">
        <v>0</v>
      </c>
      <c r="Y46">
        <v>-2</v>
      </c>
      <c r="Z46">
        <v>6.27</v>
      </c>
      <c r="AA46">
        <v>0</v>
      </c>
      <c r="AB46">
        <v>94.5</v>
      </c>
    </row>
    <row r="47" spans="7:28">
      <c r="G47" t="s">
        <v>89</v>
      </c>
      <c r="H47" s="73">
        <v>24.11</v>
      </c>
      <c r="I47" s="46">
        <v>71.36</v>
      </c>
      <c r="J47" s="46">
        <v>50.14</v>
      </c>
      <c r="K47" s="46">
        <v>0</v>
      </c>
      <c r="L47" s="46">
        <v>7.71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-1.5</v>
      </c>
      <c r="V47" s="74">
        <v>153.32</v>
      </c>
      <c r="W47">
        <v>24.11</v>
      </c>
      <c r="X47">
        <v>71.36</v>
      </c>
      <c r="Y47">
        <v>-1.5</v>
      </c>
      <c r="Z47">
        <v>7.71</v>
      </c>
      <c r="AA47">
        <v>0</v>
      </c>
      <c r="AB47">
        <v>50.14</v>
      </c>
    </row>
    <row r="48" spans="7:28">
      <c r="G48" t="s">
        <v>90</v>
      </c>
      <c r="H48" s="73">
        <v>27.96</v>
      </c>
      <c r="I48" s="46">
        <v>68.47</v>
      </c>
      <c r="J48" s="46">
        <v>47.25</v>
      </c>
      <c r="K48" s="46">
        <v>0</v>
      </c>
      <c r="L48" s="46">
        <v>6.75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-1.5</v>
      </c>
      <c r="V48" s="74">
        <v>150.43</v>
      </c>
      <c r="W48">
        <v>27.96</v>
      </c>
      <c r="X48">
        <v>68.47</v>
      </c>
      <c r="Y48">
        <v>-1.5</v>
      </c>
      <c r="Z48">
        <v>6.75</v>
      </c>
      <c r="AA48">
        <v>0</v>
      </c>
      <c r="AB48">
        <v>47.25</v>
      </c>
    </row>
    <row r="49" spans="7:28">
      <c r="G49" t="s">
        <v>91</v>
      </c>
      <c r="H49" s="73">
        <v>56.9</v>
      </c>
      <c r="I49" s="46">
        <v>0</v>
      </c>
      <c r="J49" s="46">
        <v>56.89</v>
      </c>
      <c r="K49" s="46">
        <v>0</v>
      </c>
      <c r="L49" s="46">
        <v>6.75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-1.5</v>
      </c>
      <c r="V49" s="74">
        <v>120.54</v>
      </c>
      <c r="W49">
        <v>56.9</v>
      </c>
      <c r="X49">
        <v>0</v>
      </c>
      <c r="Y49">
        <v>-1.5</v>
      </c>
      <c r="Z49">
        <v>6.75</v>
      </c>
      <c r="AA49">
        <v>0</v>
      </c>
      <c r="AB49">
        <v>56.89</v>
      </c>
    </row>
    <row r="50" spans="7:28">
      <c r="G50" t="s">
        <v>92</v>
      </c>
      <c r="H50" s="73">
        <v>54.97</v>
      </c>
      <c r="I50" s="46">
        <v>0</v>
      </c>
      <c r="J50" s="46">
        <v>59.78</v>
      </c>
      <c r="K50" s="46">
        <v>0</v>
      </c>
      <c r="L50" s="46">
        <v>6.75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-1.5</v>
      </c>
      <c r="V50" s="74">
        <v>121.5</v>
      </c>
      <c r="W50">
        <v>54.97</v>
      </c>
      <c r="X50">
        <v>0</v>
      </c>
      <c r="Y50">
        <v>-1.5</v>
      </c>
      <c r="Z50">
        <v>6.75</v>
      </c>
      <c r="AA50">
        <v>0</v>
      </c>
      <c r="AB50">
        <v>59.78</v>
      </c>
    </row>
    <row r="51" spans="7:28">
      <c r="G51" t="s">
        <v>93</v>
      </c>
      <c r="H51" s="73">
        <v>179.36</v>
      </c>
      <c r="I51" s="46">
        <v>0</v>
      </c>
      <c r="J51" s="46">
        <v>64.61</v>
      </c>
      <c r="K51" s="46">
        <v>0</v>
      </c>
      <c r="L51" s="46">
        <v>6.75</v>
      </c>
      <c r="M51" s="74">
        <v>0</v>
      </c>
      <c r="N51" s="73">
        <v>0</v>
      </c>
      <c r="O51" s="46">
        <v>-20</v>
      </c>
      <c r="P51" s="46">
        <v>0</v>
      </c>
      <c r="Q51" s="46">
        <v>0</v>
      </c>
      <c r="R51" s="46">
        <v>0</v>
      </c>
      <c r="S51" s="74">
        <v>0</v>
      </c>
      <c r="U51" s="73">
        <v>-21.5</v>
      </c>
      <c r="V51" s="74">
        <v>250.72</v>
      </c>
      <c r="W51">
        <v>179.36</v>
      </c>
      <c r="X51">
        <v>-20</v>
      </c>
      <c r="Y51">
        <v>-1.5</v>
      </c>
      <c r="Z51">
        <v>6.75</v>
      </c>
      <c r="AA51">
        <v>0</v>
      </c>
      <c r="AB51">
        <v>64.61</v>
      </c>
    </row>
    <row r="52" spans="7:28">
      <c r="G52" t="s">
        <v>94</v>
      </c>
      <c r="H52" s="73">
        <v>170.68</v>
      </c>
      <c r="I52" s="46">
        <v>0</v>
      </c>
      <c r="J52" s="46">
        <v>73.290000000000006</v>
      </c>
      <c r="K52" s="46">
        <v>0</v>
      </c>
      <c r="L52" s="46">
        <v>7.23</v>
      </c>
      <c r="M52" s="74">
        <v>0</v>
      </c>
      <c r="N52" s="73">
        <v>0</v>
      </c>
      <c r="O52" s="46">
        <v>-25</v>
      </c>
      <c r="P52" s="46">
        <v>0</v>
      </c>
      <c r="Q52" s="46">
        <v>0</v>
      </c>
      <c r="R52" s="46">
        <v>0</v>
      </c>
      <c r="S52" s="74">
        <v>0</v>
      </c>
      <c r="U52" s="73">
        <v>-26.5</v>
      </c>
      <c r="V52" s="74">
        <v>251.2</v>
      </c>
      <c r="W52">
        <v>170.68</v>
      </c>
      <c r="X52">
        <v>-25</v>
      </c>
      <c r="Y52">
        <v>-1.5</v>
      </c>
      <c r="Z52">
        <v>7.23</v>
      </c>
      <c r="AA52">
        <v>0</v>
      </c>
      <c r="AB52">
        <v>73.290000000000006</v>
      </c>
    </row>
    <row r="53" spans="7:28">
      <c r="G53" t="s">
        <v>95</v>
      </c>
      <c r="H53" s="73">
        <v>242.04</v>
      </c>
      <c r="I53" s="46">
        <v>0</v>
      </c>
      <c r="J53" s="46">
        <v>62.68</v>
      </c>
      <c r="K53" s="46">
        <v>0</v>
      </c>
      <c r="L53" s="46">
        <v>8.68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-1.5</v>
      </c>
      <c r="V53" s="74">
        <v>313.39999999999998</v>
      </c>
      <c r="W53">
        <v>242.04</v>
      </c>
      <c r="X53">
        <v>0</v>
      </c>
      <c r="Y53">
        <v>-1.5</v>
      </c>
      <c r="Z53">
        <v>8.68</v>
      </c>
      <c r="AA53">
        <v>0</v>
      </c>
      <c r="AB53">
        <v>62.68</v>
      </c>
    </row>
    <row r="54" spans="7:28">
      <c r="G54" t="s">
        <v>96</v>
      </c>
      <c r="H54" s="73">
        <v>234.33</v>
      </c>
      <c r="I54" s="46">
        <v>0</v>
      </c>
      <c r="J54" s="46">
        <v>56.89</v>
      </c>
      <c r="K54" s="46">
        <v>0</v>
      </c>
      <c r="L54" s="46">
        <v>6.27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-1.5</v>
      </c>
      <c r="V54" s="74">
        <v>297.49</v>
      </c>
      <c r="W54">
        <v>234.33</v>
      </c>
      <c r="X54">
        <v>0</v>
      </c>
      <c r="Y54">
        <v>-1.5</v>
      </c>
      <c r="Z54">
        <v>6.27</v>
      </c>
      <c r="AA54">
        <v>0</v>
      </c>
      <c r="AB54">
        <v>56.89</v>
      </c>
    </row>
    <row r="55" spans="7:28">
      <c r="G55" t="s">
        <v>97</v>
      </c>
      <c r="H55" s="73">
        <v>182.26</v>
      </c>
      <c r="I55" s="46">
        <v>25.07</v>
      </c>
      <c r="J55" s="46">
        <v>38.57</v>
      </c>
      <c r="K55" s="46">
        <v>9.64</v>
      </c>
      <c r="L55" s="46">
        <v>8.68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-1.5</v>
      </c>
      <c r="V55" s="74">
        <v>264.22000000000003</v>
      </c>
      <c r="W55">
        <v>182.26</v>
      </c>
      <c r="X55">
        <v>25.07</v>
      </c>
      <c r="Y55">
        <v>-1.5</v>
      </c>
      <c r="Z55">
        <v>8.68</v>
      </c>
      <c r="AA55">
        <v>9.64</v>
      </c>
      <c r="AB55">
        <v>38.57</v>
      </c>
    </row>
    <row r="56" spans="7:28">
      <c r="G56" t="s">
        <v>98</v>
      </c>
      <c r="H56" s="73">
        <v>190.95</v>
      </c>
      <c r="I56" s="46">
        <v>21.21</v>
      </c>
      <c r="J56" s="46">
        <v>38.57</v>
      </c>
      <c r="K56" s="46">
        <v>9.64</v>
      </c>
      <c r="L56" s="46">
        <v>7.71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-1.5</v>
      </c>
      <c r="V56" s="74">
        <v>268.08</v>
      </c>
      <c r="W56">
        <v>190.95</v>
      </c>
      <c r="X56">
        <v>21.21</v>
      </c>
      <c r="Y56">
        <v>-1.5</v>
      </c>
      <c r="Z56">
        <v>7.71</v>
      </c>
      <c r="AA56">
        <v>9.64</v>
      </c>
      <c r="AB56">
        <v>38.57</v>
      </c>
    </row>
    <row r="57" spans="7:28">
      <c r="G57" t="s">
        <v>99</v>
      </c>
      <c r="H57" s="73">
        <v>135.97</v>
      </c>
      <c r="I57" s="46">
        <v>81.97</v>
      </c>
      <c r="J57" s="46">
        <v>70.39</v>
      </c>
      <c r="K57" s="46">
        <v>9.64</v>
      </c>
      <c r="L57" s="46">
        <v>9.64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-1.5</v>
      </c>
      <c r="V57" s="74">
        <v>307.61</v>
      </c>
      <c r="W57">
        <v>135.97</v>
      </c>
      <c r="X57">
        <v>81.97</v>
      </c>
      <c r="Y57">
        <v>-1.5</v>
      </c>
      <c r="Z57">
        <v>9.64</v>
      </c>
      <c r="AA57">
        <v>9.64</v>
      </c>
      <c r="AB57">
        <v>70.39</v>
      </c>
    </row>
    <row r="58" spans="7:28">
      <c r="G58" t="s">
        <v>100</v>
      </c>
      <c r="H58" s="73">
        <v>109.93</v>
      </c>
      <c r="I58" s="46">
        <v>24.11</v>
      </c>
      <c r="J58" s="46">
        <v>74.25</v>
      </c>
      <c r="K58" s="46">
        <v>9.64</v>
      </c>
      <c r="L58" s="46">
        <v>8.68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-1.5</v>
      </c>
      <c r="V58" s="74">
        <v>226.61</v>
      </c>
      <c r="W58">
        <v>109.93</v>
      </c>
      <c r="X58">
        <v>24.11</v>
      </c>
      <c r="Y58">
        <v>-1.5</v>
      </c>
      <c r="Z58">
        <v>8.68</v>
      </c>
      <c r="AA58">
        <v>9.64</v>
      </c>
      <c r="AB58">
        <v>74.25</v>
      </c>
    </row>
    <row r="59" spans="7:28">
      <c r="G59" t="s">
        <v>101</v>
      </c>
      <c r="H59" s="73">
        <v>176.47</v>
      </c>
      <c r="I59" s="46">
        <v>50.14</v>
      </c>
      <c r="J59" s="46">
        <v>85.82</v>
      </c>
      <c r="K59" s="46">
        <v>9.64</v>
      </c>
      <c r="L59" s="46">
        <v>8.68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-1.5</v>
      </c>
      <c r="V59" s="74">
        <v>330.75</v>
      </c>
      <c r="W59">
        <v>176.47</v>
      </c>
      <c r="X59">
        <v>50.14</v>
      </c>
      <c r="Y59">
        <v>-1.5</v>
      </c>
      <c r="Z59">
        <v>8.68</v>
      </c>
      <c r="AA59">
        <v>9.64</v>
      </c>
      <c r="AB59">
        <v>85.82</v>
      </c>
    </row>
    <row r="60" spans="7:28">
      <c r="G60" t="s">
        <v>102</v>
      </c>
      <c r="H60" s="73">
        <v>196.72</v>
      </c>
      <c r="I60" s="46">
        <v>72.319999999999993</v>
      </c>
      <c r="J60" s="46">
        <v>94.5</v>
      </c>
      <c r="K60" s="46">
        <v>9.64</v>
      </c>
      <c r="L60" s="46">
        <v>8.68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-1.5</v>
      </c>
      <c r="V60" s="74">
        <v>381.86</v>
      </c>
      <c r="W60">
        <v>196.72</v>
      </c>
      <c r="X60">
        <v>72.319999999999993</v>
      </c>
      <c r="Y60">
        <v>-1.5</v>
      </c>
      <c r="Z60">
        <v>8.68</v>
      </c>
      <c r="AA60">
        <v>9.64</v>
      </c>
      <c r="AB60">
        <v>94.5</v>
      </c>
    </row>
    <row r="61" spans="7:28">
      <c r="G61" t="s">
        <v>103</v>
      </c>
      <c r="H61" s="73">
        <v>217.95</v>
      </c>
      <c r="I61" s="46">
        <v>63.64</v>
      </c>
      <c r="J61" s="46">
        <v>137.88999999999999</v>
      </c>
      <c r="K61" s="46">
        <v>9.64</v>
      </c>
      <c r="L61" s="46">
        <v>11.57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-1.5</v>
      </c>
      <c r="V61" s="74">
        <v>440.69</v>
      </c>
      <c r="W61">
        <v>217.95</v>
      </c>
      <c r="X61">
        <v>63.64</v>
      </c>
      <c r="Y61">
        <v>-1.5</v>
      </c>
      <c r="Z61">
        <v>11.57</v>
      </c>
      <c r="AA61">
        <v>9.64</v>
      </c>
      <c r="AB61">
        <v>137.88999999999999</v>
      </c>
    </row>
    <row r="62" spans="7:28">
      <c r="G62" t="s">
        <v>104</v>
      </c>
      <c r="H62" s="73">
        <v>238.19</v>
      </c>
      <c r="I62" s="46">
        <v>60.75</v>
      </c>
      <c r="J62" s="46">
        <v>131.13999999999999</v>
      </c>
      <c r="K62" s="46">
        <v>9.64</v>
      </c>
      <c r="L62" s="46">
        <v>9.64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-1.5</v>
      </c>
      <c r="V62" s="74">
        <v>449.36</v>
      </c>
      <c r="W62">
        <v>238.19</v>
      </c>
      <c r="X62">
        <v>60.75</v>
      </c>
      <c r="Y62">
        <v>-1.5</v>
      </c>
      <c r="Z62">
        <v>9.64</v>
      </c>
      <c r="AA62">
        <v>9.64</v>
      </c>
      <c r="AB62">
        <v>131.13999999999999</v>
      </c>
    </row>
    <row r="63" spans="7:28">
      <c r="G63" t="s">
        <v>105</v>
      </c>
      <c r="H63" s="73">
        <v>283.51</v>
      </c>
      <c r="I63" s="46">
        <v>54</v>
      </c>
      <c r="J63" s="46">
        <v>22.18</v>
      </c>
      <c r="K63" s="46">
        <v>9.64</v>
      </c>
      <c r="L63" s="46">
        <v>7.71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-1.5</v>
      </c>
      <c r="V63" s="74">
        <v>377.04</v>
      </c>
      <c r="W63">
        <v>283.51</v>
      </c>
      <c r="X63">
        <v>54</v>
      </c>
      <c r="Y63">
        <v>-1.5</v>
      </c>
      <c r="Z63">
        <v>7.71</v>
      </c>
      <c r="AA63">
        <v>9.64</v>
      </c>
      <c r="AB63">
        <v>22.18</v>
      </c>
    </row>
    <row r="64" spans="7:28">
      <c r="G64" t="s">
        <v>106</v>
      </c>
      <c r="H64" s="73">
        <v>291.22000000000003</v>
      </c>
      <c r="I64" s="46">
        <v>38.57</v>
      </c>
      <c r="J64" s="46">
        <v>19.29</v>
      </c>
      <c r="K64" s="46">
        <v>9.64</v>
      </c>
      <c r="L64" s="46">
        <v>9.64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-1.5</v>
      </c>
      <c r="V64" s="74">
        <v>368.36</v>
      </c>
      <c r="W64">
        <v>291.22000000000003</v>
      </c>
      <c r="X64">
        <v>38.57</v>
      </c>
      <c r="Y64">
        <v>-1.5</v>
      </c>
      <c r="Z64">
        <v>9.64</v>
      </c>
      <c r="AA64">
        <v>9.64</v>
      </c>
      <c r="AB64">
        <v>19.29</v>
      </c>
    </row>
    <row r="65" spans="7:28">
      <c r="G65" t="s">
        <v>107</v>
      </c>
      <c r="H65" s="73">
        <v>190.94</v>
      </c>
      <c r="I65" s="46">
        <v>13.5</v>
      </c>
      <c r="J65" s="46">
        <v>8.68</v>
      </c>
      <c r="K65" s="46">
        <v>9.64</v>
      </c>
      <c r="L65" s="46">
        <v>12.05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-1.5</v>
      </c>
      <c r="V65" s="74">
        <v>234.81</v>
      </c>
      <c r="W65">
        <v>190.94</v>
      </c>
      <c r="X65">
        <v>13.5</v>
      </c>
      <c r="Y65">
        <v>-1.5</v>
      </c>
      <c r="Z65">
        <v>12.05</v>
      </c>
      <c r="AA65">
        <v>9.64</v>
      </c>
      <c r="AB65">
        <v>8.68</v>
      </c>
    </row>
    <row r="66" spans="7:28">
      <c r="G66" t="s">
        <v>108</v>
      </c>
      <c r="H66" s="73">
        <v>152.36000000000001</v>
      </c>
      <c r="I66" s="46">
        <v>27</v>
      </c>
      <c r="J66" s="46">
        <v>7.71</v>
      </c>
      <c r="K66" s="46">
        <v>9.64</v>
      </c>
      <c r="L66" s="46">
        <v>12.54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-1.5</v>
      </c>
      <c r="V66" s="74">
        <v>209.25</v>
      </c>
      <c r="W66">
        <v>152.36000000000001</v>
      </c>
      <c r="X66">
        <v>27</v>
      </c>
      <c r="Y66">
        <v>-1.5</v>
      </c>
      <c r="Z66">
        <v>12.54</v>
      </c>
      <c r="AA66">
        <v>9.64</v>
      </c>
      <c r="AB66">
        <v>7.71</v>
      </c>
    </row>
    <row r="67" spans="7:28">
      <c r="G67" t="s">
        <v>109</v>
      </c>
      <c r="H67" s="73">
        <v>0</v>
      </c>
      <c r="I67" s="46">
        <v>53.04</v>
      </c>
      <c r="J67" s="46">
        <v>0</v>
      </c>
      <c r="K67" s="46">
        <v>9.64</v>
      </c>
      <c r="L67" s="46">
        <v>10.61</v>
      </c>
      <c r="M67" s="74">
        <v>0</v>
      </c>
      <c r="N67" s="73">
        <v>-21</v>
      </c>
      <c r="O67" s="46">
        <v>0</v>
      </c>
      <c r="P67" s="46">
        <v>-15</v>
      </c>
      <c r="Q67" s="46">
        <v>0</v>
      </c>
      <c r="R67" s="46">
        <v>0</v>
      </c>
      <c r="S67" s="74">
        <v>0</v>
      </c>
      <c r="U67" s="73">
        <v>-37.5</v>
      </c>
      <c r="V67" s="74">
        <v>73.290000000000006</v>
      </c>
      <c r="W67">
        <v>-21</v>
      </c>
      <c r="X67">
        <v>53.04</v>
      </c>
      <c r="Y67">
        <v>-1.5</v>
      </c>
      <c r="Z67">
        <v>10.61</v>
      </c>
      <c r="AA67">
        <v>9.64</v>
      </c>
      <c r="AB67">
        <v>-15</v>
      </c>
    </row>
    <row r="68" spans="7:28">
      <c r="G68" t="s">
        <v>110</v>
      </c>
      <c r="H68" s="73">
        <v>0</v>
      </c>
      <c r="I68" s="46">
        <v>38.57</v>
      </c>
      <c r="J68" s="46">
        <v>0</v>
      </c>
      <c r="K68" s="46">
        <v>9.64</v>
      </c>
      <c r="L68" s="46">
        <v>10.61</v>
      </c>
      <c r="M68" s="74">
        <v>0</v>
      </c>
      <c r="N68" s="73">
        <v>-27</v>
      </c>
      <c r="O68" s="46">
        <v>0</v>
      </c>
      <c r="P68" s="46">
        <v>-15</v>
      </c>
      <c r="Q68" s="46">
        <v>0</v>
      </c>
      <c r="R68" s="46">
        <v>0</v>
      </c>
      <c r="S68" s="74">
        <v>0</v>
      </c>
      <c r="U68" s="73">
        <v>-43.5</v>
      </c>
      <c r="V68" s="74">
        <v>58.82</v>
      </c>
      <c r="W68">
        <v>-27</v>
      </c>
      <c r="X68">
        <v>38.57</v>
      </c>
      <c r="Y68">
        <v>-1.5</v>
      </c>
      <c r="Z68">
        <v>10.61</v>
      </c>
      <c r="AA68">
        <v>9.64</v>
      </c>
      <c r="AB68">
        <v>-15</v>
      </c>
    </row>
    <row r="69" spans="7:28">
      <c r="G69" t="s">
        <v>111</v>
      </c>
      <c r="H69" s="73">
        <v>0</v>
      </c>
      <c r="I69" s="46">
        <v>0</v>
      </c>
      <c r="J69" s="46">
        <v>0</v>
      </c>
      <c r="K69" s="46">
        <v>9.64</v>
      </c>
      <c r="L69" s="46">
        <v>10.61</v>
      </c>
      <c r="M69" s="74">
        <v>0</v>
      </c>
      <c r="N69" s="73">
        <v>-31</v>
      </c>
      <c r="O69" s="46">
        <v>0</v>
      </c>
      <c r="P69" s="46">
        <v>-52</v>
      </c>
      <c r="Q69" s="46">
        <v>0</v>
      </c>
      <c r="R69" s="46">
        <v>0</v>
      </c>
      <c r="S69" s="74">
        <v>0</v>
      </c>
      <c r="U69" s="73">
        <v>-84.5</v>
      </c>
      <c r="V69" s="74">
        <v>20.25</v>
      </c>
      <c r="W69">
        <v>-31</v>
      </c>
      <c r="X69">
        <v>0</v>
      </c>
      <c r="Y69">
        <v>-1.5</v>
      </c>
      <c r="Z69">
        <v>10.61</v>
      </c>
      <c r="AA69">
        <v>9.64</v>
      </c>
      <c r="AB69">
        <v>-52</v>
      </c>
    </row>
    <row r="70" spans="7:28">
      <c r="G70" t="s">
        <v>112</v>
      </c>
      <c r="H70" s="73">
        <v>37.61</v>
      </c>
      <c r="I70" s="46">
        <v>0</v>
      </c>
      <c r="J70" s="46">
        <v>0</v>
      </c>
      <c r="K70" s="46">
        <v>9.64</v>
      </c>
      <c r="L70" s="46">
        <v>10.61</v>
      </c>
      <c r="M70" s="74">
        <v>0</v>
      </c>
      <c r="N70" s="73">
        <v>0</v>
      </c>
      <c r="O70" s="46">
        <v>0</v>
      </c>
      <c r="P70" s="46">
        <v>-48</v>
      </c>
      <c r="Q70" s="46">
        <v>0</v>
      </c>
      <c r="R70" s="46">
        <v>0</v>
      </c>
      <c r="S70" s="74">
        <v>0</v>
      </c>
      <c r="U70" s="73">
        <v>-49.5</v>
      </c>
      <c r="V70" s="74">
        <v>57.86</v>
      </c>
      <c r="W70">
        <v>37.61</v>
      </c>
      <c r="X70">
        <v>0</v>
      </c>
      <c r="Y70">
        <v>-1.5</v>
      </c>
      <c r="Z70">
        <v>10.61</v>
      </c>
      <c r="AA70">
        <v>9.64</v>
      </c>
      <c r="AB70">
        <v>-48</v>
      </c>
    </row>
    <row r="71" spans="7:28">
      <c r="G71" t="s">
        <v>113</v>
      </c>
      <c r="H71" s="73">
        <v>102.22</v>
      </c>
      <c r="I71" s="46">
        <v>0</v>
      </c>
      <c r="J71" s="46">
        <v>0</v>
      </c>
      <c r="K71" s="46">
        <v>9.64</v>
      </c>
      <c r="L71" s="46">
        <v>10.61</v>
      </c>
      <c r="M71" s="74">
        <v>0</v>
      </c>
      <c r="N71" s="73">
        <v>0</v>
      </c>
      <c r="O71" s="46">
        <v>-20</v>
      </c>
      <c r="P71" s="46">
        <v>-35</v>
      </c>
      <c r="Q71" s="46">
        <v>0</v>
      </c>
      <c r="R71" s="46">
        <v>0</v>
      </c>
      <c r="S71" s="74">
        <v>0</v>
      </c>
      <c r="U71" s="73">
        <v>-56.5</v>
      </c>
      <c r="V71" s="74">
        <v>122.47</v>
      </c>
      <c r="W71">
        <v>102.22</v>
      </c>
      <c r="X71">
        <v>-20</v>
      </c>
      <c r="Y71">
        <v>-1.5</v>
      </c>
      <c r="Z71">
        <v>10.61</v>
      </c>
      <c r="AA71">
        <v>9.64</v>
      </c>
      <c r="AB71">
        <v>-35</v>
      </c>
    </row>
    <row r="72" spans="7:28">
      <c r="G72" t="s">
        <v>114</v>
      </c>
      <c r="H72" s="73">
        <v>94.5</v>
      </c>
      <c r="I72" s="46">
        <v>0</v>
      </c>
      <c r="J72" s="46">
        <v>0</v>
      </c>
      <c r="K72" s="46">
        <v>9.64</v>
      </c>
      <c r="L72" s="46">
        <v>10.61</v>
      </c>
      <c r="M72" s="74">
        <v>0</v>
      </c>
      <c r="N72" s="73">
        <v>0</v>
      </c>
      <c r="O72" s="46">
        <v>-20</v>
      </c>
      <c r="P72" s="46">
        <v>-26</v>
      </c>
      <c r="Q72" s="46">
        <v>0</v>
      </c>
      <c r="R72" s="46">
        <v>0</v>
      </c>
      <c r="S72" s="74">
        <v>0</v>
      </c>
      <c r="U72" s="73">
        <v>-47.5</v>
      </c>
      <c r="V72" s="74">
        <v>114.75</v>
      </c>
      <c r="W72">
        <v>94.5</v>
      </c>
      <c r="X72">
        <v>-20</v>
      </c>
      <c r="Y72">
        <v>-1.5</v>
      </c>
      <c r="Z72">
        <v>10.61</v>
      </c>
      <c r="AA72">
        <v>9.64</v>
      </c>
      <c r="AB72">
        <v>-26</v>
      </c>
    </row>
    <row r="73" spans="7:28">
      <c r="G73" t="s">
        <v>115</v>
      </c>
      <c r="H73" s="73">
        <v>0</v>
      </c>
      <c r="I73" s="46">
        <v>0</v>
      </c>
      <c r="J73" s="46">
        <v>0</v>
      </c>
      <c r="K73" s="46">
        <v>9.64</v>
      </c>
      <c r="L73" s="46">
        <v>11.09</v>
      </c>
      <c r="M73" s="74">
        <v>0</v>
      </c>
      <c r="N73" s="73">
        <v>-20</v>
      </c>
      <c r="O73" s="46">
        <v>0</v>
      </c>
      <c r="P73" s="46">
        <v>-20</v>
      </c>
      <c r="Q73" s="46">
        <v>0</v>
      </c>
      <c r="R73" s="46">
        <v>0</v>
      </c>
      <c r="S73" s="74">
        <v>0</v>
      </c>
      <c r="U73" s="73">
        <v>-41.5</v>
      </c>
      <c r="V73" s="74">
        <v>20.73</v>
      </c>
      <c r="W73">
        <v>-20</v>
      </c>
      <c r="X73">
        <v>0</v>
      </c>
      <c r="Y73">
        <v>-1.5</v>
      </c>
      <c r="Z73">
        <v>11.09</v>
      </c>
      <c r="AA73">
        <v>9.64</v>
      </c>
      <c r="AB73">
        <v>-20</v>
      </c>
    </row>
    <row r="74" spans="7:28">
      <c r="G74" t="s">
        <v>116</v>
      </c>
      <c r="H74" s="73">
        <v>0</v>
      </c>
      <c r="I74" s="46">
        <v>0</v>
      </c>
      <c r="J74" s="46">
        <v>0</v>
      </c>
      <c r="K74" s="46">
        <v>9.64</v>
      </c>
      <c r="L74" s="46">
        <v>11.57</v>
      </c>
      <c r="M74" s="74">
        <v>0</v>
      </c>
      <c r="N74" s="73">
        <v>-11</v>
      </c>
      <c r="O74" s="46">
        <v>0</v>
      </c>
      <c r="P74" s="46">
        <v>-20</v>
      </c>
      <c r="Q74" s="46">
        <v>0</v>
      </c>
      <c r="R74" s="46">
        <v>0</v>
      </c>
      <c r="S74" s="74">
        <v>0</v>
      </c>
      <c r="U74" s="73">
        <v>-32.5</v>
      </c>
      <c r="V74" s="74">
        <v>21.21</v>
      </c>
      <c r="W74">
        <v>-11</v>
      </c>
      <c r="X74">
        <v>0</v>
      </c>
      <c r="Y74">
        <v>-1.5</v>
      </c>
      <c r="Z74">
        <v>11.57</v>
      </c>
      <c r="AA74">
        <v>9.64</v>
      </c>
      <c r="AB74">
        <v>-20</v>
      </c>
    </row>
    <row r="75" spans="7:28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7.71</v>
      </c>
      <c r="M75" s="74">
        <v>0</v>
      </c>
      <c r="N75" s="73">
        <v>-50</v>
      </c>
      <c r="O75" s="46">
        <v>-150</v>
      </c>
      <c r="P75" s="46">
        <v>-100</v>
      </c>
      <c r="Q75" s="46">
        <v>0</v>
      </c>
      <c r="R75" s="46">
        <v>0</v>
      </c>
      <c r="S75" s="74">
        <v>0</v>
      </c>
      <c r="U75" s="73">
        <v>-302</v>
      </c>
      <c r="V75" s="74">
        <v>7.71</v>
      </c>
      <c r="W75">
        <v>-50</v>
      </c>
      <c r="X75">
        <v>-150</v>
      </c>
      <c r="Y75">
        <v>-2</v>
      </c>
      <c r="Z75">
        <v>7.71</v>
      </c>
      <c r="AA75">
        <v>0</v>
      </c>
      <c r="AB75">
        <v>-100</v>
      </c>
    </row>
    <row r="76" spans="7:28">
      <c r="G76" t="s">
        <v>118</v>
      </c>
      <c r="H76" s="73">
        <v>7.71</v>
      </c>
      <c r="I76" s="46">
        <v>0</v>
      </c>
      <c r="J76" s="46">
        <v>0</v>
      </c>
      <c r="K76" s="46">
        <v>0</v>
      </c>
      <c r="L76" s="46">
        <v>7.72</v>
      </c>
      <c r="M76" s="74">
        <v>0</v>
      </c>
      <c r="N76" s="73">
        <v>0</v>
      </c>
      <c r="O76" s="46">
        <v>-150</v>
      </c>
      <c r="P76" s="46">
        <v>-90</v>
      </c>
      <c r="Q76" s="46">
        <v>0</v>
      </c>
      <c r="R76" s="46">
        <v>0</v>
      </c>
      <c r="S76" s="74">
        <v>0</v>
      </c>
      <c r="U76" s="73">
        <v>-242</v>
      </c>
      <c r="V76" s="74">
        <v>15.43</v>
      </c>
      <c r="W76">
        <v>7.71</v>
      </c>
      <c r="X76">
        <v>-150</v>
      </c>
      <c r="Y76">
        <v>-2</v>
      </c>
      <c r="Z76">
        <v>7.72</v>
      </c>
      <c r="AA76">
        <v>0</v>
      </c>
      <c r="AB76">
        <v>-90</v>
      </c>
    </row>
    <row r="77" spans="7:28">
      <c r="G77" t="s">
        <v>119</v>
      </c>
      <c r="H77" s="73">
        <v>13.5</v>
      </c>
      <c r="I77" s="46">
        <v>0</v>
      </c>
      <c r="J77" s="46">
        <v>0</v>
      </c>
      <c r="K77" s="46">
        <v>0</v>
      </c>
      <c r="L77" s="46">
        <v>12.05</v>
      </c>
      <c r="M77" s="74">
        <v>0</v>
      </c>
      <c r="N77" s="73">
        <v>0</v>
      </c>
      <c r="O77" s="46">
        <v>-70</v>
      </c>
      <c r="P77" s="46">
        <v>-60</v>
      </c>
      <c r="Q77" s="46">
        <v>0</v>
      </c>
      <c r="R77" s="46">
        <v>0</v>
      </c>
      <c r="S77" s="74">
        <v>0</v>
      </c>
      <c r="U77" s="73">
        <v>-132</v>
      </c>
      <c r="V77" s="74">
        <v>25.55</v>
      </c>
      <c r="W77">
        <v>13.5</v>
      </c>
      <c r="X77">
        <v>-70</v>
      </c>
      <c r="Y77">
        <v>-2</v>
      </c>
      <c r="Z77">
        <v>12.05</v>
      </c>
      <c r="AA77">
        <v>0</v>
      </c>
      <c r="AB77">
        <v>-60</v>
      </c>
    </row>
    <row r="78" spans="7:28">
      <c r="G78" t="s">
        <v>120</v>
      </c>
      <c r="H78" s="73">
        <v>26.03</v>
      </c>
      <c r="I78" s="46">
        <v>0</v>
      </c>
      <c r="J78" s="46">
        <v>0</v>
      </c>
      <c r="K78" s="46">
        <v>0</v>
      </c>
      <c r="L78" s="46">
        <v>12.83</v>
      </c>
      <c r="M78" s="74">
        <v>0</v>
      </c>
      <c r="N78" s="73">
        <v>0</v>
      </c>
      <c r="O78" s="46">
        <v>-50</v>
      </c>
      <c r="P78" s="46">
        <v>-40</v>
      </c>
      <c r="Q78" s="46">
        <v>0</v>
      </c>
      <c r="R78" s="46">
        <v>0</v>
      </c>
      <c r="S78" s="74">
        <v>0</v>
      </c>
      <c r="U78" s="73">
        <v>-92</v>
      </c>
      <c r="V78" s="74">
        <v>38.86</v>
      </c>
      <c r="W78">
        <v>26.03</v>
      </c>
      <c r="X78">
        <v>-50</v>
      </c>
      <c r="Y78">
        <v>-2</v>
      </c>
      <c r="Z78">
        <v>12.83</v>
      </c>
      <c r="AA78">
        <v>0</v>
      </c>
      <c r="AB78">
        <v>-40</v>
      </c>
    </row>
    <row r="79" spans="7:28">
      <c r="G79" t="s">
        <v>121</v>
      </c>
      <c r="H79" s="73">
        <v>0</v>
      </c>
      <c r="I79" s="46">
        <v>0</v>
      </c>
      <c r="J79" s="46">
        <v>38.57</v>
      </c>
      <c r="K79" s="46">
        <v>0</v>
      </c>
      <c r="L79" s="46">
        <v>13.21</v>
      </c>
      <c r="M79" s="74">
        <v>0</v>
      </c>
      <c r="N79" s="73">
        <v>-45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-47</v>
      </c>
      <c r="V79" s="74">
        <v>51.78</v>
      </c>
      <c r="W79">
        <v>-45</v>
      </c>
      <c r="X79">
        <v>0</v>
      </c>
      <c r="Y79">
        <v>-2</v>
      </c>
      <c r="Z79">
        <v>13.21</v>
      </c>
      <c r="AA79">
        <v>0</v>
      </c>
      <c r="AB79">
        <v>38.57</v>
      </c>
    </row>
    <row r="80" spans="7:28">
      <c r="G80" t="s">
        <v>122</v>
      </c>
      <c r="H80" s="73">
        <v>0</v>
      </c>
      <c r="I80" s="46">
        <v>19.29</v>
      </c>
      <c r="J80" s="46">
        <v>38.57</v>
      </c>
      <c r="K80" s="46">
        <v>0</v>
      </c>
      <c r="L80" s="46">
        <v>13.21</v>
      </c>
      <c r="M80" s="74">
        <v>0</v>
      </c>
      <c r="N80" s="73">
        <v>-48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-50</v>
      </c>
      <c r="V80" s="74">
        <v>71.069999999999993</v>
      </c>
      <c r="W80">
        <v>-48</v>
      </c>
      <c r="X80">
        <v>19.29</v>
      </c>
      <c r="Y80">
        <v>-2</v>
      </c>
      <c r="Z80">
        <v>13.21</v>
      </c>
      <c r="AA80">
        <v>0</v>
      </c>
      <c r="AB80">
        <v>38.57</v>
      </c>
    </row>
    <row r="81" spans="7:28">
      <c r="G81" t="s">
        <v>123</v>
      </c>
      <c r="H81" s="73">
        <v>27</v>
      </c>
      <c r="I81" s="46">
        <v>38.57</v>
      </c>
      <c r="J81" s="46">
        <v>57.86</v>
      </c>
      <c r="K81" s="46">
        <v>0</v>
      </c>
      <c r="L81" s="46">
        <v>13.21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136.63999999999999</v>
      </c>
      <c r="W81">
        <v>27</v>
      </c>
      <c r="X81">
        <v>38.57</v>
      </c>
      <c r="Y81">
        <v>-2</v>
      </c>
      <c r="Z81">
        <v>13.21</v>
      </c>
      <c r="AA81">
        <v>0</v>
      </c>
      <c r="AB81">
        <v>57.86</v>
      </c>
    </row>
    <row r="82" spans="7:28">
      <c r="G82" t="s">
        <v>124</v>
      </c>
      <c r="H82" s="73">
        <v>43.39</v>
      </c>
      <c r="I82" s="46">
        <v>28.93</v>
      </c>
      <c r="J82" s="46">
        <v>28.93</v>
      </c>
      <c r="K82" s="46">
        <v>0</v>
      </c>
      <c r="L82" s="46">
        <v>13.21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114.46</v>
      </c>
      <c r="W82">
        <v>43.39</v>
      </c>
      <c r="X82">
        <v>28.93</v>
      </c>
      <c r="Y82">
        <v>-2</v>
      </c>
      <c r="Z82">
        <v>13.21</v>
      </c>
      <c r="AA82">
        <v>0</v>
      </c>
      <c r="AB82">
        <v>28.93</v>
      </c>
    </row>
    <row r="83" spans="7:28">
      <c r="G83" t="s">
        <v>125</v>
      </c>
      <c r="H83" s="73">
        <v>124.39</v>
      </c>
      <c r="I83" s="46">
        <v>0</v>
      </c>
      <c r="J83" s="46">
        <v>24.11</v>
      </c>
      <c r="K83" s="46">
        <v>0</v>
      </c>
      <c r="L83" s="46">
        <v>13.21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161.71</v>
      </c>
      <c r="W83">
        <v>124.39</v>
      </c>
      <c r="X83">
        <v>0</v>
      </c>
      <c r="Y83">
        <v>-2</v>
      </c>
      <c r="Z83">
        <v>13.21</v>
      </c>
      <c r="AA83">
        <v>0</v>
      </c>
      <c r="AB83">
        <v>24.11</v>
      </c>
    </row>
    <row r="84" spans="7:28">
      <c r="G84" t="s">
        <v>126</v>
      </c>
      <c r="H84" s="73">
        <v>131.13999999999999</v>
      </c>
      <c r="I84" s="46">
        <v>0</v>
      </c>
      <c r="J84" s="46">
        <v>24.11</v>
      </c>
      <c r="K84" s="46">
        <v>0</v>
      </c>
      <c r="L84" s="46">
        <v>12.54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167.79</v>
      </c>
      <c r="W84">
        <v>131.13999999999999</v>
      </c>
      <c r="X84">
        <v>0</v>
      </c>
      <c r="Y84">
        <v>-2</v>
      </c>
      <c r="Z84">
        <v>12.54</v>
      </c>
      <c r="AA84">
        <v>0</v>
      </c>
      <c r="AB84">
        <v>24.11</v>
      </c>
    </row>
    <row r="85" spans="7:28">
      <c r="G85" t="s">
        <v>127</v>
      </c>
      <c r="H85" s="73">
        <v>171.64</v>
      </c>
      <c r="I85" s="46">
        <v>0</v>
      </c>
      <c r="J85" s="46">
        <v>0</v>
      </c>
      <c r="K85" s="46">
        <v>0</v>
      </c>
      <c r="L85" s="46">
        <v>12.54</v>
      </c>
      <c r="M85" s="74">
        <v>0</v>
      </c>
      <c r="N85" s="73">
        <v>0</v>
      </c>
      <c r="O85" s="46">
        <v>0</v>
      </c>
      <c r="P85" s="46">
        <v>-20</v>
      </c>
      <c r="Q85" s="46">
        <v>0</v>
      </c>
      <c r="R85" s="46">
        <v>0</v>
      </c>
      <c r="S85" s="74">
        <v>0</v>
      </c>
      <c r="U85" s="73">
        <v>-22</v>
      </c>
      <c r="V85" s="74">
        <v>184.18</v>
      </c>
      <c r="W85">
        <v>171.64</v>
      </c>
      <c r="X85">
        <v>0</v>
      </c>
      <c r="Y85">
        <v>-2</v>
      </c>
      <c r="Z85">
        <v>12.54</v>
      </c>
      <c r="AA85">
        <v>0</v>
      </c>
      <c r="AB85">
        <v>-20</v>
      </c>
    </row>
    <row r="86" spans="7:28">
      <c r="G86" t="s">
        <v>128</v>
      </c>
      <c r="H86" s="73">
        <v>170.68</v>
      </c>
      <c r="I86" s="46">
        <v>0</v>
      </c>
      <c r="J86" s="46">
        <v>0</v>
      </c>
      <c r="K86" s="46">
        <v>0</v>
      </c>
      <c r="L86" s="46">
        <v>12.54</v>
      </c>
      <c r="M86" s="74">
        <v>0</v>
      </c>
      <c r="N86" s="73">
        <v>0</v>
      </c>
      <c r="O86" s="46">
        <v>0</v>
      </c>
      <c r="P86" s="46">
        <v>-55</v>
      </c>
      <c r="Q86" s="46">
        <v>0</v>
      </c>
      <c r="R86" s="46">
        <v>0</v>
      </c>
      <c r="S86" s="74">
        <v>0</v>
      </c>
      <c r="U86" s="73">
        <v>-57</v>
      </c>
      <c r="V86" s="74">
        <v>183.22</v>
      </c>
      <c r="W86">
        <v>170.68</v>
      </c>
      <c r="X86">
        <v>0</v>
      </c>
      <c r="Y86">
        <v>-2</v>
      </c>
      <c r="Z86">
        <v>12.54</v>
      </c>
      <c r="AA86">
        <v>0</v>
      </c>
      <c r="AB86">
        <v>-55</v>
      </c>
    </row>
    <row r="87" spans="7:28">
      <c r="G87" t="s">
        <v>129</v>
      </c>
      <c r="H87" s="73">
        <v>201.54</v>
      </c>
      <c r="I87" s="46">
        <v>0</v>
      </c>
      <c r="J87" s="46">
        <v>38.57</v>
      </c>
      <c r="K87" s="46">
        <v>0</v>
      </c>
      <c r="L87" s="46">
        <v>12.54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252.65</v>
      </c>
      <c r="W87">
        <v>201.54</v>
      </c>
      <c r="X87">
        <v>0</v>
      </c>
      <c r="Y87">
        <v>-2</v>
      </c>
      <c r="Z87">
        <v>12.54</v>
      </c>
      <c r="AA87">
        <v>0</v>
      </c>
      <c r="AB87">
        <v>38.57</v>
      </c>
    </row>
    <row r="88" spans="7:28">
      <c r="G88" t="s">
        <v>130</v>
      </c>
      <c r="H88" s="73">
        <v>197.68</v>
      </c>
      <c r="I88" s="46">
        <v>0</v>
      </c>
      <c r="J88" s="46">
        <v>38.57</v>
      </c>
      <c r="K88" s="46">
        <v>0</v>
      </c>
      <c r="L88" s="46">
        <v>12.54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248.79</v>
      </c>
      <c r="W88">
        <v>197.68</v>
      </c>
      <c r="X88">
        <v>0</v>
      </c>
      <c r="Y88">
        <v>-2</v>
      </c>
      <c r="Z88">
        <v>12.54</v>
      </c>
      <c r="AA88">
        <v>0</v>
      </c>
      <c r="AB88">
        <v>38.57</v>
      </c>
    </row>
    <row r="89" spans="7:28">
      <c r="G89" t="s">
        <v>131</v>
      </c>
      <c r="H89" s="73">
        <v>214.07</v>
      </c>
      <c r="I89" s="46">
        <v>0</v>
      </c>
      <c r="J89" s="46">
        <v>0</v>
      </c>
      <c r="K89" s="46">
        <v>0</v>
      </c>
      <c r="L89" s="46">
        <v>12.54</v>
      </c>
      <c r="M89" s="74">
        <v>0</v>
      </c>
      <c r="N89" s="73">
        <v>0</v>
      </c>
      <c r="O89" s="46">
        <v>0</v>
      </c>
      <c r="P89" s="46">
        <v>-10</v>
      </c>
      <c r="Q89" s="46">
        <v>0</v>
      </c>
      <c r="R89" s="46">
        <v>0</v>
      </c>
      <c r="S89" s="74">
        <v>0</v>
      </c>
      <c r="U89" s="73">
        <v>-12</v>
      </c>
      <c r="V89" s="74">
        <v>226.61</v>
      </c>
      <c r="W89">
        <v>214.07</v>
      </c>
      <c r="X89">
        <v>0</v>
      </c>
      <c r="Y89">
        <v>-2</v>
      </c>
      <c r="Z89">
        <v>12.54</v>
      </c>
      <c r="AA89">
        <v>0</v>
      </c>
      <c r="AB89">
        <v>-10</v>
      </c>
    </row>
    <row r="90" spans="7:28">
      <c r="G90" t="s">
        <v>132</v>
      </c>
      <c r="H90" s="73">
        <v>219.85</v>
      </c>
      <c r="I90" s="46">
        <v>0</v>
      </c>
      <c r="J90" s="46">
        <v>19.29</v>
      </c>
      <c r="K90" s="46">
        <v>0</v>
      </c>
      <c r="L90" s="46">
        <v>12.54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251.68</v>
      </c>
      <c r="W90">
        <v>219.85</v>
      </c>
      <c r="X90">
        <v>0</v>
      </c>
      <c r="Y90">
        <v>-2</v>
      </c>
      <c r="Z90">
        <v>12.54</v>
      </c>
      <c r="AA90">
        <v>0</v>
      </c>
      <c r="AB90">
        <v>19.29</v>
      </c>
    </row>
    <row r="91" spans="7:28">
      <c r="G91" t="s">
        <v>133</v>
      </c>
      <c r="H91" s="73">
        <v>154.28</v>
      </c>
      <c r="I91" s="46">
        <v>0</v>
      </c>
      <c r="J91" s="46">
        <v>48.22</v>
      </c>
      <c r="K91" s="46">
        <v>0</v>
      </c>
      <c r="L91" s="46">
        <v>12.54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215.04</v>
      </c>
      <c r="W91">
        <v>154.28</v>
      </c>
      <c r="X91">
        <v>0</v>
      </c>
      <c r="Y91">
        <v>-2</v>
      </c>
      <c r="Z91">
        <v>12.54</v>
      </c>
      <c r="AA91">
        <v>0</v>
      </c>
      <c r="AB91">
        <v>48.22</v>
      </c>
    </row>
    <row r="92" spans="7:28">
      <c r="G92" t="s">
        <v>134</v>
      </c>
      <c r="H92" s="73">
        <v>123.43</v>
      </c>
      <c r="I92" s="46">
        <v>0</v>
      </c>
      <c r="J92" s="46">
        <v>57.86</v>
      </c>
      <c r="K92" s="46">
        <v>0</v>
      </c>
      <c r="L92" s="46">
        <v>11.57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192.86</v>
      </c>
      <c r="W92">
        <v>123.43</v>
      </c>
      <c r="X92">
        <v>0</v>
      </c>
      <c r="Y92">
        <v>-2</v>
      </c>
      <c r="Z92">
        <v>11.57</v>
      </c>
      <c r="AA92">
        <v>0</v>
      </c>
      <c r="AB92">
        <v>57.86</v>
      </c>
    </row>
    <row r="93" spans="7:28">
      <c r="G93" t="s">
        <v>135</v>
      </c>
      <c r="H93" s="73">
        <v>113.78</v>
      </c>
      <c r="I93" s="46">
        <v>0</v>
      </c>
      <c r="J93" s="46">
        <v>48.22</v>
      </c>
      <c r="K93" s="46">
        <v>0</v>
      </c>
      <c r="L93" s="46">
        <v>11.57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173.57</v>
      </c>
      <c r="W93">
        <v>113.78</v>
      </c>
      <c r="X93">
        <v>0</v>
      </c>
      <c r="Y93">
        <v>-2</v>
      </c>
      <c r="Z93">
        <v>11.57</v>
      </c>
      <c r="AA93">
        <v>0</v>
      </c>
      <c r="AB93">
        <v>48.22</v>
      </c>
    </row>
    <row r="94" spans="7:28">
      <c r="G94" t="s">
        <v>136</v>
      </c>
      <c r="H94" s="73">
        <v>119.57</v>
      </c>
      <c r="I94" s="46">
        <v>0</v>
      </c>
      <c r="J94" s="46">
        <v>53.04</v>
      </c>
      <c r="K94" s="46">
        <v>0</v>
      </c>
      <c r="L94" s="46">
        <v>11.57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184.18</v>
      </c>
      <c r="W94">
        <v>119.57</v>
      </c>
      <c r="X94">
        <v>0</v>
      </c>
      <c r="Y94">
        <v>-2</v>
      </c>
      <c r="Z94">
        <v>11.57</v>
      </c>
      <c r="AA94">
        <v>0</v>
      </c>
      <c r="AB94">
        <v>53.04</v>
      </c>
    </row>
    <row r="95" spans="7:28">
      <c r="G95" t="s">
        <v>137</v>
      </c>
      <c r="H95" s="73">
        <v>38.57</v>
      </c>
      <c r="I95" s="46">
        <v>0</v>
      </c>
      <c r="J95" s="46">
        <v>43.4</v>
      </c>
      <c r="K95" s="46">
        <v>0</v>
      </c>
      <c r="L95" s="46">
        <v>9.64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91.61</v>
      </c>
      <c r="W95">
        <v>38.57</v>
      </c>
      <c r="X95">
        <v>0</v>
      </c>
      <c r="Y95">
        <v>-2</v>
      </c>
      <c r="Z95">
        <v>9.64</v>
      </c>
      <c r="AA95">
        <v>0</v>
      </c>
      <c r="AB95">
        <v>43.4</v>
      </c>
    </row>
    <row r="96" spans="7:28">
      <c r="G96" t="s">
        <v>138</v>
      </c>
      <c r="H96" s="73">
        <v>0</v>
      </c>
      <c r="I96" s="46">
        <v>0</v>
      </c>
      <c r="J96" s="46">
        <v>38.58</v>
      </c>
      <c r="K96" s="46">
        <v>0</v>
      </c>
      <c r="L96" s="46">
        <v>9.64</v>
      </c>
      <c r="M96" s="74">
        <v>0</v>
      </c>
      <c r="N96" s="73">
        <v>-14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-16</v>
      </c>
      <c r="V96" s="74">
        <v>48.22</v>
      </c>
      <c r="W96">
        <v>-14</v>
      </c>
      <c r="X96">
        <v>0</v>
      </c>
      <c r="Y96">
        <v>-2</v>
      </c>
      <c r="Z96">
        <v>9.64</v>
      </c>
      <c r="AA96">
        <v>0</v>
      </c>
      <c r="AB96">
        <v>38.58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0</v>
      </c>
      <c r="L97" s="46">
        <v>9.64</v>
      </c>
      <c r="M97" s="74">
        <v>0</v>
      </c>
      <c r="N97" s="73">
        <v>-32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-34</v>
      </c>
      <c r="V97" s="74">
        <v>9.64</v>
      </c>
      <c r="W97">
        <v>-32</v>
      </c>
      <c r="X97">
        <v>0</v>
      </c>
      <c r="Y97">
        <v>-2</v>
      </c>
      <c r="Z97">
        <v>9.64</v>
      </c>
      <c r="AA97">
        <v>0</v>
      </c>
      <c r="AB97">
        <v>0</v>
      </c>
    </row>
    <row r="98" spans="1:83">
      <c r="G98" t="s">
        <v>140</v>
      </c>
      <c r="H98" s="73">
        <v>0</v>
      </c>
      <c r="I98" s="46">
        <v>0</v>
      </c>
      <c r="J98" s="46">
        <v>19.29</v>
      </c>
      <c r="K98" s="46">
        <v>0</v>
      </c>
      <c r="L98" s="46">
        <v>9.64</v>
      </c>
      <c r="M98" s="74">
        <v>0</v>
      </c>
      <c r="N98" s="73">
        <v>-80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-82</v>
      </c>
      <c r="V98" s="74">
        <v>28.93</v>
      </c>
      <c r="W98">
        <v>-80</v>
      </c>
      <c r="X98">
        <v>0</v>
      </c>
      <c r="Y98">
        <v>-2</v>
      </c>
      <c r="Z98">
        <v>9.64</v>
      </c>
      <c r="AA98">
        <v>0</v>
      </c>
      <c r="AB98">
        <v>19.29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1.9826299999999997</v>
      </c>
      <c r="I99" s="69">
        <f t="shared" ref="I99:BQ99" si="1">SUM(I3:I98)/4000</f>
        <v>0.28060749999999995</v>
      </c>
      <c r="J99" s="69">
        <f t="shared" si="1"/>
        <v>0.85413749999999999</v>
      </c>
      <c r="K99" s="69">
        <f t="shared" si="1"/>
        <v>0.12049999999999991</v>
      </c>
      <c r="L99" s="69">
        <f t="shared" si="1"/>
        <v>0.2392475</v>
      </c>
      <c r="M99" s="69">
        <f t="shared" si="1"/>
        <v>0</v>
      </c>
      <c r="N99" s="68">
        <f t="shared" si="1"/>
        <v>-0.10125000000000001</v>
      </c>
      <c r="O99" s="69">
        <f t="shared" si="1"/>
        <v>-0.12625</v>
      </c>
      <c r="P99" s="69">
        <f t="shared" si="1"/>
        <v>-0.20774999999999999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-0.47975000000000001</v>
      </c>
      <c r="V99" s="70">
        <f t="shared" si="1"/>
        <v>3.4771225000000001</v>
      </c>
      <c r="W99">
        <f t="shared" si="1"/>
        <v>1.8813799999999996</v>
      </c>
      <c r="X99">
        <f t="shared" si="1"/>
        <v>0.15435749999999998</v>
      </c>
      <c r="Y99">
        <f t="shared" si="1"/>
        <v>-4.4499999999999998E-2</v>
      </c>
      <c r="Z99">
        <f t="shared" si="1"/>
        <v>0.2392475</v>
      </c>
      <c r="AA99">
        <f t="shared" si="1"/>
        <v>0.12049999999999991</v>
      </c>
      <c r="AB99">
        <f t="shared" si="1"/>
        <v>0.6463875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0"/>
      <c r="F1" s="140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D6" sqref="D6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4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4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439</v>
      </c>
      <c r="X2" t="s">
        <v>438</v>
      </c>
    </row>
    <row r="3" spans="1:24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17.71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17.71</v>
      </c>
      <c r="W3">
        <v>17.71</v>
      </c>
      <c r="X3">
        <v>0</v>
      </c>
    </row>
    <row r="4" spans="1:24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15.73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15.73</v>
      </c>
      <c r="W4">
        <v>15.73</v>
      </c>
      <c r="X4">
        <v>0</v>
      </c>
    </row>
    <row r="5" spans="1:24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23.14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23.14</v>
      </c>
      <c r="W5">
        <v>23.14</v>
      </c>
      <c r="X5">
        <v>0</v>
      </c>
    </row>
    <row r="6" spans="1:24">
      <c r="B6" t="s">
        <v>379</v>
      </c>
      <c r="D6" t="s">
        <v>439</v>
      </c>
      <c r="G6" t="s">
        <v>48</v>
      </c>
      <c r="H6" s="73">
        <v>0</v>
      </c>
      <c r="I6" s="46">
        <v>0</v>
      </c>
      <c r="J6" s="46">
        <v>0</v>
      </c>
      <c r="K6" s="46">
        <v>21.21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21.21</v>
      </c>
      <c r="W6">
        <v>21.21</v>
      </c>
      <c r="X6">
        <v>0</v>
      </c>
    </row>
    <row r="7" spans="1:24">
      <c r="G7" t="s">
        <v>49</v>
      </c>
      <c r="H7" s="73">
        <v>0</v>
      </c>
      <c r="I7" s="46">
        <v>0</v>
      </c>
      <c r="J7" s="46">
        <v>0</v>
      </c>
      <c r="K7" s="46">
        <v>20.25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20.25</v>
      </c>
      <c r="W7">
        <v>20.25</v>
      </c>
      <c r="X7">
        <v>0</v>
      </c>
    </row>
    <row r="8" spans="1:24">
      <c r="G8" t="s">
        <v>50</v>
      </c>
      <c r="H8" s="73">
        <v>0</v>
      </c>
      <c r="I8" s="46">
        <v>0</v>
      </c>
      <c r="J8" s="46">
        <v>0</v>
      </c>
      <c r="K8" s="46">
        <v>18.32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18.32</v>
      </c>
      <c r="W8">
        <v>18.32</v>
      </c>
      <c r="X8">
        <v>0</v>
      </c>
    </row>
    <row r="9" spans="1:24">
      <c r="G9" t="s">
        <v>51</v>
      </c>
      <c r="H9" s="73">
        <v>0</v>
      </c>
      <c r="I9" s="46">
        <v>0</v>
      </c>
      <c r="J9" s="46">
        <v>0</v>
      </c>
      <c r="K9" s="46">
        <v>17.36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17.36</v>
      </c>
      <c r="W9">
        <v>17.36</v>
      </c>
      <c r="X9">
        <v>0</v>
      </c>
    </row>
    <row r="10" spans="1:24">
      <c r="G10" t="s">
        <v>52</v>
      </c>
      <c r="H10" s="73">
        <v>0</v>
      </c>
      <c r="I10" s="46">
        <v>0</v>
      </c>
      <c r="J10" s="46">
        <v>0</v>
      </c>
      <c r="K10" s="46">
        <v>16.39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16.39</v>
      </c>
      <c r="W10">
        <v>16.39</v>
      </c>
      <c r="X10">
        <v>0</v>
      </c>
    </row>
    <row r="11" spans="1:24">
      <c r="G11" t="s">
        <v>53</v>
      </c>
      <c r="H11" s="73">
        <v>0</v>
      </c>
      <c r="I11" s="46">
        <v>0</v>
      </c>
      <c r="J11" s="46">
        <v>0</v>
      </c>
      <c r="K11" s="46">
        <v>15.43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15.43</v>
      </c>
      <c r="W11">
        <v>15.43</v>
      </c>
      <c r="X11">
        <v>0</v>
      </c>
    </row>
    <row r="12" spans="1:24">
      <c r="G12" t="s">
        <v>54</v>
      </c>
      <c r="H12" s="73">
        <v>0</v>
      </c>
      <c r="I12" s="46">
        <v>0</v>
      </c>
      <c r="J12" s="46">
        <v>0</v>
      </c>
      <c r="K12" s="46">
        <v>14.46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14.46</v>
      </c>
      <c r="W12">
        <v>14.46</v>
      </c>
      <c r="X12">
        <v>0</v>
      </c>
    </row>
    <row r="13" spans="1:24">
      <c r="G13" t="s">
        <v>55</v>
      </c>
      <c r="H13" s="73">
        <v>0</v>
      </c>
      <c r="I13" s="46">
        <v>0</v>
      </c>
      <c r="J13" s="46">
        <v>0</v>
      </c>
      <c r="K13" s="46">
        <v>13.5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13.5</v>
      </c>
      <c r="W13">
        <v>13.5</v>
      </c>
      <c r="X13">
        <v>0</v>
      </c>
    </row>
    <row r="14" spans="1:24">
      <c r="G14" t="s">
        <v>56</v>
      </c>
      <c r="H14" s="73">
        <v>0</v>
      </c>
      <c r="I14" s="46">
        <v>0</v>
      </c>
      <c r="J14" s="46">
        <v>0</v>
      </c>
      <c r="K14" s="46">
        <v>12.54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12.54</v>
      </c>
      <c r="W14">
        <v>12.54</v>
      </c>
      <c r="X14">
        <v>0</v>
      </c>
    </row>
    <row r="15" spans="1:24">
      <c r="G15" t="s">
        <v>57</v>
      </c>
      <c r="H15" s="73">
        <v>0</v>
      </c>
      <c r="I15" s="46">
        <v>0</v>
      </c>
      <c r="J15" s="46">
        <v>0</v>
      </c>
      <c r="K15" s="46">
        <v>10.61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10.61</v>
      </c>
      <c r="W15">
        <v>10.61</v>
      </c>
      <c r="X15">
        <v>0</v>
      </c>
    </row>
    <row r="16" spans="1:24">
      <c r="G16" t="s">
        <v>58</v>
      </c>
      <c r="H16" s="73">
        <v>0</v>
      </c>
      <c r="I16" s="46">
        <v>0</v>
      </c>
      <c r="J16" s="46">
        <v>0</v>
      </c>
      <c r="K16" s="46">
        <v>9.64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9.64</v>
      </c>
      <c r="W16">
        <v>9.64</v>
      </c>
      <c r="X16">
        <v>0</v>
      </c>
    </row>
    <row r="17" spans="7:24">
      <c r="G17" t="s">
        <v>59</v>
      </c>
      <c r="H17" s="73">
        <v>0</v>
      </c>
      <c r="I17" s="46">
        <v>0</v>
      </c>
      <c r="J17" s="46">
        <v>0</v>
      </c>
      <c r="K17" s="46">
        <v>9.64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9.64</v>
      </c>
      <c r="W17">
        <v>9.64</v>
      </c>
      <c r="X17">
        <v>0</v>
      </c>
    </row>
    <row r="18" spans="7:24">
      <c r="G18" t="s">
        <v>60</v>
      </c>
      <c r="H18" s="73">
        <v>0</v>
      </c>
      <c r="I18" s="46">
        <v>0</v>
      </c>
      <c r="J18" s="46">
        <v>0</v>
      </c>
      <c r="K18" s="46">
        <v>9.64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9.64</v>
      </c>
      <c r="W18">
        <v>9.64</v>
      </c>
      <c r="X18">
        <v>0</v>
      </c>
    </row>
    <row r="19" spans="7:24">
      <c r="G19" t="s">
        <v>61</v>
      </c>
      <c r="H19" s="73">
        <v>0</v>
      </c>
      <c r="I19" s="46">
        <v>0</v>
      </c>
      <c r="J19" s="46">
        <v>0</v>
      </c>
      <c r="K19" s="46">
        <v>9.64</v>
      </c>
      <c r="L19" s="46">
        <v>0</v>
      </c>
      <c r="M19" s="74">
        <v>1.74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11.38</v>
      </c>
      <c r="W19">
        <v>9.64</v>
      </c>
      <c r="X19">
        <v>1.74</v>
      </c>
    </row>
    <row r="20" spans="7:24">
      <c r="G20" t="s">
        <v>62</v>
      </c>
      <c r="H20" s="73">
        <v>0</v>
      </c>
      <c r="I20" s="46">
        <v>0</v>
      </c>
      <c r="J20" s="46">
        <v>0</v>
      </c>
      <c r="K20" s="46">
        <v>9.64</v>
      </c>
      <c r="L20" s="46">
        <v>0</v>
      </c>
      <c r="M20" s="74">
        <v>4.34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13.98</v>
      </c>
      <c r="W20">
        <v>9.64</v>
      </c>
      <c r="X20">
        <v>4.34</v>
      </c>
    </row>
    <row r="21" spans="7:24">
      <c r="G21" t="s">
        <v>63</v>
      </c>
      <c r="H21" s="73">
        <v>0</v>
      </c>
      <c r="I21" s="46">
        <v>0</v>
      </c>
      <c r="J21" s="46">
        <v>0</v>
      </c>
      <c r="K21" s="46">
        <v>9.65</v>
      </c>
      <c r="L21" s="46">
        <v>0</v>
      </c>
      <c r="M21" s="74">
        <v>5.3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14.95</v>
      </c>
      <c r="W21">
        <v>9.65</v>
      </c>
      <c r="X21">
        <v>5.3</v>
      </c>
    </row>
    <row r="22" spans="7:24">
      <c r="G22" t="s">
        <v>64</v>
      </c>
      <c r="H22" s="73">
        <v>0</v>
      </c>
      <c r="I22" s="46">
        <v>0</v>
      </c>
      <c r="J22" s="46">
        <v>0</v>
      </c>
      <c r="K22" s="46">
        <v>9.64</v>
      </c>
      <c r="L22" s="46">
        <v>0</v>
      </c>
      <c r="M22" s="74">
        <v>2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11.64</v>
      </c>
      <c r="W22">
        <v>9.64</v>
      </c>
      <c r="X22">
        <v>2</v>
      </c>
    </row>
    <row r="23" spans="7:24">
      <c r="G23" t="s">
        <v>65</v>
      </c>
      <c r="H23" s="73">
        <v>0</v>
      </c>
      <c r="I23" s="46">
        <v>0</v>
      </c>
      <c r="J23" s="46">
        <v>0</v>
      </c>
      <c r="K23" s="46">
        <v>9.65</v>
      </c>
      <c r="L23" s="46">
        <v>0</v>
      </c>
      <c r="M23" s="74">
        <v>5.81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15.46</v>
      </c>
      <c r="W23">
        <v>9.65</v>
      </c>
      <c r="X23">
        <v>5.81</v>
      </c>
    </row>
    <row r="24" spans="7:24">
      <c r="G24" t="s">
        <v>66</v>
      </c>
      <c r="H24" s="73">
        <v>0</v>
      </c>
      <c r="I24" s="46">
        <v>0</v>
      </c>
      <c r="J24" s="46">
        <v>0</v>
      </c>
      <c r="K24" s="46">
        <v>9.64</v>
      </c>
      <c r="L24" s="46">
        <v>0</v>
      </c>
      <c r="M24" s="74">
        <v>5.64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15.28</v>
      </c>
      <c r="W24">
        <v>9.64</v>
      </c>
      <c r="X24">
        <v>5.64</v>
      </c>
    </row>
    <row r="25" spans="7:24">
      <c r="G25" t="s">
        <v>67</v>
      </c>
      <c r="H25" s="73">
        <v>0</v>
      </c>
      <c r="I25" s="46">
        <v>0</v>
      </c>
      <c r="J25" s="46">
        <v>0</v>
      </c>
      <c r="K25" s="46">
        <v>9.64</v>
      </c>
      <c r="L25" s="46">
        <v>0</v>
      </c>
      <c r="M25" s="74">
        <v>4.0999999999999996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13.74</v>
      </c>
      <c r="W25">
        <v>9.64</v>
      </c>
      <c r="X25">
        <v>4.0999999999999996</v>
      </c>
    </row>
    <row r="26" spans="7:24">
      <c r="G26" t="s">
        <v>68</v>
      </c>
      <c r="H26" s="73">
        <v>0</v>
      </c>
      <c r="I26" s="46">
        <v>0</v>
      </c>
      <c r="J26" s="46">
        <v>0</v>
      </c>
      <c r="K26" s="46">
        <v>9.64</v>
      </c>
      <c r="L26" s="46">
        <v>0</v>
      </c>
      <c r="M26" s="74">
        <v>1.86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11.5</v>
      </c>
      <c r="W26">
        <v>9.64</v>
      </c>
      <c r="X26">
        <v>1.86</v>
      </c>
    </row>
    <row r="27" spans="7:24">
      <c r="G27" t="s">
        <v>69</v>
      </c>
      <c r="H27" s="73">
        <v>0</v>
      </c>
      <c r="I27" s="46">
        <v>0</v>
      </c>
      <c r="J27" s="46">
        <v>0</v>
      </c>
      <c r="K27" s="46">
        <v>9.65</v>
      </c>
      <c r="L27" s="46">
        <v>0</v>
      </c>
      <c r="M27" s="74">
        <v>0.43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10.08</v>
      </c>
      <c r="W27">
        <v>9.65</v>
      </c>
      <c r="X27">
        <v>0.43</v>
      </c>
    </row>
    <row r="28" spans="7:24">
      <c r="G28" t="s">
        <v>70</v>
      </c>
      <c r="H28" s="73">
        <v>0</v>
      </c>
      <c r="I28" s="46">
        <v>0</v>
      </c>
      <c r="J28" s="46">
        <v>0</v>
      </c>
      <c r="K28" s="46">
        <v>9.64</v>
      </c>
      <c r="L28" s="46">
        <v>0</v>
      </c>
      <c r="M28" s="74">
        <v>0.3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9.94</v>
      </c>
      <c r="W28">
        <v>9.64</v>
      </c>
      <c r="X28">
        <v>0.3</v>
      </c>
    </row>
    <row r="29" spans="7:24">
      <c r="G29" t="s">
        <v>71</v>
      </c>
      <c r="H29" s="73">
        <v>0</v>
      </c>
      <c r="I29" s="46">
        <v>0</v>
      </c>
      <c r="J29" s="46">
        <v>0</v>
      </c>
      <c r="K29" s="46">
        <v>9.64</v>
      </c>
      <c r="L29" s="46">
        <v>0</v>
      </c>
      <c r="M29" s="74">
        <v>6.47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16.11</v>
      </c>
      <c r="W29">
        <v>9.64</v>
      </c>
      <c r="X29">
        <v>6.47</v>
      </c>
    </row>
    <row r="30" spans="7:24">
      <c r="G30" t="s">
        <v>72</v>
      </c>
      <c r="H30" s="73">
        <v>0</v>
      </c>
      <c r="I30" s="46">
        <v>0</v>
      </c>
      <c r="J30" s="46">
        <v>0</v>
      </c>
      <c r="K30" s="46">
        <v>14.46</v>
      </c>
      <c r="L30" s="46">
        <v>0</v>
      </c>
      <c r="M30" s="74">
        <v>5.69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20.149999999999999</v>
      </c>
      <c r="W30">
        <v>14.46</v>
      </c>
      <c r="X30">
        <v>5.69</v>
      </c>
    </row>
    <row r="31" spans="7:24">
      <c r="G31" t="s">
        <v>73</v>
      </c>
      <c r="H31" s="73">
        <v>0</v>
      </c>
      <c r="I31" s="46">
        <v>0</v>
      </c>
      <c r="J31" s="46">
        <v>0</v>
      </c>
      <c r="K31" s="46">
        <v>19.29</v>
      </c>
      <c r="L31" s="46">
        <v>0</v>
      </c>
      <c r="M31" s="74">
        <v>4.79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24.08</v>
      </c>
      <c r="W31">
        <v>19.29</v>
      </c>
      <c r="X31">
        <v>4.79</v>
      </c>
    </row>
    <row r="32" spans="7:24">
      <c r="G32" t="s">
        <v>74</v>
      </c>
      <c r="H32" s="73">
        <v>0</v>
      </c>
      <c r="I32" s="46">
        <v>0</v>
      </c>
      <c r="J32" s="46">
        <v>0</v>
      </c>
      <c r="K32" s="46">
        <v>25.07</v>
      </c>
      <c r="L32" s="46">
        <v>0</v>
      </c>
      <c r="M32" s="74">
        <v>4.24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29.31</v>
      </c>
      <c r="W32">
        <v>25.07</v>
      </c>
      <c r="X32">
        <v>4.24</v>
      </c>
    </row>
    <row r="33" spans="7:24">
      <c r="G33" t="s">
        <v>75</v>
      </c>
      <c r="H33" s="73">
        <v>0</v>
      </c>
      <c r="I33" s="46">
        <v>0</v>
      </c>
      <c r="J33" s="46">
        <v>0</v>
      </c>
      <c r="K33" s="46">
        <v>28.93</v>
      </c>
      <c r="L33" s="46">
        <v>0</v>
      </c>
      <c r="M33" s="74">
        <v>1.64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30.57</v>
      </c>
      <c r="W33">
        <v>28.93</v>
      </c>
      <c r="X33">
        <v>1.64</v>
      </c>
    </row>
    <row r="34" spans="7:24">
      <c r="G34" t="s">
        <v>76</v>
      </c>
      <c r="H34" s="73">
        <v>0</v>
      </c>
      <c r="I34" s="46">
        <v>0</v>
      </c>
      <c r="J34" s="46">
        <v>0</v>
      </c>
      <c r="K34" s="46">
        <v>28.93</v>
      </c>
      <c r="L34" s="46">
        <v>0</v>
      </c>
      <c r="M34" s="74">
        <v>2.99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31.92</v>
      </c>
      <c r="W34">
        <v>28.93</v>
      </c>
      <c r="X34">
        <v>2.99</v>
      </c>
    </row>
    <row r="35" spans="7:24">
      <c r="G35" t="s">
        <v>77</v>
      </c>
      <c r="H35" s="73">
        <v>0</v>
      </c>
      <c r="I35" s="46">
        <v>0</v>
      </c>
      <c r="J35" s="46">
        <v>0</v>
      </c>
      <c r="K35" s="46">
        <v>38.57</v>
      </c>
      <c r="L35" s="46">
        <v>0</v>
      </c>
      <c r="M35" s="74">
        <v>3.76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42.33</v>
      </c>
      <c r="W35">
        <v>38.57</v>
      </c>
      <c r="X35">
        <v>3.76</v>
      </c>
    </row>
    <row r="36" spans="7:24">
      <c r="G36" t="s">
        <v>78</v>
      </c>
      <c r="H36" s="73">
        <v>0</v>
      </c>
      <c r="I36" s="46">
        <v>0</v>
      </c>
      <c r="J36" s="46">
        <v>0</v>
      </c>
      <c r="K36" s="46">
        <v>43.4</v>
      </c>
      <c r="L36" s="46">
        <v>0</v>
      </c>
      <c r="M36" s="74">
        <v>7.23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50.63</v>
      </c>
      <c r="W36">
        <v>43.4</v>
      </c>
      <c r="X36">
        <v>7.23</v>
      </c>
    </row>
    <row r="37" spans="7:24">
      <c r="G37" t="s">
        <v>79</v>
      </c>
      <c r="H37" s="73">
        <v>0</v>
      </c>
      <c r="I37" s="46">
        <v>0</v>
      </c>
      <c r="J37" s="46">
        <v>0</v>
      </c>
      <c r="K37" s="46">
        <v>50.14</v>
      </c>
      <c r="L37" s="46">
        <v>0</v>
      </c>
      <c r="M37" s="74">
        <v>8.7799999999999994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58.92</v>
      </c>
      <c r="W37">
        <v>50.14</v>
      </c>
      <c r="X37">
        <v>8.7799999999999994</v>
      </c>
    </row>
    <row r="38" spans="7:24">
      <c r="G38" t="s">
        <v>80</v>
      </c>
      <c r="H38" s="73">
        <v>0</v>
      </c>
      <c r="I38" s="46">
        <v>0</v>
      </c>
      <c r="J38" s="46">
        <v>0</v>
      </c>
      <c r="K38" s="46">
        <v>54.96</v>
      </c>
      <c r="L38" s="46">
        <v>0</v>
      </c>
      <c r="M38" s="74">
        <v>7.62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62.58</v>
      </c>
      <c r="W38">
        <v>54.96</v>
      </c>
      <c r="X38">
        <v>7.62</v>
      </c>
    </row>
    <row r="39" spans="7:24">
      <c r="G39" t="s">
        <v>81</v>
      </c>
      <c r="H39" s="73">
        <v>0</v>
      </c>
      <c r="I39" s="46">
        <v>0</v>
      </c>
      <c r="J39" s="46">
        <v>0</v>
      </c>
      <c r="K39" s="46">
        <v>9.64</v>
      </c>
      <c r="L39" s="46">
        <v>0</v>
      </c>
      <c r="M39" s="74">
        <v>7.43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17.07</v>
      </c>
      <c r="W39">
        <v>9.64</v>
      </c>
      <c r="X39">
        <v>7.43</v>
      </c>
    </row>
    <row r="40" spans="7:24">
      <c r="G40" t="s">
        <v>82</v>
      </c>
      <c r="H40" s="73">
        <v>0</v>
      </c>
      <c r="I40" s="46">
        <v>0</v>
      </c>
      <c r="J40" s="46">
        <v>0</v>
      </c>
      <c r="K40" s="46">
        <v>15.43</v>
      </c>
      <c r="L40" s="46">
        <v>0</v>
      </c>
      <c r="M40" s="74">
        <v>6.75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22.18</v>
      </c>
      <c r="W40">
        <v>15.43</v>
      </c>
      <c r="X40">
        <v>6.75</v>
      </c>
    </row>
    <row r="41" spans="7:24">
      <c r="G41" t="s">
        <v>83</v>
      </c>
      <c r="H41" s="73">
        <v>0</v>
      </c>
      <c r="I41" s="46">
        <v>0</v>
      </c>
      <c r="J41" s="46">
        <v>0</v>
      </c>
      <c r="K41" s="46">
        <v>9.64</v>
      </c>
      <c r="L41" s="46">
        <v>0</v>
      </c>
      <c r="M41" s="74">
        <v>6.08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15.72</v>
      </c>
      <c r="W41">
        <v>9.64</v>
      </c>
      <c r="X41">
        <v>6.08</v>
      </c>
    </row>
    <row r="42" spans="7:24">
      <c r="G42" t="s">
        <v>84</v>
      </c>
      <c r="H42" s="73">
        <v>0</v>
      </c>
      <c r="I42" s="46">
        <v>0</v>
      </c>
      <c r="J42" s="46">
        <v>0</v>
      </c>
      <c r="K42" s="46">
        <v>17.36</v>
      </c>
      <c r="L42" s="46">
        <v>0</v>
      </c>
      <c r="M42" s="74">
        <v>3.18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20.54</v>
      </c>
      <c r="W42">
        <v>17.36</v>
      </c>
      <c r="X42">
        <v>3.18</v>
      </c>
    </row>
    <row r="43" spans="7:24">
      <c r="G43" t="s">
        <v>85</v>
      </c>
      <c r="H43" s="73">
        <v>0</v>
      </c>
      <c r="I43" s="46">
        <v>0</v>
      </c>
      <c r="J43" s="46">
        <v>0</v>
      </c>
      <c r="K43" s="46">
        <v>23.14</v>
      </c>
      <c r="L43" s="46">
        <v>0</v>
      </c>
      <c r="M43" s="74">
        <v>2.7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25.84</v>
      </c>
      <c r="W43">
        <v>23.14</v>
      </c>
      <c r="X43">
        <v>2.7</v>
      </c>
    </row>
    <row r="44" spans="7:24">
      <c r="G44" t="s">
        <v>86</v>
      </c>
      <c r="H44" s="73">
        <v>0</v>
      </c>
      <c r="I44" s="46">
        <v>0</v>
      </c>
      <c r="J44" s="46">
        <v>0</v>
      </c>
      <c r="K44" s="46">
        <v>24.11</v>
      </c>
      <c r="L44" s="46">
        <v>0</v>
      </c>
      <c r="M44" s="74">
        <v>2.99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27.1</v>
      </c>
      <c r="W44">
        <v>24.11</v>
      </c>
      <c r="X44">
        <v>2.99</v>
      </c>
    </row>
    <row r="45" spans="7:24">
      <c r="G45" t="s">
        <v>87</v>
      </c>
      <c r="H45" s="73">
        <v>0</v>
      </c>
      <c r="I45" s="46">
        <v>0</v>
      </c>
      <c r="J45" s="46">
        <v>0</v>
      </c>
      <c r="K45" s="46">
        <v>27.96</v>
      </c>
      <c r="L45" s="46">
        <v>0</v>
      </c>
      <c r="M45" s="74">
        <v>2.5099999999999998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30.47</v>
      </c>
      <c r="W45">
        <v>27.96</v>
      </c>
      <c r="X45">
        <v>2.5099999999999998</v>
      </c>
    </row>
    <row r="46" spans="7:24">
      <c r="G46" t="s">
        <v>88</v>
      </c>
      <c r="H46" s="73">
        <v>0</v>
      </c>
      <c r="I46" s="46">
        <v>0</v>
      </c>
      <c r="J46" s="46">
        <v>0</v>
      </c>
      <c r="K46" s="46">
        <v>31.82</v>
      </c>
      <c r="L46" s="46">
        <v>0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31.82</v>
      </c>
      <c r="W46">
        <v>31.82</v>
      </c>
      <c r="X46">
        <v>0</v>
      </c>
    </row>
    <row r="47" spans="7:24">
      <c r="G47" t="s">
        <v>89</v>
      </c>
      <c r="H47" s="73">
        <v>0</v>
      </c>
      <c r="I47" s="46">
        <v>0</v>
      </c>
      <c r="J47" s="46">
        <v>0</v>
      </c>
      <c r="K47" s="46">
        <v>34.72</v>
      </c>
      <c r="L47" s="46">
        <v>0</v>
      </c>
      <c r="M47" s="74">
        <v>2.41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37.130000000000003</v>
      </c>
      <c r="W47">
        <v>34.72</v>
      </c>
      <c r="X47">
        <v>2.41</v>
      </c>
    </row>
    <row r="48" spans="7:24">
      <c r="G48" t="s">
        <v>90</v>
      </c>
      <c r="H48" s="73">
        <v>0</v>
      </c>
      <c r="I48" s="46">
        <v>0</v>
      </c>
      <c r="J48" s="46">
        <v>0</v>
      </c>
      <c r="K48" s="46">
        <v>36.64</v>
      </c>
      <c r="L48" s="46">
        <v>0</v>
      </c>
      <c r="M48" s="74">
        <v>0.28999999999999998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36.93</v>
      </c>
      <c r="W48">
        <v>36.64</v>
      </c>
      <c r="X48">
        <v>0.28999999999999998</v>
      </c>
    </row>
    <row r="49" spans="7:24">
      <c r="G49" t="s">
        <v>91</v>
      </c>
      <c r="H49" s="73">
        <v>0</v>
      </c>
      <c r="I49" s="46">
        <v>0</v>
      </c>
      <c r="J49" s="46">
        <v>0</v>
      </c>
      <c r="K49" s="46">
        <v>36.64</v>
      </c>
      <c r="L49" s="46">
        <v>0</v>
      </c>
      <c r="M49" s="74">
        <v>1.06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37.700000000000003</v>
      </c>
      <c r="W49">
        <v>36.64</v>
      </c>
      <c r="X49">
        <v>1.06</v>
      </c>
    </row>
    <row r="50" spans="7:24">
      <c r="G50" t="s">
        <v>92</v>
      </c>
      <c r="H50" s="73">
        <v>0</v>
      </c>
      <c r="I50" s="46">
        <v>0</v>
      </c>
      <c r="J50" s="46">
        <v>0</v>
      </c>
      <c r="K50" s="46">
        <v>36.64</v>
      </c>
      <c r="L50" s="46">
        <v>0</v>
      </c>
      <c r="M50" s="74">
        <v>4.34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40.98</v>
      </c>
      <c r="W50">
        <v>36.64</v>
      </c>
      <c r="X50">
        <v>4.34</v>
      </c>
    </row>
    <row r="51" spans="7:24">
      <c r="G51" t="s">
        <v>93</v>
      </c>
      <c r="H51" s="73">
        <v>0</v>
      </c>
      <c r="I51" s="46">
        <v>0</v>
      </c>
      <c r="J51" s="46">
        <v>0</v>
      </c>
      <c r="K51" s="46">
        <v>38.57</v>
      </c>
      <c r="L51" s="46">
        <v>0</v>
      </c>
      <c r="M51" s="74">
        <v>6.17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44.74</v>
      </c>
      <c r="W51">
        <v>38.57</v>
      </c>
      <c r="X51">
        <v>6.17</v>
      </c>
    </row>
    <row r="52" spans="7:24">
      <c r="G52" t="s">
        <v>94</v>
      </c>
      <c r="H52" s="73">
        <v>0</v>
      </c>
      <c r="I52" s="46">
        <v>0</v>
      </c>
      <c r="J52" s="46">
        <v>0</v>
      </c>
      <c r="K52" s="46">
        <v>37.61</v>
      </c>
      <c r="L52" s="46">
        <v>0</v>
      </c>
      <c r="M52" s="74">
        <v>5.98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43.59</v>
      </c>
      <c r="W52">
        <v>37.61</v>
      </c>
      <c r="X52">
        <v>5.98</v>
      </c>
    </row>
    <row r="53" spans="7:24">
      <c r="G53" t="s">
        <v>95</v>
      </c>
      <c r="H53" s="73">
        <v>0</v>
      </c>
      <c r="I53" s="46">
        <v>0</v>
      </c>
      <c r="J53" s="46">
        <v>0</v>
      </c>
      <c r="K53" s="46">
        <v>35.68</v>
      </c>
      <c r="L53" s="46">
        <v>0</v>
      </c>
      <c r="M53" s="74">
        <v>5.5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41.18</v>
      </c>
      <c r="W53">
        <v>35.68</v>
      </c>
      <c r="X53">
        <v>5.5</v>
      </c>
    </row>
    <row r="54" spans="7:24">
      <c r="G54" t="s">
        <v>96</v>
      </c>
      <c r="H54" s="73">
        <v>0</v>
      </c>
      <c r="I54" s="46">
        <v>0</v>
      </c>
      <c r="J54" s="46">
        <v>0</v>
      </c>
      <c r="K54" s="46">
        <v>34.71</v>
      </c>
      <c r="L54" s="46">
        <v>0</v>
      </c>
      <c r="M54" s="74">
        <v>4.05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38.76</v>
      </c>
      <c r="W54">
        <v>34.71</v>
      </c>
      <c r="X54">
        <v>4.05</v>
      </c>
    </row>
    <row r="55" spans="7:24">
      <c r="G55" t="s">
        <v>97</v>
      </c>
      <c r="H55" s="73">
        <v>0</v>
      </c>
      <c r="I55" s="46">
        <v>0</v>
      </c>
      <c r="J55" s="46">
        <v>0</v>
      </c>
      <c r="K55" s="46">
        <v>35.68</v>
      </c>
      <c r="L55" s="46">
        <v>0</v>
      </c>
      <c r="M55" s="74">
        <v>5.69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41.37</v>
      </c>
      <c r="W55">
        <v>35.68</v>
      </c>
      <c r="X55">
        <v>5.69</v>
      </c>
    </row>
    <row r="56" spans="7:24">
      <c r="G56" t="s">
        <v>98</v>
      </c>
      <c r="H56" s="73">
        <v>0</v>
      </c>
      <c r="I56" s="46">
        <v>0</v>
      </c>
      <c r="J56" s="46">
        <v>0</v>
      </c>
      <c r="K56" s="46">
        <v>34.71</v>
      </c>
      <c r="L56" s="46">
        <v>0</v>
      </c>
      <c r="M56" s="74">
        <v>8.49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43.2</v>
      </c>
      <c r="W56">
        <v>34.71</v>
      </c>
      <c r="X56">
        <v>8.49</v>
      </c>
    </row>
    <row r="57" spans="7:24">
      <c r="G57" t="s">
        <v>99</v>
      </c>
      <c r="H57" s="73">
        <v>0</v>
      </c>
      <c r="I57" s="46">
        <v>0</v>
      </c>
      <c r="J57" s="46">
        <v>0</v>
      </c>
      <c r="K57" s="46">
        <v>32.79</v>
      </c>
      <c r="L57" s="46">
        <v>0</v>
      </c>
      <c r="M57" s="74">
        <v>6.75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39.54</v>
      </c>
      <c r="W57">
        <v>32.79</v>
      </c>
      <c r="X57">
        <v>6.75</v>
      </c>
    </row>
    <row r="58" spans="7:24">
      <c r="G58" t="s">
        <v>100</v>
      </c>
      <c r="H58" s="73">
        <v>0</v>
      </c>
      <c r="I58" s="46">
        <v>0</v>
      </c>
      <c r="J58" s="46">
        <v>0</v>
      </c>
      <c r="K58" s="46">
        <v>31.82</v>
      </c>
      <c r="L58" s="46">
        <v>0</v>
      </c>
      <c r="M58" s="74">
        <v>3.57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35.39</v>
      </c>
      <c r="W58">
        <v>31.82</v>
      </c>
      <c r="X58">
        <v>3.57</v>
      </c>
    </row>
    <row r="59" spans="7:24">
      <c r="G59" t="s">
        <v>101</v>
      </c>
      <c r="H59" s="73">
        <v>0</v>
      </c>
      <c r="I59" s="46">
        <v>0</v>
      </c>
      <c r="J59" s="46">
        <v>0</v>
      </c>
      <c r="K59" s="46">
        <v>31.82</v>
      </c>
      <c r="L59" s="46">
        <v>0</v>
      </c>
      <c r="M59" s="74">
        <v>4.82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36.64</v>
      </c>
      <c r="W59">
        <v>31.82</v>
      </c>
      <c r="X59">
        <v>4.82</v>
      </c>
    </row>
    <row r="60" spans="7:24">
      <c r="G60" t="s">
        <v>102</v>
      </c>
      <c r="H60" s="73">
        <v>0</v>
      </c>
      <c r="I60" s="46">
        <v>0</v>
      </c>
      <c r="J60" s="46">
        <v>0</v>
      </c>
      <c r="K60" s="46">
        <v>30.86</v>
      </c>
      <c r="L60" s="46">
        <v>0</v>
      </c>
      <c r="M60" s="74">
        <v>6.65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37.51</v>
      </c>
      <c r="W60">
        <v>30.86</v>
      </c>
      <c r="X60">
        <v>6.65</v>
      </c>
    </row>
    <row r="61" spans="7:24">
      <c r="G61" t="s">
        <v>103</v>
      </c>
      <c r="H61" s="73">
        <v>0</v>
      </c>
      <c r="I61" s="46">
        <v>0</v>
      </c>
      <c r="J61" s="46">
        <v>0</v>
      </c>
      <c r="K61" s="46">
        <v>31.83</v>
      </c>
      <c r="L61" s="46">
        <v>0</v>
      </c>
      <c r="M61" s="74">
        <v>6.36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38.19</v>
      </c>
      <c r="W61">
        <v>31.83</v>
      </c>
      <c r="X61">
        <v>6.36</v>
      </c>
    </row>
    <row r="62" spans="7:24">
      <c r="G62" t="s">
        <v>104</v>
      </c>
      <c r="H62" s="73">
        <v>0</v>
      </c>
      <c r="I62" s="46">
        <v>0</v>
      </c>
      <c r="J62" s="46">
        <v>0</v>
      </c>
      <c r="K62" s="46">
        <v>30.86</v>
      </c>
      <c r="L62" s="46">
        <v>0</v>
      </c>
      <c r="M62" s="74">
        <v>5.98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36.840000000000003</v>
      </c>
      <c r="W62">
        <v>30.86</v>
      </c>
      <c r="X62">
        <v>5.98</v>
      </c>
    </row>
    <row r="63" spans="7:24">
      <c r="G63" t="s">
        <v>105</v>
      </c>
      <c r="H63" s="73">
        <v>0</v>
      </c>
      <c r="I63" s="46">
        <v>0</v>
      </c>
      <c r="J63" s="46">
        <v>0</v>
      </c>
      <c r="K63" s="46">
        <v>31.82</v>
      </c>
      <c r="L63" s="46">
        <v>0</v>
      </c>
      <c r="M63" s="74">
        <v>5.79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37.61</v>
      </c>
      <c r="W63">
        <v>31.82</v>
      </c>
      <c r="X63">
        <v>5.79</v>
      </c>
    </row>
    <row r="64" spans="7:24">
      <c r="G64" t="s">
        <v>106</v>
      </c>
      <c r="H64" s="73">
        <v>0</v>
      </c>
      <c r="I64" s="46">
        <v>0</v>
      </c>
      <c r="J64" s="46">
        <v>0</v>
      </c>
      <c r="K64" s="46">
        <v>31.82</v>
      </c>
      <c r="L64" s="46">
        <v>0</v>
      </c>
      <c r="M64" s="74">
        <v>5.69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37.51</v>
      </c>
      <c r="W64">
        <v>31.82</v>
      </c>
      <c r="X64">
        <v>5.69</v>
      </c>
    </row>
    <row r="65" spans="7:24">
      <c r="G65" t="s">
        <v>107</v>
      </c>
      <c r="H65" s="73">
        <v>0</v>
      </c>
      <c r="I65" s="46">
        <v>0</v>
      </c>
      <c r="J65" s="46">
        <v>0</v>
      </c>
      <c r="K65" s="46">
        <v>31.82</v>
      </c>
      <c r="L65" s="46">
        <v>0</v>
      </c>
      <c r="M65" s="74">
        <v>9.5500000000000007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41.37</v>
      </c>
      <c r="W65">
        <v>31.82</v>
      </c>
      <c r="X65">
        <v>9.5500000000000007</v>
      </c>
    </row>
    <row r="66" spans="7:24">
      <c r="G66" t="s">
        <v>108</v>
      </c>
      <c r="H66" s="73">
        <v>0</v>
      </c>
      <c r="I66" s="46">
        <v>0</v>
      </c>
      <c r="J66" s="46">
        <v>0</v>
      </c>
      <c r="K66" s="46">
        <v>29.9</v>
      </c>
      <c r="L66" s="46">
        <v>0</v>
      </c>
      <c r="M66" s="74">
        <v>5.3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35.200000000000003</v>
      </c>
      <c r="W66">
        <v>29.9</v>
      </c>
      <c r="X66">
        <v>5.3</v>
      </c>
    </row>
    <row r="67" spans="7:24">
      <c r="G67" t="s">
        <v>109</v>
      </c>
      <c r="H67" s="73">
        <v>0</v>
      </c>
      <c r="I67" s="46">
        <v>0</v>
      </c>
      <c r="J67" s="46">
        <v>0</v>
      </c>
      <c r="K67" s="46">
        <v>28.93</v>
      </c>
      <c r="L67" s="46">
        <v>0</v>
      </c>
      <c r="M67" s="74">
        <v>2.12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31.05</v>
      </c>
      <c r="W67">
        <v>28.93</v>
      </c>
      <c r="X67">
        <v>2.12</v>
      </c>
    </row>
    <row r="68" spans="7:24">
      <c r="G68" t="s">
        <v>110</v>
      </c>
      <c r="H68" s="73">
        <v>0</v>
      </c>
      <c r="I68" s="46">
        <v>0</v>
      </c>
      <c r="J68" s="46">
        <v>0</v>
      </c>
      <c r="K68" s="46">
        <v>27</v>
      </c>
      <c r="L68" s="46">
        <v>0</v>
      </c>
      <c r="M68" s="74">
        <v>0.96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27.96</v>
      </c>
      <c r="W68">
        <v>27</v>
      </c>
      <c r="X68">
        <v>0.96</v>
      </c>
    </row>
    <row r="69" spans="7:24">
      <c r="G69" t="s">
        <v>111</v>
      </c>
      <c r="H69" s="73">
        <v>0</v>
      </c>
      <c r="I69" s="46">
        <v>0</v>
      </c>
      <c r="J69" s="46">
        <v>0</v>
      </c>
      <c r="K69" s="46">
        <v>25.08</v>
      </c>
      <c r="L69" s="46">
        <v>0</v>
      </c>
      <c r="M69" s="74">
        <v>2.31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27.39</v>
      </c>
      <c r="W69">
        <v>25.08</v>
      </c>
      <c r="X69">
        <v>2.31</v>
      </c>
    </row>
    <row r="70" spans="7:24">
      <c r="G70" t="s">
        <v>112</v>
      </c>
      <c r="H70" s="73">
        <v>0</v>
      </c>
      <c r="I70" s="46">
        <v>0</v>
      </c>
      <c r="J70" s="46">
        <v>0</v>
      </c>
      <c r="K70" s="46">
        <v>23.14</v>
      </c>
      <c r="L70" s="46">
        <v>0</v>
      </c>
      <c r="M70" s="74">
        <v>5.1100000000000003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28.25</v>
      </c>
      <c r="W70">
        <v>23.14</v>
      </c>
      <c r="X70">
        <v>5.1100000000000003</v>
      </c>
    </row>
    <row r="71" spans="7:24">
      <c r="G71" t="s">
        <v>113</v>
      </c>
      <c r="H71" s="73">
        <v>0</v>
      </c>
      <c r="I71" s="46">
        <v>0</v>
      </c>
      <c r="J71" s="46">
        <v>0</v>
      </c>
      <c r="K71" s="46">
        <v>80.040000000000006</v>
      </c>
      <c r="L71" s="46">
        <v>0</v>
      </c>
      <c r="M71" s="74">
        <v>5.98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86.02</v>
      </c>
      <c r="W71">
        <v>80.040000000000006</v>
      </c>
      <c r="X71">
        <v>5.98</v>
      </c>
    </row>
    <row r="72" spans="7:24">
      <c r="G72" t="s">
        <v>114</v>
      </c>
      <c r="H72" s="73">
        <v>0</v>
      </c>
      <c r="I72" s="46">
        <v>0</v>
      </c>
      <c r="J72" s="46">
        <v>0</v>
      </c>
      <c r="K72" s="46">
        <v>73.290000000000006</v>
      </c>
      <c r="L72" s="46">
        <v>0</v>
      </c>
      <c r="M72" s="74">
        <v>5.88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79.17</v>
      </c>
      <c r="W72">
        <v>73.290000000000006</v>
      </c>
      <c r="X72">
        <v>5.88</v>
      </c>
    </row>
    <row r="73" spans="7:24">
      <c r="G73" t="s">
        <v>115</v>
      </c>
      <c r="H73" s="73">
        <v>0</v>
      </c>
      <c r="I73" s="46">
        <v>0</v>
      </c>
      <c r="J73" s="46">
        <v>0</v>
      </c>
      <c r="K73" s="46">
        <v>67.5</v>
      </c>
      <c r="L73" s="46">
        <v>0</v>
      </c>
      <c r="M73" s="74">
        <v>7.62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75.12</v>
      </c>
      <c r="W73">
        <v>67.5</v>
      </c>
      <c r="X73">
        <v>7.62</v>
      </c>
    </row>
    <row r="74" spans="7:24">
      <c r="G74" t="s">
        <v>116</v>
      </c>
      <c r="H74" s="73">
        <v>0</v>
      </c>
      <c r="I74" s="46">
        <v>0</v>
      </c>
      <c r="J74" s="46">
        <v>0</v>
      </c>
      <c r="K74" s="46">
        <v>58.82</v>
      </c>
      <c r="L74" s="46">
        <v>0</v>
      </c>
      <c r="M74" s="74">
        <v>6.46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65.28</v>
      </c>
      <c r="W74">
        <v>58.82</v>
      </c>
      <c r="X74">
        <v>6.46</v>
      </c>
    </row>
    <row r="75" spans="7:24">
      <c r="G75" t="s">
        <v>117</v>
      </c>
      <c r="H75" s="73">
        <v>0</v>
      </c>
      <c r="I75" s="46">
        <v>0</v>
      </c>
      <c r="J75" s="46">
        <v>0</v>
      </c>
      <c r="K75" s="46">
        <v>52.07</v>
      </c>
      <c r="L75" s="46">
        <v>0</v>
      </c>
      <c r="M75" s="74">
        <v>9.74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61.81</v>
      </c>
      <c r="W75">
        <v>52.07</v>
      </c>
      <c r="X75">
        <v>9.74</v>
      </c>
    </row>
    <row r="76" spans="7:24">
      <c r="G76" t="s">
        <v>118</v>
      </c>
      <c r="H76" s="73">
        <v>0</v>
      </c>
      <c r="I76" s="46">
        <v>0</v>
      </c>
      <c r="J76" s="46">
        <v>0</v>
      </c>
      <c r="K76" s="46">
        <v>41.46</v>
      </c>
      <c r="L76" s="46">
        <v>0</v>
      </c>
      <c r="M76" s="74">
        <v>4.63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46.09</v>
      </c>
      <c r="W76">
        <v>41.46</v>
      </c>
      <c r="X76">
        <v>4.63</v>
      </c>
    </row>
    <row r="77" spans="7:24">
      <c r="G77" t="s">
        <v>119</v>
      </c>
      <c r="H77" s="73">
        <v>0</v>
      </c>
      <c r="I77" s="46">
        <v>0</v>
      </c>
      <c r="J77" s="46">
        <v>0</v>
      </c>
      <c r="K77" s="46">
        <v>31.82</v>
      </c>
      <c r="L77" s="46">
        <v>0</v>
      </c>
      <c r="M77" s="74">
        <v>5.88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37.700000000000003</v>
      </c>
      <c r="W77">
        <v>31.82</v>
      </c>
      <c r="X77">
        <v>5.88</v>
      </c>
    </row>
    <row r="78" spans="7:24">
      <c r="G78" t="s">
        <v>120</v>
      </c>
      <c r="H78" s="73">
        <v>0</v>
      </c>
      <c r="I78" s="46">
        <v>0</v>
      </c>
      <c r="J78" s="46">
        <v>0</v>
      </c>
      <c r="K78" s="46">
        <v>30.86</v>
      </c>
      <c r="L78" s="46">
        <v>0</v>
      </c>
      <c r="M78" s="74">
        <v>0.28999999999999998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31.15</v>
      </c>
      <c r="W78">
        <v>30.86</v>
      </c>
      <c r="X78">
        <v>0.28999999999999998</v>
      </c>
    </row>
    <row r="79" spans="7:24">
      <c r="G79" t="s">
        <v>121</v>
      </c>
      <c r="H79" s="73">
        <v>0</v>
      </c>
      <c r="I79" s="46">
        <v>0</v>
      </c>
      <c r="J79" s="46">
        <v>0</v>
      </c>
      <c r="K79" s="46">
        <v>27.97</v>
      </c>
      <c r="L79" s="46">
        <v>0</v>
      </c>
      <c r="M79" s="74">
        <v>0.43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28.4</v>
      </c>
      <c r="W79">
        <v>27.97</v>
      </c>
      <c r="X79">
        <v>0.43</v>
      </c>
    </row>
    <row r="80" spans="7:24">
      <c r="G80" t="s">
        <v>122</v>
      </c>
      <c r="H80" s="73">
        <v>0</v>
      </c>
      <c r="I80" s="46">
        <v>0</v>
      </c>
      <c r="J80" s="46">
        <v>0</v>
      </c>
      <c r="K80" s="46">
        <v>26.04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26.04</v>
      </c>
      <c r="W80">
        <v>26.04</v>
      </c>
      <c r="X80">
        <v>0</v>
      </c>
    </row>
    <row r="81" spans="7:24">
      <c r="G81" t="s">
        <v>123</v>
      </c>
      <c r="H81" s="73">
        <v>0</v>
      </c>
      <c r="I81" s="46">
        <v>0</v>
      </c>
      <c r="J81" s="46">
        <v>0</v>
      </c>
      <c r="K81" s="46">
        <v>23.14</v>
      </c>
      <c r="L81" s="46">
        <v>0</v>
      </c>
      <c r="M81" s="74">
        <v>1.93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25.07</v>
      </c>
      <c r="W81">
        <v>23.14</v>
      </c>
      <c r="X81">
        <v>1.93</v>
      </c>
    </row>
    <row r="82" spans="7:24">
      <c r="G82" t="s">
        <v>124</v>
      </c>
      <c r="H82" s="73">
        <v>0</v>
      </c>
      <c r="I82" s="46">
        <v>0</v>
      </c>
      <c r="J82" s="46">
        <v>0</v>
      </c>
      <c r="K82" s="46">
        <v>22.18</v>
      </c>
      <c r="L82" s="46">
        <v>0</v>
      </c>
      <c r="M82" s="74">
        <v>1.43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23.61</v>
      </c>
      <c r="W82">
        <v>22.18</v>
      </c>
      <c r="X82">
        <v>1.43</v>
      </c>
    </row>
    <row r="83" spans="7:24">
      <c r="G83" t="s">
        <v>125</v>
      </c>
      <c r="H83" s="73">
        <v>0</v>
      </c>
      <c r="I83" s="46">
        <v>0</v>
      </c>
      <c r="J83" s="46">
        <v>0</v>
      </c>
      <c r="K83" s="46">
        <v>19.29</v>
      </c>
      <c r="L83" s="46">
        <v>0</v>
      </c>
      <c r="M83" s="74">
        <v>3.2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22.49</v>
      </c>
      <c r="W83">
        <v>19.29</v>
      </c>
      <c r="X83">
        <v>3.2</v>
      </c>
    </row>
    <row r="84" spans="7:24">
      <c r="G84" t="s">
        <v>126</v>
      </c>
      <c r="H84" s="73">
        <v>0</v>
      </c>
      <c r="I84" s="46">
        <v>0</v>
      </c>
      <c r="J84" s="46">
        <v>0</v>
      </c>
      <c r="K84" s="46">
        <v>18.329999999999998</v>
      </c>
      <c r="L84" s="46">
        <v>0</v>
      </c>
      <c r="M84" s="74">
        <v>4.74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23.07</v>
      </c>
      <c r="W84">
        <v>18.329999999999998</v>
      </c>
      <c r="X84">
        <v>4.74</v>
      </c>
    </row>
    <row r="85" spans="7:24">
      <c r="G85" t="s">
        <v>127</v>
      </c>
      <c r="H85" s="73">
        <v>0</v>
      </c>
      <c r="I85" s="46">
        <v>0</v>
      </c>
      <c r="J85" s="46">
        <v>0</v>
      </c>
      <c r="K85" s="46">
        <v>24.11</v>
      </c>
      <c r="L85" s="46">
        <v>0</v>
      </c>
      <c r="M85" s="74">
        <v>4.07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28.18</v>
      </c>
      <c r="W85">
        <v>24.11</v>
      </c>
      <c r="X85">
        <v>4.07</v>
      </c>
    </row>
    <row r="86" spans="7:24">
      <c r="G86" t="s">
        <v>128</v>
      </c>
      <c r="H86" s="73">
        <v>0</v>
      </c>
      <c r="I86" s="46">
        <v>0</v>
      </c>
      <c r="J86" s="46">
        <v>0</v>
      </c>
      <c r="K86" s="46">
        <v>26.04</v>
      </c>
      <c r="L86" s="46">
        <v>0</v>
      </c>
      <c r="M86" s="74">
        <v>3.95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29.99</v>
      </c>
      <c r="W86">
        <v>26.04</v>
      </c>
      <c r="X86">
        <v>3.95</v>
      </c>
    </row>
    <row r="87" spans="7:24">
      <c r="G87" t="s">
        <v>129</v>
      </c>
      <c r="H87" s="73">
        <v>0</v>
      </c>
      <c r="I87" s="46">
        <v>0</v>
      </c>
      <c r="J87" s="46">
        <v>0</v>
      </c>
      <c r="K87" s="46">
        <v>24.1</v>
      </c>
      <c r="L87" s="46">
        <v>0</v>
      </c>
      <c r="M87" s="74">
        <v>2.29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26.39</v>
      </c>
      <c r="W87">
        <v>24.1</v>
      </c>
      <c r="X87">
        <v>2.29</v>
      </c>
    </row>
    <row r="88" spans="7:24">
      <c r="G88" t="s">
        <v>130</v>
      </c>
      <c r="H88" s="73">
        <v>0</v>
      </c>
      <c r="I88" s="46">
        <v>0</v>
      </c>
      <c r="J88" s="46">
        <v>0</v>
      </c>
      <c r="K88" s="46">
        <v>21.21</v>
      </c>
      <c r="L88" s="46">
        <v>0</v>
      </c>
      <c r="M88" s="74">
        <v>0.94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22.15</v>
      </c>
      <c r="W88">
        <v>21.21</v>
      </c>
      <c r="X88">
        <v>0.94</v>
      </c>
    </row>
    <row r="89" spans="7:24">
      <c r="G89" t="s">
        <v>131</v>
      </c>
      <c r="H89" s="73">
        <v>0</v>
      </c>
      <c r="I89" s="46">
        <v>0</v>
      </c>
      <c r="J89" s="46">
        <v>0</v>
      </c>
      <c r="K89" s="46">
        <v>17.36</v>
      </c>
      <c r="L89" s="46">
        <v>0</v>
      </c>
      <c r="M89" s="74">
        <v>2.38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19.739999999999998</v>
      </c>
      <c r="W89">
        <v>17.36</v>
      </c>
      <c r="X89">
        <v>2.38</v>
      </c>
    </row>
    <row r="90" spans="7:24">
      <c r="G90" t="s">
        <v>132</v>
      </c>
      <c r="H90" s="73">
        <v>0</v>
      </c>
      <c r="I90" s="46">
        <v>0</v>
      </c>
      <c r="J90" s="46">
        <v>0</v>
      </c>
      <c r="K90" s="46">
        <v>10.61</v>
      </c>
      <c r="L90" s="46">
        <v>0</v>
      </c>
      <c r="M90" s="74">
        <v>3.45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14.06</v>
      </c>
      <c r="W90">
        <v>10.61</v>
      </c>
      <c r="X90">
        <v>3.45</v>
      </c>
    </row>
    <row r="91" spans="7:24">
      <c r="G91" t="s">
        <v>133</v>
      </c>
      <c r="H91" s="73">
        <v>0</v>
      </c>
      <c r="I91" s="46">
        <v>0</v>
      </c>
      <c r="J91" s="46">
        <v>0</v>
      </c>
      <c r="K91" s="46">
        <v>9.64</v>
      </c>
      <c r="L91" s="46">
        <v>0</v>
      </c>
      <c r="M91" s="74">
        <v>3.79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13.43</v>
      </c>
      <c r="W91">
        <v>9.64</v>
      </c>
      <c r="X91">
        <v>3.79</v>
      </c>
    </row>
    <row r="92" spans="7:24">
      <c r="G92" t="s">
        <v>134</v>
      </c>
      <c r="H92" s="73">
        <v>0</v>
      </c>
      <c r="I92" s="46">
        <v>0</v>
      </c>
      <c r="J92" s="46">
        <v>0</v>
      </c>
      <c r="K92" s="46">
        <v>10.61</v>
      </c>
      <c r="L92" s="46">
        <v>0</v>
      </c>
      <c r="M92" s="74">
        <v>2.69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13.3</v>
      </c>
      <c r="W92">
        <v>10.61</v>
      </c>
      <c r="X92">
        <v>2.69</v>
      </c>
    </row>
    <row r="93" spans="7:24">
      <c r="G93" t="s">
        <v>135</v>
      </c>
      <c r="H93" s="73">
        <v>0</v>
      </c>
      <c r="I93" s="46">
        <v>0</v>
      </c>
      <c r="J93" s="46">
        <v>0</v>
      </c>
      <c r="K93" s="46">
        <v>10.6</v>
      </c>
      <c r="L93" s="46">
        <v>0</v>
      </c>
      <c r="M93" s="74">
        <v>0.35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10.95</v>
      </c>
      <c r="W93">
        <v>10.6</v>
      </c>
      <c r="X93">
        <v>0.35</v>
      </c>
    </row>
    <row r="94" spans="7:24">
      <c r="G94" t="s">
        <v>136</v>
      </c>
      <c r="H94" s="73">
        <v>0</v>
      </c>
      <c r="I94" s="46">
        <v>0</v>
      </c>
      <c r="J94" s="46">
        <v>0</v>
      </c>
      <c r="K94" s="46">
        <v>13.4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13.4</v>
      </c>
      <c r="W94">
        <v>13.4</v>
      </c>
      <c r="X94">
        <v>0</v>
      </c>
    </row>
    <row r="95" spans="7:24">
      <c r="G95" t="s">
        <v>137</v>
      </c>
      <c r="H95" s="73">
        <v>0</v>
      </c>
      <c r="I95" s="46">
        <v>0</v>
      </c>
      <c r="J95" s="46">
        <v>0</v>
      </c>
      <c r="K95" s="46">
        <v>20.25</v>
      </c>
      <c r="L95" s="46">
        <v>0</v>
      </c>
      <c r="M95" s="74">
        <v>4.63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24.88</v>
      </c>
      <c r="W95">
        <v>20.25</v>
      </c>
      <c r="X95">
        <v>4.63</v>
      </c>
    </row>
    <row r="96" spans="7:24">
      <c r="G96" t="s">
        <v>138</v>
      </c>
      <c r="H96" s="73">
        <v>0</v>
      </c>
      <c r="I96" s="46">
        <v>0</v>
      </c>
      <c r="J96" s="46">
        <v>0</v>
      </c>
      <c r="K96" s="46">
        <v>24.11</v>
      </c>
      <c r="L96" s="46">
        <v>0</v>
      </c>
      <c r="M96" s="74">
        <v>2.85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26.96</v>
      </c>
      <c r="W96">
        <v>24.11</v>
      </c>
      <c r="X96">
        <v>2.85</v>
      </c>
    </row>
    <row r="97" spans="1:83">
      <c r="G97" t="s">
        <v>139</v>
      </c>
      <c r="H97" s="73">
        <v>0</v>
      </c>
      <c r="I97" s="46">
        <v>0</v>
      </c>
      <c r="J97" s="46">
        <v>0</v>
      </c>
      <c r="K97" s="46">
        <v>23.14</v>
      </c>
      <c r="L97" s="46">
        <v>0</v>
      </c>
      <c r="M97" s="74">
        <v>1.64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24.78</v>
      </c>
      <c r="W97">
        <v>23.14</v>
      </c>
      <c r="X97">
        <v>1.64</v>
      </c>
    </row>
    <row r="98" spans="1:83">
      <c r="G98" t="s">
        <v>140</v>
      </c>
      <c r="H98" s="73">
        <v>0</v>
      </c>
      <c r="I98" s="46">
        <v>0</v>
      </c>
      <c r="J98" s="46">
        <v>0</v>
      </c>
      <c r="K98" s="46">
        <v>24.11</v>
      </c>
      <c r="L98" s="46">
        <v>0</v>
      </c>
      <c r="M98" s="74">
        <v>1.83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25.94</v>
      </c>
      <c r="W98">
        <v>24.11</v>
      </c>
      <c r="X98">
        <v>1.83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0.60691999999999968</v>
      </c>
      <c r="L99" s="69">
        <f t="shared" si="1"/>
        <v>0</v>
      </c>
      <c r="M99" s="69">
        <f t="shared" si="1"/>
        <v>8.1095000000000028E-2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0.68801499999999993</v>
      </c>
      <c r="W99">
        <f t="shared" si="1"/>
        <v>0.60691999999999968</v>
      </c>
      <c r="X99">
        <f t="shared" si="1"/>
        <v>8.1095000000000028E-2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7"/>
      <c r="F1" s="14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4"/>
      <c r="F1" s="194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45395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90">
        <f>Allocation_SG!A1</f>
        <v>45395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10.930639999999999</v>
      </c>
      <c r="E3">
        <f>GT_NG!P3</f>
        <v>-0.16612000000000002</v>
      </c>
      <c r="F3">
        <f>GT_Spot!P3</f>
        <v>0</v>
      </c>
      <c r="G3">
        <f>PPCL_NG!P3</f>
        <v>0</v>
      </c>
      <c r="H3">
        <f>PPCL_Spot!P3</f>
        <v>0</v>
      </c>
      <c r="I3">
        <f>Bawana_NG!P3</f>
        <v>99.519527702088993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1084.7813462172146</v>
      </c>
      <c r="P3" s="36">
        <v>116.67551644635722</v>
      </c>
      <c r="Q3" s="36">
        <v>38.210000000000008</v>
      </c>
      <c r="R3" s="38">
        <v>0</v>
      </c>
      <c r="S3" s="38">
        <v>7.65</v>
      </c>
      <c r="T3" s="37">
        <f>SUMPRODUCT(LTA!J3:AN3,LTA!J$101:AN$101,LTA!J$103:AN$103)</f>
        <v>51.989999999999995</v>
      </c>
      <c r="U3" s="37">
        <f>SUMPRODUCT(LTA!J3:AN3,LTA!J$102:AN$102,LTA!J$103:AN$103)</f>
        <v>93.289999999999992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</v>
      </c>
      <c r="Z3" s="34">
        <f>IEX!N3</f>
        <v>0</v>
      </c>
      <c r="AA3" s="75">
        <f>STOA!H3</f>
        <v>41.459999999999994</v>
      </c>
      <c r="AB3" s="75">
        <f>-STOA!N3</f>
        <v>0</v>
      </c>
      <c r="AC3">
        <f>SUMIF(B3:AB3,"&gt;0")*$AC$2-SUMIF(B3:AB3,"&lt;0")*($AC$2/(1-$AC$2))+SUMIF(AI3:AR3,"&gt;0")*$AC$2-SUMIF(AI3:AR3,"&lt;0")*($AC$2/(1-$AC$2))</f>
        <v>13.955378283792811</v>
      </c>
      <c r="AD3">
        <f>SUM(B3:AB3,AI3:AV3)-AC3</f>
        <v>1647.0655320818682</v>
      </c>
      <c r="AE3">
        <f>'IDT-1'!B3</f>
        <v>94</v>
      </c>
      <c r="AF3" s="24"/>
      <c r="AG3">
        <f>SUM(AD3:AF3)</f>
        <v>1741.0655320818682</v>
      </c>
      <c r="AI3" s="34">
        <f>PXIL!H3</f>
        <v>0</v>
      </c>
      <c r="AJ3" s="34">
        <f>PXIL!N3</f>
        <v>0</v>
      </c>
      <c r="AK3" s="34">
        <f>RTM_IEX!H3</f>
        <v>116.68</v>
      </c>
      <c r="AL3" s="34">
        <f>RTM_IEX!N3</f>
        <v>0</v>
      </c>
      <c r="AM3" s="34">
        <f>RTM_PXI!H3</f>
        <v>0</v>
      </c>
      <c r="AN3" s="34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10.930639999999999</v>
      </c>
      <c r="E4">
        <f>GT_NG!P4</f>
        <v>-0.16612000000000002</v>
      </c>
      <c r="F4">
        <f>GT_Spot!P4</f>
        <v>0</v>
      </c>
      <c r="G4">
        <f>PPCL_NG!P4</f>
        <v>0</v>
      </c>
      <c r="H4">
        <f>PPCL_Spot!P4</f>
        <v>0</v>
      </c>
      <c r="I4">
        <f>Bawana_NG!P4</f>
        <v>99.519527702088993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1084.7812759146509</v>
      </c>
      <c r="P4" s="36">
        <v>116.67551644635722</v>
      </c>
      <c r="Q4" s="36">
        <v>38.210000000000008</v>
      </c>
      <c r="R4" s="38">
        <v>0</v>
      </c>
      <c r="S4" s="38">
        <v>7.65</v>
      </c>
      <c r="T4" s="37">
        <f>SUMPRODUCT(LTA!J4:AN4,LTA!J$101:AN$101,LTA!J$103:AN$103)</f>
        <v>51.34</v>
      </c>
      <c r="U4" s="37">
        <f>SUMPRODUCT(LTA!J4:AN4,LTA!J$102:AN$102,LTA!J$103:AN$103)</f>
        <v>94.289999999999992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41.459999999999994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13.877341693251275</v>
      </c>
      <c r="AD4">
        <f t="shared" ref="AD4:AD67" si="1">SUM(B4:AB4,AI4:AV4)-AC4</f>
        <v>1637.853498369846</v>
      </c>
      <c r="AE4">
        <f>'IDT-1'!B4</f>
        <v>80</v>
      </c>
      <c r="AF4" s="24"/>
      <c r="AG4">
        <f t="shared" ref="AG4:AG67" si="2">SUM(AD4:AF4)</f>
        <v>1717.853498369846</v>
      </c>
      <c r="AI4" s="34">
        <f>PXIL!H4</f>
        <v>0</v>
      </c>
      <c r="AJ4" s="34">
        <f>PXIL!N4</f>
        <v>0</v>
      </c>
      <c r="AK4" s="34">
        <f>RTM_IEX!H4</f>
        <v>107.04</v>
      </c>
      <c r="AL4" s="34">
        <f>RTM_IEX!N4</f>
        <v>0</v>
      </c>
      <c r="AM4" s="34">
        <f>RTM_PXI!H4</f>
        <v>0</v>
      </c>
      <c r="AN4" s="34">
        <f>RTM_PXI!N4</f>
        <v>0</v>
      </c>
      <c r="AO4" s="148">
        <f>GDAM_IEX!H4</f>
        <v>0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10.930639999999999</v>
      </c>
      <c r="E5">
        <f>GT_NG!P5</f>
        <v>-0.16612000000000002</v>
      </c>
      <c r="F5">
        <f>GT_Spot!P5</f>
        <v>0</v>
      </c>
      <c r="G5">
        <f>PPCL_NG!P5</f>
        <v>0</v>
      </c>
      <c r="H5">
        <f>PPCL_Spot!P5</f>
        <v>0</v>
      </c>
      <c r="I5">
        <f>Bawana_NG!P5</f>
        <v>99.61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1075.1294312498378</v>
      </c>
      <c r="P5" s="36">
        <v>116.67551644635722</v>
      </c>
      <c r="Q5" s="36">
        <v>38.210000000000008</v>
      </c>
      <c r="R5" s="38">
        <v>0</v>
      </c>
      <c r="S5" s="38">
        <v>7.65</v>
      </c>
      <c r="T5" s="37">
        <f>SUMPRODUCT(LTA!J5:AN5,LTA!J$101:AN$101,LTA!J$103:AN$103)</f>
        <v>50.67</v>
      </c>
      <c r="U5" s="37">
        <f>SUMPRODUCT(LTA!J5:AN5,LTA!J$102:AN$102,LTA!J$103:AN$103)</f>
        <v>91.789999999999992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41.459999999999994</v>
      </c>
      <c r="AB5" s="75">
        <f>-STOA!N5</f>
        <v>0</v>
      </c>
      <c r="AC5">
        <f t="shared" si="0"/>
        <v>13.827098165369298</v>
      </c>
      <c r="AD5">
        <f t="shared" si="1"/>
        <v>1631.922369530826</v>
      </c>
      <c r="AE5">
        <f>'IDT-1'!B5</f>
        <v>68</v>
      </c>
      <c r="AF5" s="24"/>
      <c r="AG5">
        <f t="shared" si="2"/>
        <v>1699.922369530826</v>
      </c>
      <c r="AI5" s="34">
        <f>PXIL!H5</f>
        <v>0</v>
      </c>
      <c r="AJ5" s="34">
        <f>PXIL!N5</f>
        <v>0</v>
      </c>
      <c r="AK5" s="34">
        <f>RTM_IEX!H5</f>
        <v>113.79</v>
      </c>
      <c r="AL5" s="34">
        <f>RTM_IEX!N5</f>
        <v>0</v>
      </c>
      <c r="AM5" s="34">
        <f>RTM_PXI!H5</f>
        <v>0</v>
      </c>
      <c r="AN5" s="34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10.930639999999999</v>
      </c>
      <c r="E6">
        <f>GT_NG!P6</f>
        <v>-0.16612000000000002</v>
      </c>
      <c r="F6">
        <f>GT_Spot!P6</f>
        <v>0</v>
      </c>
      <c r="G6">
        <f>PPCL_NG!P6</f>
        <v>0</v>
      </c>
      <c r="H6">
        <f>PPCL_Spot!P6</f>
        <v>0</v>
      </c>
      <c r="I6">
        <f>Bawana_NG!P6</f>
        <v>99.61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1075.1294312498378</v>
      </c>
      <c r="P6" s="36">
        <v>116.67551644635722</v>
      </c>
      <c r="Q6" s="36">
        <v>38.210000000000008</v>
      </c>
      <c r="R6" s="38">
        <v>0</v>
      </c>
      <c r="S6" s="38">
        <v>7.65</v>
      </c>
      <c r="T6" s="37">
        <f>SUMPRODUCT(LTA!J6:AN6,LTA!J$101:AN$101,LTA!J$103:AN$103)</f>
        <v>50.67</v>
      </c>
      <c r="U6" s="37">
        <f>SUMPRODUCT(LTA!J6:AN6,LTA!J$102:AN$102,LTA!J$103:AN$103)</f>
        <v>92.289999999999992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41.459999999999994</v>
      </c>
      <c r="AB6" s="75">
        <f>-STOA!N6</f>
        <v>0</v>
      </c>
      <c r="AC6">
        <f t="shared" si="0"/>
        <v>13.766450165369298</v>
      </c>
      <c r="AD6">
        <f t="shared" si="1"/>
        <v>1624.7630175308259</v>
      </c>
      <c r="AE6">
        <f>'IDT-1'!B6</f>
        <v>52</v>
      </c>
      <c r="AF6" s="24"/>
      <c r="AG6">
        <f t="shared" si="2"/>
        <v>1676.7630175308259</v>
      </c>
      <c r="AI6" s="34">
        <f>PXIL!H6</f>
        <v>0</v>
      </c>
      <c r="AJ6" s="34">
        <f>PXIL!N6</f>
        <v>0</v>
      </c>
      <c r="AK6" s="34">
        <f>RTM_IEX!H6</f>
        <v>106.07</v>
      </c>
      <c r="AL6" s="34">
        <f>RTM_IEX!N6</f>
        <v>0</v>
      </c>
      <c r="AM6" s="34">
        <f>RTM_PXI!H6</f>
        <v>0</v>
      </c>
      <c r="AN6" s="34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10.930639999999999</v>
      </c>
      <c r="E7">
        <f>GT_NG!P7</f>
        <v>-0.16612000000000002</v>
      </c>
      <c r="F7">
        <f>GT_Spot!P7</f>
        <v>0</v>
      </c>
      <c r="G7">
        <f>PPCL_NG!P7</f>
        <v>0</v>
      </c>
      <c r="H7">
        <f>PPCL_Spot!P7</f>
        <v>0</v>
      </c>
      <c r="I7">
        <f>Bawana_NG!P7</f>
        <v>99.61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1070.1690573791595</v>
      </c>
      <c r="P7" s="36">
        <v>116.67551644635722</v>
      </c>
      <c r="Q7" s="36">
        <v>38.210000000000008</v>
      </c>
      <c r="R7" s="38">
        <v>0</v>
      </c>
      <c r="S7" s="38">
        <v>7.65</v>
      </c>
      <c r="T7" s="37">
        <f>SUMPRODUCT(LTA!J7:AN7,LTA!J$101:AN$101,LTA!J$103:AN$103)</f>
        <v>50.989999999999995</v>
      </c>
      <c r="U7" s="37">
        <f>SUMPRODUCT(LTA!J7:AN7,LTA!J$102:AN$102,LTA!J$103:AN$103)</f>
        <v>94.79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41.459999999999994</v>
      </c>
      <c r="AB7" s="75">
        <f>-STOA!N7</f>
        <v>0</v>
      </c>
      <c r="AC7">
        <f t="shared" si="0"/>
        <v>13.6189430248556</v>
      </c>
      <c r="AD7">
        <f t="shared" si="1"/>
        <v>1607.3501508006616</v>
      </c>
      <c r="AE7">
        <f>'IDT-1'!B7</f>
        <v>40</v>
      </c>
      <c r="AF7" s="24"/>
      <c r="AG7">
        <f t="shared" si="2"/>
        <v>1647.3501508006616</v>
      </c>
      <c r="AI7" s="34">
        <f>PXIL!H7</f>
        <v>0</v>
      </c>
      <c r="AJ7" s="34">
        <f>PXIL!N7</f>
        <v>0</v>
      </c>
      <c r="AK7" s="34">
        <f>RTM_IEX!H7</f>
        <v>90.65</v>
      </c>
      <c r="AL7" s="34">
        <f>RTM_IEX!N7</f>
        <v>0</v>
      </c>
      <c r="AM7" s="34">
        <f>RTM_PXI!H7</f>
        <v>0</v>
      </c>
      <c r="AN7" s="34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10.930639999999999</v>
      </c>
      <c r="E8">
        <f>GT_NG!P8</f>
        <v>-0.16612000000000002</v>
      </c>
      <c r="F8">
        <f>GT_Spot!P8</f>
        <v>0</v>
      </c>
      <c r="G8">
        <f>PPCL_NG!P8</f>
        <v>0</v>
      </c>
      <c r="H8">
        <f>PPCL_Spot!P8</f>
        <v>0</v>
      </c>
      <c r="I8">
        <f>Bawana_NG!P8</f>
        <v>99.61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1070.1744766639738</v>
      </c>
      <c r="P8" s="36">
        <v>116.68</v>
      </c>
      <c r="Q8" s="36">
        <v>38.20561764705883</v>
      </c>
      <c r="R8" s="38">
        <v>0</v>
      </c>
      <c r="S8" s="38">
        <v>7.65</v>
      </c>
      <c r="T8" s="37">
        <f>SUMPRODUCT(LTA!J8:AN8,LTA!J$101:AN$101,LTA!J$103:AN$103)</f>
        <v>50.989999999999995</v>
      </c>
      <c r="U8" s="37">
        <f>SUMPRODUCT(LTA!J8:AN8,LTA!J$102:AN$102,LTA!J$103:AN$103)</f>
        <v>95.28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41.459999999999994</v>
      </c>
      <c r="AB8" s="75">
        <f>-STOA!N8</f>
        <v>0</v>
      </c>
      <c r="AC8">
        <f t="shared" si="0"/>
        <v>13.752717396933933</v>
      </c>
      <c r="AD8">
        <f t="shared" si="1"/>
        <v>1623.1418969140989</v>
      </c>
      <c r="AE8">
        <f>'IDT-1'!B8</f>
        <v>0</v>
      </c>
      <c r="AF8" s="24"/>
      <c r="AG8">
        <f t="shared" si="2"/>
        <v>1623.1418969140989</v>
      </c>
      <c r="AI8" s="34">
        <f>PXIL!H8</f>
        <v>0</v>
      </c>
      <c r="AJ8" s="34">
        <f>PXIL!N8</f>
        <v>0</v>
      </c>
      <c r="AK8" s="34">
        <f>RTM_IEX!H8</f>
        <v>106.08</v>
      </c>
      <c r="AL8" s="34">
        <f>RTM_IEX!N8</f>
        <v>0</v>
      </c>
      <c r="AM8" s="34">
        <f>RTM_PXI!H8</f>
        <v>0</v>
      </c>
      <c r="AN8" s="34">
        <f>RTM_PXI!N8</f>
        <v>0</v>
      </c>
      <c r="AO8" s="148">
        <f>GDAM_IEX!H8</f>
        <v>0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10.930639999999999</v>
      </c>
      <c r="E9">
        <f>GT_NG!P9</f>
        <v>-0.16612000000000002</v>
      </c>
      <c r="F9">
        <f>GT_Spot!P9</f>
        <v>0</v>
      </c>
      <c r="G9">
        <f>PPCL_NG!P9</f>
        <v>0</v>
      </c>
      <c r="H9">
        <f>PPCL_Spot!P9</f>
        <v>0</v>
      </c>
      <c r="I9">
        <f>Bawana_NG!P9</f>
        <v>99.61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1069.8181126532254</v>
      </c>
      <c r="P9" s="36">
        <v>116.67551644635722</v>
      </c>
      <c r="Q9" s="36">
        <v>38.210000000000008</v>
      </c>
      <c r="R9" s="38">
        <v>0</v>
      </c>
      <c r="S9" s="38">
        <v>7.65</v>
      </c>
      <c r="T9" s="37">
        <f>SUMPRODUCT(LTA!J9:AN9,LTA!J$101:AN$101,LTA!J$103:AN$103)</f>
        <v>56.33</v>
      </c>
      <c r="U9" s="37">
        <f>SUMPRODUCT(LTA!J9:AN9,LTA!J$102:AN$102,LTA!J$103:AN$103)</f>
        <v>95.28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41.459999999999994</v>
      </c>
      <c r="AB9" s="75">
        <f>-STOA!N9</f>
        <v>0</v>
      </c>
      <c r="AC9">
        <f t="shared" si="0"/>
        <v>13.486719089157752</v>
      </c>
      <c r="AD9">
        <f t="shared" si="1"/>
        <v>1591.7414300104251</v>
      </c>
      <c r="AE9">
        <f>'IDT-1'!B9</f>
        <v>0</v>
      </c>
      <c r="AF9" s="24"/>
      <c r="AG9">
        <f t="shared" si="2"/>
        <v>1591.7414300104251</v>
      </c>
      <c r="AI9" s="34">
        <f>PXIL!H9</f>
        <v>0</v>
      </c>
      <c r="AJ9" s="34">
        <f>PXIL!N9</f>
        <v>0</v>
      </c>
      <c r="AK9" s="34">
        <f>RTM_IEX!H9</f>
        <v>69.430000000000007</v>
      </c>
      <c r="AL9" s="34">
        <f>RTM_IEX!N9</f>
        <v>0</v>
      </c>
      <c r="AM9" s="34">
        <f>RTM_PXI!H9</f>
        <v>0</v>
      </c>
      <c r="AN9" s="34">
        <f>RTM_PXI!N9</f>
        <v>0</v>
      </c>
      <c r="AO9" s="148">
        <f>GDAM_IEX!H9</f>
        <v>0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10.930639999999999</v>
      </c>
      <c r="E10">
        <f>GT_NG!P10</f>
        <v>-0.16612000000000002</v>
      </c>
      <c r="F10">
        <f>GT_Spot!P10</f>
        <v>0</v>
      </c>
      <c r="G10">
        <f>PPCL_NG!P10</f>
        <v>0</v>
      </c>
      <c r="H10">
        <f>PPCL_Spot!P10</f>
        <v>0</v>
      </c>
      <c r="I10">
        <f>Bawana_NG!P10</f>
        <v>99.61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1076.4391887894294</v>
      </c>
      <c r="P10" s="36">
        <v>116.67551644635722</v>
      </c>
      <c r="Q10" s="36">
        <v>38.210000000000008</v>
      </c>
      <c r="R10" s="38">
        <v>0</v>
      </c>
      <c r="S10" s="38">
        <v>7.65</v>
      </c>
      <c r="T10" s="37">
        <f>SUMPRODUCT(LTA!J10:AN10,LTA!J$101:AN$101,LTA!J$103:AN$103)</f>
        <v>56.010000000000005</v>
      </c>
      <c r="U10" s="37">
        <f>SUMPRODUCT(LTA!J10:AN10,LTA!J$102:AN$102,LTA!J$103:AN$103)</f>
        <v>94.78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41.459999999999994</v>
      </c>
      <c r="AB10" s="75">
        <f>-STOA!N10</f>
        <v>0</v>
      </c>
      <c r="AC10">
        <f t="shared" si="0"/>
        <v>13.381560128701867</v>
      </c>
      <c r="AD10">
        <f t="shared" si="1"/>
        <v>1579.3276651070848</v>
      </c>
      <c r="AE10">
        <f>'IDT-1'!B10</f>
        <v>0</v>
      </c>
      <c r="AF10" s="24"/>
      <c r="AG10">
        <f t="shared" si="2"/>
        <v>1579.3276651070848</v>
      </c>
      <c r="AI10" s="34">
        <f>PXIL!H10</f>
        <v>0</v>
      </c>
      <c r="AJ10" s="34">
        <f>PXIL!N10</f>
        <v>0</v>
      </c>
      <c r="AK10" s="34">
        <f>RTM_IEX!H10</f>
        <v>51.11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8">
        <f>GDAM_IEX!H10</f>
        <v>0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10.930639999999999</v>
      </c>
      <c r="E11">
        <f>GT_NG!P11</f>
        <v>-0.16612000000000002</v>
      </c>
      <c r="F11">
        <f>GT_Spot!P11</f>
        <v>0</v>
      </c>
      <c r="G11">
        <f>PPCL_NG!P11</f>
        <v>0</v>
      </c>
      <c r="H11">
        <f>PPCL_Spot!P11</f>
        <v>0</v>
      </c>
      <c r="I11">
        <f>Bawana_NG!P11</f>
        <v>82.89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1062.2720264090244</v>
      </c>
      <c r="P11" s="36">
        <v>116.67551644635722</v>
      </c>
      <c r="Q11" s="36">
        <v>38.210000000000008</v>
      </c>
      <c r="R11" s="38">
        <v>0</v>
      </c>
      <c r="S11" s="38">
        <v>7.65</v>
      </c>
      <c r="T11" s="37">
        <f>SUMPRODUCT(LTA!J11:AN11,LTA!J$101:AN$101,LTA!J$103:AN$103)</f>
        <v>59.67</v>
      </c>
      <c r="U11" s="37">
        <f>SUMPRODUCT(LTA!J11:AN11,LTA!J$102:AN$102,LTA!J$103:AN$103)</f>
        <v>94.28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41.459999999999994</v>
      </c>
      <c r="AB11" s="75">
        <f>-STOA!N11</f>
        <v>0</v>
      </c>
      <c r="AC11">
        <f t="shared" si="0"/>
        <v>13.302539964706465</v>
      </c>
      <c r="AD11">
        <f t="shared" si="1"/>
        <v>1569.9995228906755</v>
      </c>
      <c r="AE11">
        <f>'IDT-1'!B11</f>
        <v>0</v>
      </c>
      <c r="AF11" s="24"/>
      <c r="AG11">
        <f t="shared" si="2"/>
        <v>1569.9995228906755</v>
      </c>
      <c r="AI11" s="34">
        <f>PXIL!H11</f>
        <v>0</v>
      </c>
      <c r="AJ11" s="34">
        <f>PXIL!N11</f>
        <v>0</v>
      </c>
      <c r="AK11" s="34">
        <f>RTM_IEX!H11</f>
        <v>69.430000000000007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8">
        <f>GDAM_IEX!H11</f>
        <v>0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10.930639999999999</v>
      </c>
      <c r="E12">
        <f>GT_NG!P12</f>
        <v>-0.16612000000000002</v>
      </c>
      <c r="F12">
        <f>GT_Spot!P12</f>
        <v>0</v>
      </c>
      <c r="G12">
        <f>PPCL_NG!P12</f>
        <v>0</v>
      </c>
      <c r="H12">
        <f>PPCL_Spot!P12</f>
        <v>0</v>
      </c>
      <c r="I12">
        <f>Bawana_NG!P12</f>
        <v>82.89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1062.2720264090244</v>
      </c>
      <c r="P12" s="36">
        <v>116.67551644635722</v>
      </c>
      <c r="Q12" s="36">
        <v>38.210000000000008</v>
      </c>
      <c r="R12" s="38">
        <v>0</v>
      </c>
      <c r="S12" s="38">
        <v>7.65</v>
      </c>
      <c r="T12" s="37">
        <f>SUMPRODUCT(LTA!J12:AN12,LTA!J$101:AN$101,LTA!J$103:AN$103)</f>
        <v>59</v>
      </c>
      <c r="U12" s="37">
        <f>SUMPRODUCT(LTA!J12:AN12,LTA!J$102:AN$102,LTA!J$103:AN$103)</f>
        <v>94.28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41.459999999999994</v>
      </c>
      <c r="AB12" s="75">
        <f>-STOA!N12</f>
        <v>0</v>
      </c>
      <c r="AC12">
        <f t="shared" si="0"/>
        <v>13.167299964706466</v>
      </c>
      <c r="AD12">
        <f t="shared" si="1"/>
        <v>1554.0347628906754</v>
      </c>
      <c r="AE12">
        <f>'IDT-1'!B12</f>
        <v>0</v>
      </c>
      <c r="AF12" s="24"/>
      <c r="AG12">
        <f t="shared" si="2"/>
        <v>1554.0347628906754</v>
      </c>
      <c r="AI12" s="34">
        <f>PXIL!H12</f>
        <v>0</v>
      </c>
      <c r="AJ12" s="34">
        <f>PXIL!N12</f>
        <v>0</v>
      </c>
      <c r="AK12" s="34">
        <f>RTM_IEX!H12</f>
        <v>54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8">
        <f>GDAM_IEX!H12</f>
        <v>0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10.930639999999999</v>
      </c>
      <c r="E13">
        <f>GT_NG!P13</f>
        <v>-0.16612000000000002</v>
      </c>
      <c r="F13">
        <f>GT_Spot!P13</f>
        <v>0</v>
      </c>
      <c r="G13">
        <f>PPCL_NG!P13</f>
        <v>0</v>
      </c>
      <c r="H13">
        <f>PPCL_Spot!P13</f>
        <v>0</v>
      </c>
      <c r="I13">
        <f>Bawana_NG!P13</f>
        <v>82.89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1062.2707534712822</v>
      </c>
      <c r="P13" s="36">
        <v>116.67551644635722</v>
      </c>
      <c r="Q13" s="36">
        <v>38.210000000000008</v>
      </c>
      <c r="R13" s="38">
        <v>0</v>
      </c>
      <c r="S13" s="38">
        <v>7.65</v>
      </c>
      <c r="T13" s="37">
        <f>SUMPRODUCT(LTA!J13:AN13,LTA!J$101:AN$101,LTA!J$103:AN$103)</f>
        <v>58.33</v>
      </c>
      <c r="U13" s="37">
        <f>SUMPRODUCT(LTA!J13:AN13,LTA!J$102:AN$102,LTA!J$103:AN$103)</f>
        <v>81.789999999999992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41.459999999999994</v>
      </c>
      <c r="AB13" s="75">
        <f>-STOA!N13</f>
        <v>0</v>
      </c>
      <c r="AC13">
        <f t="shared" si="0"/>
        <v>12.894709272029429</v>
      </c>
      <c r="AD13">
        <f t="shared" si="1"/>
        <v>1521.8560806456103</v>
      </c>
      <c r="AE13">
        <f>'IDT-1'!B13</f>
        <v>0</v>
      </c>
      <c r="AF13" s="24"/>
      <c r="AG13">
        <f t="shared" si="2"/>
        <v>1521.8560806456103</v>
      </c>
      <c r="AI13" s="34">
        <f>PXIL!H13</f>
        <v>0</v>
      </c>
      <c r="AJ13" s="34">
        <f>PXIL!N13</f>
        <v>0</v>
      </c>
      <c r="AK13" s="34">
        <f>RTM_IEX!H13</f>
        <v>34.71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8">
        <f>GDAM_IEX!H13</f>
        <v>0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10.930639999999999</v>
      </c>
      <c r="E14">
        <f>GT_NG!P14</f>
        <v>-0.16612000000000002</v>
      </c>
      <c r="F14">
        <f>GT_Spot!P14</f>
        <v>0</v>
      </c>
      <c r="G14">
        <f>PPCL_NG!P14</f>
        <v>0</v>
      </c>
      <c r="H14">
        <f>PPCL_Spot!P14</f>
        <v>0</v>
      </c>
      <c r="I14">
        <f>Bawana_NG!P14</f>
        <v>82.89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1069.8856979676948</v>
      </c>
      <c r="P14" s="36">
        <v>116.67551644635722</v>
      </c>
      <c r="Q14" s="36">
        <v>38.210000000000008</v>
      </c>
      <c r="R14" s="38">
        <v>0</v>
      </c>
      <c r="S14" s="38">
        <v>7.65</v>
      </c>
      <c r="T14" s="37">
        <f>SUMPRODUCT(LTA!J14:AN14,LTA!J$101:AN$101,LTA!J$103:AN$103)</f>
        <v>57</v>
      </c>
      <c r="U14" s="37">
        <f>SUMPRODUCT(LTA!J14:AN14,LTA!J$102:AN$102,LTA!J$103:AN$103)</f>
        <v>82.289999999999992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41.459999999999994</v>
      </c>
      <c r="AB14" s="75">
        <f>-STOA!N14</f>
        <v>0</v>
      </c>
      <c r="AC14">
        <f t="shared" si="0"/>
        <v>12.789750805799295</v>
      </c>
      <c r="AD14">
        <f t="shared" si="1"/>
        <v>1509.4659836082531</v>
      </c>
      <c r="AE14">
        <f>'IDT-1'!B14</f>
        <v>0</v>
      </c>
      <c r="AF14" s="24"/>
      <c r="AG14">
        <f t="shared" si="2"/>
        <v>1509.4659836082531</v>
      </c>
      <c r="AI14" s="34">
        <f>PXIL!H14</f>
        <v>0</v>
      </c>
      <c r="AJ14" s="34">
        <f>PXIL!N14</f>
        <v>0</v>
      </c>
      <c r="AK14" s="34">
        <f>RTM_IEX!H14</f>
        <v>15.43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8">
        <f>GDAM_IEX!H14</f>
        <v>0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10.930639999999999</v>
      </c>
      <c r="E15">
        <f>GT_NG!P15</f>
        <v>-0.16612000000000002</v>
      </c>
      <c r="F15">
        <f>GT_Spot!P15</f>
        <v>0</v>
      </c>
      <c r="G15">
        <f>PPCL_NG!P15</f>
        <v>0</v>
      </c>
      <c r="H15">
        <f>PPCL_Spot!P15</f>
        <v>0</v>
      </c>
      <c r="I15">
        <f>Bawana_NG!P15</f>
        <v>82.89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1072.2292316621943</v>
      </c>
      <c r="P15" s="36">
        <v>116.67551644635722</v>
      </c>
      <c r="Q15" s="36">
        <v>38.20000000000001</v>
      </c>
      <c r="R15" s="38">
        <v>0</v>
      </c>
      <c r="S15" s="38">
        <v>7.65</v>
      </c>
      <c r="T15" s="37">
        <f>SUMPRODUCT(LTA!J15:AN15,LTA!J$101:AN$101,LTA!J$103:AN$103)</f>
        <v>55.33</v>
      </c>
      <c r="U15" s="37">
        <f>SUMPRODUCT(LTA!J15:AN15,LTA!J$102:AN$102,LTA!J$103:AN$103)</f>
        <v>82.789999999999992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41.41</v>
      </c>
      <c r="AB15" s="75">
        <f>-STOA!N15</f>
        <v>0</v>
      </c>
      <c r="AC15">
        <f t="shared" si="0"/>
        <v>12.669492488833091</v>
      </c>
      <c r="AD15">
        <f t="shared" si="1"/>
        <v>1495.2697756197185</v>
      </c>
      <c r="AE15">
        <f>'IDT-1'!B15</f>
        <v>0</v>
      </c>
      <c r="AF15" s="24"/>
      <c r="AG15">
        <f t="shared" si="2"/>
        <v>1495.2697756197185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10.930639999999999</v>
      </c>
      <c r="E16">
        <f>GT_NG!P16</f>
        <v>-0.16612000000000002</v>
      </c>
      <c r="F16">
        <f>GT_Spot!P16</f>
        <v>0</v>
      </c>
      <c r="G16">
        <f>PPCL_NG!P16</f>
        <v>0</v>
      </c>
      <c r="H16">
        <f>PPCL_Spot!P16</f>
        <v>0</v>
      </c>
      <c r="I16">
        <f>Bawana_NG!P16</f>
        <v>82.89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1062.5826455869742</v>
      </c>
      <c r="P16" s="36">
        <v>116.67551644635722</v>
      </c>
      <c r="Q16" s="36">
        <v>38.20000000000001</v>
      </c>
      <c r="R16" s="38">
        <v>0</v>
      </c>
      <c r="S16" s="38">
        <v>7.65</v>
      </c>
      <c r="T16" s="37">
        <f>SUMPRODUCT(LTA!J16:AN16,LTA!J$101:AN$101,LTA!J$103:AN$103)</f>
        <v>54</v>
      </c>
      <c r="U16" s="37">
        <f>SUMPRODUCT(LTA!J16:AN16,LTA!J$102:AN$102,LTA!J$103:AN$103)</f>
        <v>83.789999999999992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41.41</v>
      </c>
      <c r="AB16" s="75">
        <f>-STOA!N16</f>
        <v>0</v>
      </c>
      <c r="AC16">
        <f t="shared" si="0"/>
        <v>12.585689165801243</v>
      </c>
      <c r="AD16">
        <f t="shared" si="1"/>
        <v>1485.3769928675304</v>
      </c>
      <c r="AE16">
        <f>'IDT-1'!B16</f>
        <v>0</v>
      </c>
      <c r="AF16" s="24"/>
      <c r="AG16">
        <f t="shared" si="2"/>
        <v>1485.3769928675304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10.930639999999999</v>
      </c>
      <c r="E17">
        <f>GT_NG!P17</f>
        <v>-0.16612000000000002</v>
      </c>
      <c r="F17">
        <f>GT_Spot!P17</f>
        <v>0</v>
      </c>
      <c r="G17">
        <f>PPCL_NG!P17</f>
        <v>0</v>
      </c>
      <c r="H17">
        <f>PPCL_Spot!P17</f>
        <v>0</v>
      </c>
      <c r="I17">
        <f>Bawana_NG!P17</f>
        <v>82.89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1021.6731765918289</v>
      </c>
      <c r="P17" s="36">
        <v>116.67551644635722</v>
      </c>
      <c r="Q17" s="36">
        <v>38.20000000000001</v>
      </c>
      <c r="R17" s="38">
        <v>0</v>
      </c>
      <c r="S17" s="38">
        <v>7.65</v>
      </c>
      <c r="T17" s="37">
        <f>SUMPRODUCT(LTA!J17:AN17,LTA!J$101:AN$101,LTA!J$103:AN$103)</f>
        <v>61.67</v>
      </c>
      <c r="U17" s="37">
        <f>SUMPRODUCT(LTA!J17:AN17,LTA!J$102:AN$102,LTA!J$103:AN$103)</f>
        <v>97.79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41.41</v>
      </c>
      <c r="AB17" s="75">
        <f>-STOA!N17</f>
        <v>0</v>
      </c>
      <c r="AC17">
        <f t="shared" si="0"/>
        <v>12.586113626242025</v>
      </c>
      <c r="AD17">
        <f t="shared" si="1"/>
        <v>1485.4270994119445</v>
      </c>
      <c r="AE17">
        <f>'IDT-1'!B17</f>
        <v>0</v>
      </c>
      <c r="AF17" s="24"/>
      <c r="AG17">
        <f t="shared" si="2"/>
        <v>1485.4270994119445</v>
      </c>
      <c r="AI17" s="34">
        <f>PXIL!H17</f>
        <v>0</v>
      </c>
      <c r="AJ17" s="34">
        <f>PXIL!N17</f>
        <v>0</v>
      </c>
      <c r="AK17" s="34">
        <f>RTM_IEX!H17</f>
        <v>19.29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10.930639999999999</v>
      </c>
      <c r="E18">
        <f>GT_NG!P18</f>
        <v>-0.16612000000000002</v>
      </c>
      <c r="F18">
        <f>GT_Spot!P18</f>
        <v>0</v>
      </c>
      <c r="G18">
        <f>PPCL_NG!P18</f>
        <v>0</v>
      </c>
      <c r="H18">
        <f>PPCL_Spot!P18</f>
        <v>0</v>
      </c>
      <c r="I18">
        <f>Bawana_NG!P18</f>
        <v>82.89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992.7441207419613</v>
      </c>
      <c r="P18" s="36">
        <v>116.67551644635722</v>
      </c>
      <c r="Q18" s="36">
        <v>38.20000000000001</v>
      </c>
      <c r="R18" s="38">
        <v>0</v>
      </c>
      <c r="S18" s="38">
        <v>7.65</v>
      </c>
      <c r="T18" s="37">
        <f>SUMPRODUCT(LTA!J18:AN18,LTA!J$101:AN$101,LTA!J$103:AN$103)</f>
        <v>61</v>
      </c>
      <c r="U18" s="37">
        <f>SUMPRODUCT(LTA!J18:AN18,LTA!J$102:AN$102,LTA!J$103:AN$103)</f>
        <v>97.29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41.41</v>
      </c>
      <c r="AB18" s="75">
        <f>-STOA!N18</f>
        <v>0</v>
      </c>
      <c r="AC18">
        <f t="shared" si="0"/>
        <v>12.503381557103136</v>
      </c>
      <c r="AD18">
        <f t="shared" si="1"/>
        <v>1475.6607756312155</v>
      </c>
      <c r="AE18">
        <f>'IDT-1'!B18</f>
        <v>0</v>
      </c>
      <c r="AF18" s="24"/>
      <c r="AG18">
        <f t="shared" si="2"/>
        <v>1475.6607756312155</v>
      </c>
      <c r="AI18" s="34">
        <f>PXIL!H18</f>
        <v>0</v>
      </c>
      <c r="AJ18" s="34">
        <f>PXIL!N18</f>
        <v>0</v>
      </c>
      <c r="AK18" s="34">
        <f>RTM_IEX!H18</f>
        <v>39.54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8">
        <f>GDAM_IEX!H18</f>
        <v>0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10.930639999999999</v>
      </c>
      <c r="E19">
        <f>GT_NG!P19</f>
        <v>-0.16612000000000002</v>
      </c>
      <c r="F19">
        <f>GT_Spot!P19</f>
        <v>0</v>
      </c>
      <c r="G19">
        <f>PPCL_NG!P19</f>
        <v>0</v>
      </c>
      <c r="H19">
        <f>PPCL_Spot!P19</f>
        <v>0</v>
      </c>
      <c r="I19">
        <f>Bawana_NG!P19</f>
        <v>82.89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1003.5519394586159</v>
      </c>
      <c r="P19" s="36">
        <v>116.67551644635722</v>
      </c>
      <c r="Q19" s="36">
        <v>38.20000000000001</v>
      </c>
      <c r="R19" s="38">
        <v>0</v>
      </c>
      <c r="S19" s="38">
        <v>7.65</v>
      </c>
      <c r="T19" s="37">
        <f>SUMPRODUCT(LTA!J19:AN19,LTA!J$101:AN$101,LTA!J$103:AN$103)</f>
        <v>59.989999999999995</v>
      </c>
      <c r="U19" s="37">
        <f>SUMPRODUCT(LTA!J19:AN19,LTA!J$102:AN$102,LTA!J$103:AN$103)</f>
        <v>95.28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41.41</v>
      </c>
      <c r="AB19" s="75">
        <f>-STOA!N19</f>
        <v>0</v>
      </c>
      <c r="AC19">
        <f t="shared" si="0"/>
        <v>12.374423234323036</v>
      </c>
      <c r="AD19">
        <f t="shared" si="1"/>
        <v>1460.4375526706503</v>
      </c>
      <c r="AE19">
        <f>'IDT-1'!B19</f>
        <v>0</v>
      </c>
      <c r="AF19" s="24"/>
      <c r="AG19">
        <f t="shared" si="2"/>
        <v>1460.4375526706503</v>
      </c>
      <c r="AI19" s="34">
        <f>PXIL!H19</f>
        <v>0</v>
      </c>
      <c r="AJ19" s="34">
        <f>PXIL!N19</f>
        <v>0</v>
      </c>
      <c r="AK19" s="34">
        <f>RTM_IEX!H19</f>
        <v>16.399999999999999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10.930639999999999</v>
      </c>
      <c r="E20">
        <f>GT_NG!P20</f>
        <v>-0.16612000000000002</v>
      </c>
      <c r="F20">
        <f>GT_Spot!P20</f>
        <v>0</v>
      </c>
      <c r="G20">
        <f>PPCL_NG!P20</f>
        <v>0</v>
      </c>
      <c r="H20">
        <f>PPCL_Spot!P20</f>
        <v>0</v>
      </c>
      <c r="I20">
        <f>Bawana_NG!P20</f>
        <v>82.89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1003.5519394586159</v>
      </c>
      <c r="P20" s="36">
        <v>116.67551644635722</v>
      </c>
      <c r="Q20" s="36">
        <v>38.20000000000001</v>
      </c>
      <c r="R20" s="38">
        <v>0</v>
      </c>
      <c r="S20" s="38">
        <v>7.65</v>
      </c>
      <c r="T20" s="37">
        <f>SUMPRODUCT(LTA!J20:AN20,LTA!J$101:AN$101,LTA!J$103:AN$103)</f>
        <v>59.34</v>
      </c>
      <c r="U20" s="37">
        <f>SUMPRODUCT(LTA!J20:AN20,LTA!J$102:AN$102,LTA!J$103:AN$103)</f>
        <v>94.78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41.41</v>
      </c>
      <c r="AB20" s="75">
        <f>-STOA!N20</f>
        <v>0</v>
      </c>
      <c r="AC20">
        <f t="shared" si="0"/>
        <v>12.372827234323035</v>
      </c>
      <c r="AD20">
        <f t="shared" si="1"/>
        <v>1460.2491486706501</v>
      </c>
      <c r="AE20">
        <f>'IDT-1'!B20</f>
        <v>0</v>
      </c>
      <c r="AF20" s="24"/>
      <c r="AG20">
        <f t="shared" si="2"/>
        <v>1460.2491486706501</v>
      </c>
      <c r="AI20" s="34">
        <f>PXIL!H20</f>
        <v>0</v>
      </c>
      <c r="AJ20" s="34">
        <f>PXIL!N20</f>
        <v>0</v>
      </c>
      <c r="AK20" s="34">
        <f>RTM_IEX!H20</f>
        <v>17.36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10.930639999999999</v>
      </c>
      <c r="E21">
        <f>GT_NG!P21</f>
        <v>-0.16612000000000002</v>
      </c>
      <c r="F21">
        <f>GT_Spot!P21</f>
        <v>0</v>
      </c>
      <c r="G21">
        <f>PPCL_NG!P21</f>
        <v>0</v>
      </c>
      <c r="H21">
        <f>PPCL_Spot!P21</f>
        <v>0</v>
      </c>
      <c r="I21">
        <f>Bawana_NG!P21</f>
        <v>82.89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1018.0967068574765</v>
      </c>
      <c r="P21" s="36">
        <v>116.67551644635722</v>
      </c>
      <c r="Q21" s="36">
        <v>38.20000000000001</v>
      </c>
      <c r="R21" s="38">
        <v>0</v>
      </c>
      <c r="S21" s="38">
        <v>7.65</v>
      </c>
      <c r="T21" s="37">
        <f>SUMPRODUCT(LTA!J21:AN21,LTA!J$101:AN$101,LTA!J$103:AN$103)</f>
        <v>64</v>
      </c>
      <c r="U21" s="37">
        <f>SUMPRODUCT(LTA!J21:AN21,LTA!J$102:AN$102,LTA!J$103:AN$103)</f>
        <v>94.29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41.41</v>
      </c>
      <c r="AB21" s="75">
        <f>-STOA!N21</f>
        <v>0</v>
      </c>
      <c r="AC21">
        <f t="shared" si="0"/>
        <v>12.477390015447245</v>
      </c>
      <c r="AD21">
        <f t="shared" si="1"/>
        <v>1450.4993532883866</v>
      </c>
      <c r="AE21">
        <f>'IDT-1'!B21</f>
        <v>0</v>
      </c>
      <c r="AF21" s="24"/>
      <c r="AG21">
        <f t="shared" si="2"/>
        <v>1450.4993532883866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-11</v>
      </c>
      <c r="AM21" s="34">
        <f>RTM_PXI!H21</f>
        <v>0</v>
      </c>
      <c r="AN21" s="34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10.930639999999999</v>
      </c>
      <c r="E22">
        <f>GT_NG!P22</f>
        <v>-0.16612000000000002</v>
      </c>
      <c r="F22">
        <f>GT_Spot!P22</f>
        <v>0</v>
      </c>
      <c r="G22">
        <f>PPCL_NG!P22</f>
        <v>0</v>
      </c>
      <c r="H22">
        <f>PPCL_Spot!P22</f>
        <v>0</v>
      </c>
      <c r="I22">
        <f>Bawana_NG!P22</f>
        <v>82.89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1018.0967068574765</v>
      </c>
      <c r="P22" s="36">
        <v>116.67551644635722</v>
      </c>
      <c r="Q22" s="36">
        <v>38.20000000000001</v>
      </c>
      <c r="R22" s="38">
        <v>0</v>
      </c>
      <c r="S22" s="38">
        <v>7.65</v>
      </c>
      <c r="T22" s="37">
        <f>SUMPRODUCT(LTA!J22:AN22,LTA!J$101:AN$101,LTA!J$103:AN$103)</f>
        <v>62.989999999999995</v>
      </c>
      <c r="U22" s="37">
        <f>SUMPRODUCT(LTA!J22:AN22,LTA!J$102:AN$102,LTA!J$103:AN$103)</f>
        <v>93.79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41.41</v>
      </c>
      <c r="AB22" s="75">
        <f>-STOA!N22</f>
        <v>0</v>
      </c>
      <c r="AC22">
        <f t="shared" si="0"/>
        <v>12.371523280473465</v>
      </c>
      <c r="AD22">
        <f t="shared" si="1"/>
        <v>1460.0952200233605</v>
      </c>
      <c r="AE22">
        <f>'IDT-1'!B22</f>
        <v>0</v>
      </c>
      <c r="AF22" s="24"/>
      <c r="AG22">
        <f t="shared" si="2"/>
        <v>1460.0952200233605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0</v>
      </c>
      <c r="AM22" s="34">
        <f>RTM_PXI!H22</f>
        <v>0</v>
      </c>
      <c r="AN22" s="34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10.930639999999999</v>
      </c>
      <c r="E23">
        <f>GT_NG!P23</f>
        <v>-0.16612000000000002</v>
      </c>
      <c r="F23">
        <f>GT_Spot!P23</f>
        <v>0</v>
      </c>
      <c r="G23">
        <f>PPCL_NG!P23</f>
        <v>0</v>
      </c>
      <c r="H23">
        <f>PPCL_Spot!P23</f>
        <v>0</v>
      </c>
      <c r="I23">
        <f>Bawana_NG!P23</f>
        <v>82.89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972.22553787415416</v>
      </c>
      <c r="P23" s="36">
        <v>116.67551644635722</v>
      </c>
      <c r="Q23" s="36">
        <v>38.20000000000001</v>
      </c>
      <c r="R23" s="38">
        <v>0</v>
      </c>
      <c r="S23" s="38">
        <v>7.65</v>
      </c>
      <c r="T23" s="37">
        <f>SUMPRODUCT(LTA!J23:AN23,LTA!J$101:AN$101,LTA!J$103:AN$103)</f>
        <v>53.34</v>
      </c>
      <c r="U23" s="37">
        <f>SUMPRODUCT(LTA!J23:AN23,LTA!J$102:AN$102,LTA!J$103:AN$103)</f>
        <v>83.78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41.459999999999994</v>
      </c>
      <c r="AB23" s="75">
        <f>-STOA!N23</f>
        <v>0</v>
      </c>
      <c r="AC23">
        <f t="shared" si="0"/>
        <v>12.412841461013555</v>
      </c>
      <c r="AD23">
        <f t="shared" si="1"/>
        <v>1464.9727328594979</v>
      </c>
      <c r="AE23">
        <f>'IDT-1'!B23</f>
        <v>0</v>
      </c>
      <c r="AF23" s="24"/>
      <c r="AG23">
        <f t="shared" si="2"/>
        <v>1464.9727328594979</v>
      </c>
      <c r="AI23" s="34">
        <f>PXIL!H23</f>
        <v>0</v>
      </c>
      <c r="AJ23" s="34">
        <f>PXIL!N23</f>
        <v>0</v>
      </c>
      <c r="AK23" s="34">
        <f>RTM_IEX!H23</f>
        <v>70.400000000000006</v>
      </c>
      <c r="AL23" s="34">
        <f>RTM_IEX!N23</f>
        <v>0</v>
      </c>
      <c r="AM23" s="34">
        <f>RTM_PXI!H23</f>
        <v>0</v>
      </c>
      <c r="AN23" s="34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10.930639999999999</v>
      </c>
      <c r="E24">
        <f>GT_NG!P24</f>
        <v>-0.16612000000000002</v>
      </c>
      <c r="F24">
        <f>GT_Spot!P24</f>
        <v>0</v>
      </c>
      <c r="G24">
        <f>PPCL_NG!P24</f>
        <v>0</v>
      </c>
      <c r="H24">
        <f>PPCL_Spot!P24</f>
        <v>0</v>
      </c>
      <c r="I24">
        <f>Bawana_NG!P24</f>
        <v>82.89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981.86716192392362</v>
      </c>
      <c r="P24" s="36">
        <v>116.67551644635722</v>
      </c>
      <c r="Q24" s="36">
        <v>38.20000000000001</v>
      </c>
      <c r="R24" s="38">
        <v>0</v>
      </c>
      <c r="S24" s="38">
        <v>7.65</v>
      </c>
      <c r="T24" s="37">
        <f>SUMPRODUCT(LTA!J24:AN24,LTA!J$101:AN$101,LTA!J$103:AN$103)</f>
        <v>52.33</v>
      </c>
      <c r="U24" s="37">
        <f>SUMPRODUCT(LTA!J24:AN24,LTA!J$102:AN$102,LTA!J$103:AN$103)</f>
        <v>83.28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41.459999999999994</v>
      </c>
      <c r="AB24" s="75">
        <f>-STOA!N24</f>
        <v>0</v>
      </c>
      <c r="AC24">
        <f t="shared" si="0"/>
        <v>12.497359103031618</v>
      </c>
      <c r="AD24">
        <f t="shared" si="1"/>
        <v>1474.9498392672492</v>
      </c>
      <c r="AE24">
        <f>'IDT-1'!B24</f>
        <v>0</v>
      </c>
      <c r="AF24" s="24"/>
      <c r="AG24">
        <f t="shared" si="2"/>
        <v>1474.9498392672492</v>
      </c>
      <c r="AI24" s="34">
        <f>PXIL!H24</f>
        <v>0</v>
      </c>
      <c r="AJ24" s="34">
        <f>PXIL!N24</f>
        <v>0</v>
      </c>
      <c r="AK24" s="34">
        <f>RTM_IEX!H24</f>
        <v>72.33</v>
      </c>
      <c r="AL24" s="34">
        <f>RTM_IEX!N24</f>
        <v>0</v>
      </c>
      <c r="AM24" s="34">
        <f>RTM_PXI!H24</f>
        <v>0</v>
      </c>
      <c r="AN24" s="34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10.930639999999999</v>
      </c>
      <c r="E25">
        <f>GT_NG!P25</f>
        <v>-0.16612000000000002</v>
      </c>
      <c r="F25">
        <f>GT_Spot!P25</f>
        <v>0</v>
      </c>
      <c r="G25">
        <f>PPCL_NG!P25</f>
        <v>0</v>
      </c>
      <c r="H25">
        <f>PPCL_Spot!P25</f>
        <v>0</v>
      </c>
      <c r="I25">
        <f>Bawana_NG!P25</f>
        <v>82.89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1023.4577087042205</v>
      </c>
      <c r="P25" s="36">
        <v>116.67551644635722</v>
      </c>
      <c r="Q25" s="36">
        <v>38.20000000000001</v>
      </c>
      <c r="R25" s="38">
        <v>0</v>
      </c>
      <c r="S25" s="38">
        <v>7.65</v>
      </c>
      <c r="T25" s="37">
        <f>SUMPRODUCT(LTA!J25:AN25,LTA!J$101:AN$101,LTA!J$103:AN$103)</f>
        <v>46.67</v>
      </c>
      <c r="U25" s="37">
        <f>SUMPRODUCT(LTA!J25:AN25,LTA!J$102:AN$102,LTA!J$103:AN$103)</f>
        <v>82.28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41.459999999999994</v>
      </c>
      <c r="AB25" s="75">
        <f>-STOA!N25</f>
        <v>0</v>
      </c>
      <c r="AC25">
        <f t="shared" si="0"/>
        <v>12.507191695986114</v>
      </c>
      <c r="AD25">
        <f t="shared" si="1"/>
        <v>1476.1105534545918</v>
      </c>
      <c r="AE25">
        <f>'IDT-1'!B25</f>
        <v>0</v>
      </c>
      <c r="AF25" s="24"/>
      <c r="AG25">
        <f t="shared" si="2"/>
        <v>1476.1105534545918</v>
      </c>
      <c r="AI25" s="34">
        <f>PXIL!H25</f>
        <v>0</v>
      </c>
      <c r="AJ25" s="34">
        <f>PXIL!N25</f>
        <v>0</v>
      </c>
      <c r="AK25" s="34">
        <f>RTM_IEX!H25</f>
        <v>38.57</v>
      </c>
      <c r="AL25" s="34">
        <f>RTM_IEX!N25</f>
        <v>0</v>
      </c>
      <c r="AM25" s="34">
        <f>RTM_PXI!H25</f>
        <v>0</v>
      </c>
      <c r="AN25" s="34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10.930639999999999</v>
      </c>
      <c r="E26">
        <f>GT_NG!P26</f>
        <v>-0.16612000000000002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82.89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1042.7443642155652</v>
      </c>
      <c r="P26" s="36">
        <v>116.67551644635722</v>
      </c>
      <c r="Q26" s="36">
        <v>38.20000000000001</v>
      </c>
      <c r="R26" s="38">
        <v>0</v>
      </c>
      <c r="S26" s="38">
        <v>7.65</v>
      </c>
      <c r="T26" s="37">
        <f>SUMPRODUCT(LTA!J26:AN26,LTA!J$101:AN$101,LTA!J$103:AN$103)</f>
        <v>45.67</v>
      </c>
      <c r="U26" s="37">
        <f>SUMPRODUCT(LTA!J26:AN26,LTA!J$102:AN$102,LTA!J$103:AN$103)</f>
        <v>81.28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41.459999999999994</v>
      </c>
      <c r="AB26" s="75">
        <f>-STOA!N26</f>
        <v>0</v>
      </c>
      <c r="AC26">
        <f t="shared" si="0"/>
        <v>12.603847602281407</v>
      </c>
      <c r="AD26">
        <f t="shared" si="1"/>
        <v>1487.5205530596413</v>
      </c>
      <c r="AE26">
        <f>'IDT-1'!B26</f>
        <v>0</v>
      </c>
      <c r="AF26" s="24"/>
      <c r="AG26">
        <f t="shared" si="2"/>
        <v>1487.5205530596413</v>
      </c>
      <c r="AI26" s="34">
        <f>PXIL!H26</f>
        <v>0</v>
      </c>
      <c r="AJ26" s="34">
        <f>PXIL!N26</f>
        <v>0</v>
      </c>
      <c r="AK26" s="34">
        <f>RTM_IEX!H26</f>
        <v>32.79</v>
      </c>
      <c r="AL26" s="34">
        <f>RTM_IEX!N26</f>
        <v>0</v>
      </c>
      <c r="AM26" s="34">
        <f>RTM_PXI!H26</f>
        <v>0</v>
      </c>
      <c r="AN26" s="34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10.930639999999999</v>
      </c>
      <c r="E27">
        <f>GT_NG!P27</f>
        <v>-0.16612000000000002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82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1054.7247411409667</v>
      </c>
      <c r="P27" s="36">
        <v>116.67551644635722</v>
      </c>
      <c r="Q27" s="36">
        <v>38.20000000000001</v>
      </c>
      <c r="R27" s="38">
        <v>1.8349459459459458</v>
      </c>
      <c r="S27" s="38">
        <v>7.65</v>
      </c>
      <c r="T27" s="37">
        <f>SUMPRODUCT(LTA!J27:AN27,LTA!J$101:AN$101,LTA!J$103:AN$103)</f>
        <v>45.010000000000005</v>
      </c>
      <c r="U27" s="37">
        <f>SUMPRODUCT(LTA!J27:AN27,LTA!J$102:AN$102,LTA!J$103:AN$103)</f>
        <v>68.78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41.459999999999994</v>
      </c>
      <c r="AB27" s="75">
        <f>-STOA!N27</f>
        <v>0</v>
      </c>
      <c r="AC27">
        <f t="shared" si="0"/>
        <v>12.626152314400727</v>
      </c>
      <c r="AD27">
        <f t="shared" si="1"/>
        <v>1490.1535712188693</v>
      </c>
      <c r="AE27">
        <f>'IDT-1'!B27</f>
        <v>0</v>
      </c>
      <c r="AF27" s="24"/>
      <c r="AG27">
        <f t="shared" si="2"/>
        <v>1490.1535712188693</v>
      </c>
      <c r="AI27" s="34">
        <f>PXIL!H27</f>
        <v>0</v>
      </c>
      <c r="AJ27" s="34">
        <f>PXIL!N27</f>
        <v>0</v>
      </c>
      <c r="AK27" s="34">
        <f>RTM_IEX!H27</f>
        <v>35.68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10.930639999999999</v>
      </c>
      <c r="E28">
        <f>GT_NG!P28</f>
        <v>-0.16612000000000002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82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1109.3901143315181</v>
      </c>
      <c r="P28" s="36">
        <v>116.67551644635722</v>
      </c>
      <c r="Q28" s="36">
        <v>38.20000000000001</v>
      </c>
      <c r="R28" s="38">
        <v>5.59</v>
      </c>
      <c r="S28" s="38">
        <v>7.65</v>
      </c>
      <c r="T28" s="37">
        <f>SUMPRODUCT(LTA!J28:AN28,LTA!J$101:AN$101,LTA!J$103:AN$103)</f>
        <v>44.03</v>
      </c>
      <c r="U28" s="37">
        <f>SUMPRODUCT(LTA!J28:AN28,LTA!J$102:AN$102,LTA!J$103:AN$103)</f>
        <v>66.28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41.459999999999994</v>
      </c>
      <c r="AB28" s="75">
        <f>-STOA!N28</f>
        <v>0</v>
      </c>
      <c r="AC28">
        <f t="shared" si="0"/>
        <v>12.787939903255413</v>
      </c>
      <c r="AD28">
        <f t="shared" si="1"/>
        <v>1509.25221087462</v>
      </c>
      <c r="AE28">
        <f>'IDT-1'!B28</f>
        <v>0</v>
      </c>
      <c r="AF28" s="24"/>
      <c r="AG28">
        <f t="shared" si="2"/>
        <v>1509.25221087462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10.930639999999999</v>
      </c>
      <c r="E29">
        <f>GT_NG!P29</f>
        <v>-0.16612000000000002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82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1100.0678229627638</v>
      </c>
      <c r="P29" s="36">
        <v>116.67551644635722</v>
      </c>
      <c r="Q29" s="36">
        <v>38.20000000000001</v>
      </c>
      <c r="R29" s="38">
        <v>14.929999999999998</v>
      </c>
      <c r="S29" s="38">
        <v>7.65</v>
      </c>
      <c r="T29" s="37">
        <f>SUMPRODUCT(LTA!J29:AN29,LTA!J$101:AN$101,LTA!J$103:AN$103)</f>
        <v>36.26</v>
      </c>
      <c r="U29" s="37">
        <f>SUMPRODUCT(LTA!J29:AN29,LTA!J$102:AN$102,LTA!J$103:AN$103)</f>
        <v>64.27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41.459999999999994</v>
      </c>
      <c r="AB29" s="75">
        <f>-STOA!N29</f>
        <v>0</v>
      </c>
      <c r="AC29">
        <f t="shared" si="0"/>
        <v>12.819420655757877</v>
      </c>
      <c r="AD29">
        <f t="shared" si="1"/>
        <v>1512.9684387533634</v>
      </c>
      <c r="AE29">
        <f>'IDT-1'!B29</f>
        <v>0</v>
      </c>
      <c r="AF29" s="24"/>
      <c r="AG29">
        <f t="shared" si="2"/>
        <v>1512.9684387533634</v>
      </c>
      <c r="AI29" s="34">
        <f>PXIL!H29</f>
        <v>0</v>
      </c>
      <c r="AJ29" s="34">
        <f>PXIL!N29</f>
        <v>0</v>
      </c>
      <c r="AK29" s="34">
        <f>RTM_IEX!H29</f>
        <v>13.51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10.930639999999999</v>
      </c>
      <c r="E30">
        <f>GT_NG!P30</f>
        <v>-0.16612000000000002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82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1078.5353865779839</v>
      </c>
      <c r="P30" s="36">
        <v>116.67551644635722</v>
      </c>
      <c r="Q30" s="36">
        <v>38.20000000000001</v>
      </c>
      <c r="R30" s="38">
        <v>29.63</v>
      </c>
      <c r="S30" s="38">
        <v>7.65</v>
      </c>
      <c r="T30" s="37">
        <f>SUMPRODUCT(LTA!J30:AN30,LTA!J$101:AN$101,LTA!J$103:AN$103)</f>
        <v>42.48</v>
      </c>
      <c r="U30" s="37">
        <f>SUMPRODUCT(LTA!J30:AN30,LTA!J$102:AN$102,LTA!J$103:AN$103)</f>
        <v>62.769999999999996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41.459999999999994</v>
      </c>
      <c r="AB30" s="75">
        <f>-STOA!N30</f>
        <v>0</v>
      </c>
      <c r="AC30">
        <f t="shared" si="0"/>
        <v>12.850228190125728</v>
      </c>
      <c r="AD30">
        <f t="shared" si="1"/>
        <v>1516.6051948342156</v>
      </c>
      <c r="AE30">
        <f>'IDT-1'!B30</f>
        <v>0</v>
      </c>
      <c r="AF30" s="24"/>
      <c r="AG30">
        <f t="shared" si="2"/>
        <v>1516.6051948342156</v>
      </c>
      <c r="AI30" s="34">
        <f>PXIL!H30</f>
        <v>0</v>
      </c>
      <c r="AJ30" s="34">
        <f>PXIL!N30</f>
        <v>0</v>
      </c>
      <c r="AK30" s="34">
        <f>RTM_IEX!H30</f>
        <v>19.29</v>
      </c>
      <c r="AL30" s="34">
        <f>RTM_IEX!N30</f>
        <v>0</v>
      </c>
      <c r="AM30" s="34">
        <f>RTM_PXI!H30</f>
        <v>0</v>
      </c>
      <c r="AN30" s="34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10.930639999999999</v>
      </c>
      <c r="E31">
        <f>GT_NG!P31</f>
        <v>-0.16612000000000002</v>
      </c>
      <c r="F31">
        <f>GT_Spot!P31</f>
        <v>0</v>
      </c>
      <c r="G31">
        <f>PPCL_NG!P31</f>
        <v>0</v>
      </c>
      <c r="H31">
        <f>PPCL_Spot!P31</f>
        <v>0</v>
      </c>
      <c r="I31">
        <f>Bawana_NG!P31</f>
        <v>82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1047.3250090570129</v>
      </c>
      <c r="P31" s="36">
        <v>116.67551644635722</v>
      </c>
      <c r="Q31" s="36">
        <v>38.20000000000001</v>
      </c>
      <c r="R31" s="38">
        <v>42.3</v>
      </c>
      <c r="S31" s="38">
        <v>7.65</v>
      </c>
      <c r="T31" s="37">
        <f>SUMPRODUCT(LTA!J31:AN31,LTA!J$101:AN$101,LTA!J$103:AN$103)</f>
        <v>51.379999999999995</v>
      </c>
      <c r="U31" s="37">
        <f>SUMPRODUCT(LTA!J31:AN31,LTA!J$102:AN$102,LTA!J$103:AN$103)</f>
        <v>61.269999999999996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41.51</v>
      </c>
      <c r="AB31" s="75">
        <f>-STOA!N31</f>
        <v>0</v>
      </c>
      <c r="AC31">
        <f t="shared" si="0"/>
        <v>12.59503301894957</v>
      </c>
      <c r="AD31">
        <f t="shared" si="1"/>
        <v>1486.4800124844205</v>
      </c>
      <c r="AE31">
        <f>'IDT-1'!B31</f>
        <v>0</v>
      </c>
      <c r="AF31" s="24"/>
      <c r="AG31">
        <f t="shared" si="2"/>
        <v>1486.4800124844205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0</v>
      </c>
      <c r="AM31" s="34">
        <f>RTM_PXI!H31</f>
        <v>0</v>
      </c>
      <c r="AN31" s="34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10.930639999999999</v>
      </c>
      <c r="E32">
        <f>GT_NG!P32</f>
        <v>-0.16612000000000002</v>
      </c>
      <c r="F32">
        <f>GT_Spot!P32</f>
        <v>0</v>
      </c>
      <c r="G32">
        <f>PPCL_NG!P32</f>
        <v>0</v>
      </c>
      <c r="H32">
        <f>PPCL_Spot!P32</f>
        <v>0</v>
      </c>
      <c r="I32">
        <f>Bawana_NG!P32</f>
        <v>82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1013.0663986953597</v>
      </c>
      <c r="P32" s="36">
        <v>116.67551644635722</v>
      </c>
      <c r="Q32" s="36">
        <v>38.20000000000001</v>
      </c>
      <c r="R32" s="38">
        <v>43.5</v>
      </c>
      <c r="S32" s="38">
        <v>7.65</v>
      </c>
      <c r="T32" s="37">
        <f>SUMPRODUCT(LTA!J32:AN32,LTA!J$101:AN$101,LTA!J$103:AN$103)</f>
        <v>77.27</v>
      </c>
      <c r="U32" s="37">
        <f>SUMPRODUCT(LTA!J32:AN32,LTA!J$102:AN$102,LTA!J$103:AN$103)</f>
        <v>59.76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41.51</v>
      </c>
      <c r="AB32" s="75">
        <f>-STOA!N32</f>
        <v>0</v>
      </c>
      <c r="AC32">
        <f t="shared" si="0"/>
        <v>12.522132691911681</v>
      </c>
      <c r="AD32">
        <f t="shared" si="1"/>
        <v>1477.8743024498053</v>
      </c>
      <c r="AE32">
        <f>'IDT-1'!B32</f>
        <v>0</v>
      </c>
      <c r="AF32" s="24"/>
      <c r="AG32">
        <f t="shared" si="2"/>
        <v>1477.8743024498053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0</v>
      </c>
      <c r="AM32" s="34">
        <f>RTM_PXI!H32</f>
        <v>0</v>
      </c>
      <c r="AN32" s="34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10.930639999999999</v>
      </c>
      <c r="E33">
        <f>GT_NG!P33</f>
        <v>-0.16612000000000002</v>
      </c>
      <c r="F33">
        <f>GT_Spot!P33</f>
        <v>0</v>
      </c>
      <c r="G33">
        <f>PPCL_NG!P33</f>
        <v>0</v>
      </c>
      <c r="H33">
        <f>PPCL_Spot!P33</f>
        <v>0</v>
      </c>
      <c r="I33">
        <f>Bawana_NG!P33</f>
        <v>82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979.037804067141</v>
      </c>
      <c r="P33" s="36">
        <v>116.67551644635722</v>
      </c>
      <c r="Q33" s="36">
        <v>38.20000000000001</v>
      </c>
      <c r="R33" s="38">
        <v>45.500000000000007</v>
      </c>
      <c r="S33" s="38">
        <v>7.65</v>
      </c>
      <c r="T33" s="37">
        <f>SUMPRODUCT(LTA!J33:AN33,LTA!J$101:AN$101,LTA!J$103:AN$103)</f>
        <v>113.64999999999999</v>
      </c>
      <c r="U33" s="37">
        <f>SUMPRODUCT(LTA!J33:AN33,LTA!J$102:AN$102,LTA!J$103:AN$103)</f>
        <v>58.26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41.51</v>
      </c>
      <c r="AB33" s="75">
        <f>-STOA!N33</f>
        <v>0</v>
      </c>
      <c r="AC33">
        <f t="shared" si="0"/>
        <v>12.647738389733316</v>
      </c>
      <c r="AD33">
        <f t="shared" si="1"/>
        <v>1468.6001021237651</v>
      </c>
      <c r="AE33">
        <f>'IDT-1'!B33</f>
        <v>0</v>
      </c>
      <c r="AF33" s="24"/>
      <c r="AG33">
        <f t="shared" si="2"/>
        <v>1468.6001021237651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-12</v>
      </c>
      <c r="AM33" s="34">
        <f>RTM_PXI!H33</f>
        <v>0</v>
      </c>
      <c r="AN33" s="34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10.930639999999999</v>
      </c>
      <c r="E34">
        <f>GT_NG!P34</f>
        <v>-0.16612000000000002</v>
      </c>
      <c r="F34">
        <f>GT_Spot!P34</f>
        <v>0</v>
      </c>
      <c r="G34">
        <f>PPCL_NG!P34</f>
        <v>0</v>
      </c>
      <c r="H34">
        <f>PPCL_Spot!P34</f>
        <v>0</v>
      </c>
      <c r="I34">
        <f>Bawana_NG!P34</f>
        <v>82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901.75355347466575</v>
      </c>
      <c r="P34" s="36">
        <v>116.67551644635722</v>
      </c>
      <c r="Q34" s="36">
        <v>38.20000000000001</v>
      </c>
      <c r="R34" s="38">
        <v>46</v>
      </c>
      <c r="S34" s="38">
        <v>7.65</v>
      </c>
      <c r="T34" s="37">
        <f>SUMPRODUCT(LTA!J34:AN34,LTA!J$101:AN$101,LTA!J$103:AN$103)</f>
        <v>141.26</v>
      </c>
      <c r="U34" s="37">
        <f>SUMPRODUCT(LTA!J34:AN34,LTA!J$102:AN$102,LTA!J$103:AN$103)</f>
        <v>56.26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0</v>
      </c>
      <c r="AA34" s="75">
        <f>STOA!H34</f>
        <v>41.51</v>
      </c>
      <c r="AB34" s="75">
        <f>-STOA!N34</f>
        <v>0</v>
      </c>
      <c r="AC34">
        <f t="shared" si="0"/>
        <v>12.367296792057852</v>
      </c>
      <c r="AD34">
        <f t="shared" si="1"/>
        <v>1459.5962931289653</v>
      </c>
      <c r="AE34">
        <f>'IDT-1'!B34</f>
        <v>0</v>
      </c>
      <c r="AF34" s="24"/>
      <c r="AG34">
        <f t="shared" si="2"/>
        <v>1459.5962931289653</v>
      </c>
      <c r="AI34" s="34">
        <f>PXIL!H34</f>
        <v>0</v>
      </c>
      <c r="AJ34" s="34">
        <f>PXIL!N34</f>
        <v>0</v>
      </c>
      <c r="AK34" s="34">
        <f>RTM_IEX!H34</f>
        <v>29.89</v>
      </c>
      <c r="AL34" s="34">
        <f>RTM_IEX!N34</f>
        <v>0</v>
      </c>
      <c r="AM34" s="34">
        <f>RTM_PXI!H34</f>
        <v>0</v>
      </c>
      <c r="AN34" s="34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10.930639999999999</v>
      </c>
      <c r="E35">
        <f>GT_NG!P35</f>
        <v>-0.16612000000000002</v>
      </c>
      <c r="F35">
        <f>GT_Spot!P35</f>
        <v>0</v>
      </c>
      <c r="G35">
        <f>PPCL_NG!P35</f>
        <v>0</v>
      </c>
      <c r="H35">
        <f>PPCL_Spot!P35</f>
        <v>0</v>
      </c>
      <c r="I35">
        <f>Bawana_NG!P35</f>
        <v>82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872.82189870547495</v>
      </c>
      <c r="P35" s="36">
        <v>116.67551644635722</v>
      </c>
      <c r="Q35" s="36">
        <v>38.20000000000001</v>
      </c>
      <c r="R35" s="38">
        <v>47.1</v>
      </c>
      <c r="S35" s="38">
        <v>7.65</v>
      </c>
      <c r="T35" s="37">
        <f>SUMPRODUCT(LTA!J35:AN35,LTA!J$101:AN$101,LTA!J$103:AN$103)</f>
        <v>163.98000000000002</v>
      </c>
      <c r="U35" s="37">
        <f>SUMPRODUCT(LTA!J35:AN35,LTA!J$102:AN$102,LTA!J$103:AN$103)</f>
        <v>56.26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0</v>
      </c>
      <c r="AA35" s="75">
        <f>STOA!H35</f>
        <v>41.94</v>
      </c>
      <c r="AB35" s="75">
        <f>-STOA!N35</f>
        <v>0</v>
      </c>
      <c r="AC35">
        <f t="shared" si="0"/>
        <v>12.24699489199665</v>
      </c>
      <c r="AD35">
        <f t="shared" si="1"/>
        <v>1445.3949402598357</v>
      </c>
      <c r="AE35">
        <f>'IDT-1'!B35</f>
        <v>0</v>
      </c>
      <c r="AF35" s="24"/>
      <c r="AG35">
        <f t="shared" si="2"/>
        <v>1445.3949402598357</v>
      </c>
      <c r="AI35" s="34">
        <f>PXIL!H35</f>
        <v>0</v>
      </c>
      <c r="AJ35" s="34">
        <f>PXIL!N35</f>
        <v>0</v>
      </c>
      <c r="AK35" s="34">
        <f>RTM_IEX!H35</f>
        <v>20.25</v>
      </c>
      <c r="AL35" s="34">
        <f>RTM_IEX!N35</f>
        <v>0</v>
      </c>
      <c r="AM35" s="34">
        <f>RTM_PXI!H35</f>
        <v>0</v>
      </c>
      <c r="AN35" s="34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10.930639999999999</v>
      </c>
      <c r="E36">
        <f>GT_NG!P36</f>
        <v>-0.16612000000000002</v>
      </c>
      <c r="F36">
        <f>GT_Spot!P36</f>
        <v>0</v>
      </c>
      <c r="G36">
        <f>PPCL_NG!P36</f>
        <v>0</v>
      </c>
      <c r="H36">
        <f>PPCL_Spot!P36</f>
        <v>0</v>
      </c>
      <c r="I36">
        <f>Bawana_NG!P36</f>
        <v>82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871.18802281368221</v>
      </c>
      <c r="P36" s="36">
        <v>116.67551644635722</v>
      </c>
      <c r="Q36" s="36">
        <v>38.20000000000001</v>
      </c>
      <c r="R36" s="38">
        <v>47.1</v>
      </c>
      <c r="S36" s="38">
        <v>7.65</v>
      </c>
      <c r="T36" s="37">
        <f>SUMPRODUCT(LTA!J36:AN36,LTA!J$101:AN$101,LTA!J$103:AN$103)</f>
        <v>196.39999999999998</v>
      </c>
      <c r="U36" s="37">
        <f>SUMPRODUCT(LTA!J36:AN36,LTA!J$102:AN$102,LTA!J$103:AN$103)</f>
        <v>56.26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0</v>
      </c>
      <c r="AA36" s="75">
        <f>STOA!H36</f>
        <v>41.94</v>
      </c>
      <c r="AB36" s="75">
        <f>-STOA!N36</f>
        <v>0</v>
      </c>
      <c r="AC36">
        <f t="shared" si="0"/>
        <v>12.360911807680258</v>
      </c>
      <c r="AD36">
        <f t="shared" si="1"/>
        <v>1452.8171474523594</v>
      </c>
      <c r="AE36">
        <f>'IDT-1'!B36</f>
        <v>0</v>
      </c>
      <c r="AF36" s="24"/>
      <c r="AG36">
        <f t="shared" si="2"/>
        <v>1452.8171474523594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-3</v>
      </c>
      <c r="AM36" s="34">
        <f>RTM_PXI!H36</f>
        <v>0</v>
      </c>
      <c r="AN36" s="34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10.930639999999999</v>
      </c>
      <c r="E37">
        <f>GT_NG!P37</f>
        <v>-0.16612000000000002</v>
      </c>
      <c r="F37">
        <f>GT_Spot!P37</f>
        <v>0</v>
      </c>
      <c r="G37">
        <f>PPCL_NG!P37</f>
        <v>0</v>
      </c>
      <c r="H37">
        <f>PPCL_Spot!P37</f>
        <v>0</v>
      </c>
      <c r="I37">
        <f>Bawana_NG!P37</f>
        <v>82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853.81629287011958</v>
      </c>
      <c r="P37" s="36">
        <v>117.54548301567783</v>
      </c>
      <c r="Q37" s="36">
        <v>14.46</v>
      </c>
      <c r="R37" s="38">
        <v>47.1</v>
      </c>
      <c r="S37" s="38">
        <v>7.65</v>
      </c>
      <c r="T37" s="37">
        <f>SUMPRODUCT(LTA!J37:AN37,LTA!J$101:AN$101,LTA!J$103:AN$103)</f>
        <v>207.5</v>
      </c>
      <c r="U37" s="37">
        <f>SUMPRODUCT(LTA!J37:AN37,LTA!J$102:AN$102,LTA!J$103:AN$103)</f>
        <v>69.259999999999991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0</v>
      </c>
      <c r="AA37" s="75">
        <f>STOA!H37</f>
        <v>41.94</v>
      </c>
      <c r="AB37" s="75">
        <f>-STOA!N37</f>
        <v>0</v>
      </c>
      <c r="AC37">
        <f t="shared" si="0"/>
        <v>12.548171522161958</v>
      </c>
      <c r="AD37">
        <f t="shared" si="1"/>
        <v>1480.9481243636355</v>
      </c>
      <c r="AE37">
        <f>'IDT-1'!B37</f>
        <v>0</v>
      </c>
      <c r="AF37" s="24"/>
      <c r="AG37">
        <f t="shared" si="2"/>
        <v>1480.9481243636355</v>
      </c>
      <c r="AI37" s="34">
        <f>PXIL!H37</f>
        <v>0</v>
      </c>
      <c r="AJ37" s="34">
        <f>PXIL!N37</f>
        <v>0</v>
      </c>
      <c r="AK37" s="34">
        <f>RTM_IEX!H37</f>
        <v>41.46</v>
      </c>
      <c r="AL37" s="34">
        <f>RTM_IEX!N37</f>
        <v>0</v>
      </c>
      <c r="AM37" s="34">
        <f>RTM_PXI!H37</f>
        <v>0</v>
      </c>
      <c r="AN37" s="34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10.930639999999999</v>
      </c>
      <c r="E38">
        <f>GT_NG!P38</f>
        <v>-0.16612000000000002</v>
      </c>
      <c r="F38">
        <f>GT_Spot!P38</f>
        <v>0</v>
      </c>
      <c r="G38">
        <f>PPCL_NG!P38</f>
        <v>0</v>
      </c>
      <c r="H38">
        <f>PPCL_Spot!P38</f>
        <v>0</v>
      </c>
      <c r="I38">
        <f>Bawana_NG!P38</f>
        <v>82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847.86555121695494</v>
      </c>
      <c r="P38" s="36">
        <v>117.54548301567783</v>
      </c>
      <c r="Q38" s="36">
        <v>14.46</v>
      </c>
      <c r="R38" s="38">
        <v>47.1</v>
      </c>
      <c r="S38" s="38">
        <v>7.65</v>
      </c>
      <c r="T38" s="37">
        <f>SUMPRODUCT(LTA!J38:AN38,LTA!J$101:AN$101,LTA!J$103:AN$103)</f>
        <v>235.01</v>
      </c>
      <c r="U38" s="37">
        <f>SUMPRODUCT(LTA!J38:AN38,LTA!J$102:AN$102,LTA!J$103:AN$103)</f>
        <v>68.759999999999991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0</v>
      </c>
      <c r="AA38" s="75">
        <f>STOA!H38</f>
        <v>41.94</v>
      </c>
      <c r="AB38" s="75">
        <f>-STOA!N38</f>
        <v>0</v>
      </c>
      <c r="AC38">
        <f t="shared" si="0"/>
        <v>12.765641292275374</v>
      </c>
      <c r="AD38">
        <f t="shared" si="1"/>
        <v>1506.6199129403574</v>
      </c>
      <c r="AE38">
        <f>'IDT-1'!B38</f>
        <v>0</v>
      </c>
      <c r="AF38" s="24"/>
      <c r="AG38">
        <f t="shared" si="2"/>
        <v>1506.6199129403574</v>
      </c>
      <c r="AI38" s="34">
        <f>PXIL!H38</f>
        <v>0</v>
      </c>
      <c r="AJ38" s="34">
        <f>PXIL!N38</f>
        <v>0</v>
      </c>
      <c r="AK38" s="34">
        <f>RTM_IEX!H38</f>
        <v>46.29</v>
      </c>
      <c r="AL38" s="34">
        <f>RTM_IEX!N38</f>
        <v>0</v>
      </c>
      <c r="AM38" s="34">
        <f>RTM_PXI!H38</f>
        <v>0</v>
      </c>
      <c r="AN38" s="34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10.930639999999999</v>
      </c>
      <c r="E39">
        <f>GT_NG!P39</f>
        <v>-0.29070999999999997</v>
      </c>
      <c r="F39">
        <f>GT_Spot!P39</f>
        <v>0</v>
      </c>
      <c r="G39">
        <f>PPCL_NG!P39</f>
        <v>0</v>
      </c>
      <c r="H39">
        <f>PPCL_Spot!P39</f>
        <v>0</v>
      </c>
      <c r="I39">
        <f>Bawana_NG!P39</f>
        <v>82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847.93910328554318</v>
      </c>
      <c r="P39" s="36">
        <v>118.9653195009614</v>
      </c>
      <c r="Q39" s="36">
        <v>14.465661169415293</v>
      </c>
      <c r="R39" s="38">
        <v>47.1</v>
      </c>
      <c r="S39" s="38">
        <v>7.65</v>
      </c>
      <c r="T39" s="37">
        <f>SUMPRODUCT(LTA!J39:AN39,LTA!J$101:AN$101,LTA!J$103:AN$103)</f>
        <v>225.67999999999998</v>
      </c>
      <c r="U39" s="37">
        <f>SUMPRODUCT(LTA!J39:AN39,LTA!J$102:AN$102,LTA!J$103:AN$103)</f>
        <v>68.259999999999991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0</v>
      </c>
      <c r="AA39" s="75">
        <f>STOA!H39</f>
        <v>41.9</v>
      </c>
      <c r="AB39" s="75">
        <f>-STOA!N39</f>
        <v>0</v>
      </c>
      <c r="AC39">
        <f t="shared" si="0"/>
        <v>12.99600873149193</v>
      </c>
      <c r="AD39">
        <f t="shared" si="1"/>
        <v>1533.5640052244282</v>
      </c>
      <c r="AE39">
        <f>'IDT-1'!B39</f>
        <v>0</v>
      </c>
      <c r="AF39" s="24"/>
      <c r="AG39">
        <f t="shared" si="2"/>
        <v>1533.5640052244282</v>
      </c>
      <c r="AI39" s="34">
        <f>PXIL!H39</f>
        <v>0</v>
      </c>
      <c r="AJ39" s="34">
        <f>PXIL!N39</f>
        <v>0</v>
      </c>
      <c r="AK39" s="34">
        <f>RTM_IEX!H39</f>
        <v>81.96</v>
      </c>
      <c r="AL39" s="34">
        <f>RTM_IEX!N39</f>
        <v>0</v>
      </c>
      <c r="AM39" s="34">
        <f>RTM_PXI!H39</f>
        <v>0</v>
      </c>
      <c r="AN39" s="34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10.930639999999999</v>
      </c>
      <c r="E40">
        <f>GT_NG!P40</f>
        <v>-0.29070999999999997</v>
      </c>
      <c r="F40">
        <f>GT_Spot!P40</f>
        <v>0</v>
      </c>
      <c r="G40">
        <f>PPCL_NG!P40</f>
        <v>0</v>
      </c>
      <c r="H40">
        <f>PPCL_Spot!P40</f>
        <v>0</v>
      </c>
      <c r="I40">
        <f>Bawana_NG!P40</f>
        <v>82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834.36420202306454</v>
      </c>
      <c r="P40" s="36">
        <v>118.83543344604981</v>
      </c>
      <c r="Q40" s="36">
        <v>14.46</v>
      </c>
      <c r="R40" s="38">
        <v>47.1</v>
      </c>
      <c r="S40" s="38">
        <v>7.65</v>
      </c>
      <c r="T40" s="37">
        <f>SUMPRODUCT(LTA!J40:AN40,LTA!J$101:AN$101,LTA!J$103:AN$103)</f>
        <v>248.01000000000002</v>
      </c>
      <c r="U40" s="37">
        <f>SUMPRODUCT(LTA!J40:AN40,LTA!J$102:AN$102,LTA!J$103:AN$103)</f>
        <v>67.259999999999991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0</v>
      </c>
      <c r="AA40" s="75">
        <f>STOA!H40</f>
        <v>41.9</v>
      </c>
      <c r="AB40" s="75">
        <f>-STOA!N40</f>
        <v>0</v>
      </c>
      <c r="AC40">
        <f t="shared" si="0"/>
        <v>13.327384964202764</v>
      </c>
      <c r="AD40">
        <f t="shared" si="1"/>
        <v>1572.6821805049117</v>
      </c>
      <c r="AE40">
        <f>'IDT-1'!B40</f>
        <v>0</v>
      </c>
      <c r="AF40" s="24"/>
      <c r="AG40">
        <f t="shared" si="2"/>
        <v>1572.6821805049117</v>
      </c>
      <c r="AI40" s="34">
        <f>PXIL!H40</f>
        <v>0</v>
      </c>
      <c r="AJ40" s="34">
        <f>PXIL!N40</f>
        <v>0</v>
      </c>
      <c r="AK40" s="34">
        <f>RTM_IEX!H40</f>
        <v>113.79</v>
      </c>
      <c r="AL40" s="34">
        <f>RTM_IEX!N40</f>
        <v>0</v>
      </c>
      <c r="AM40" s="34">
        <f>RTM_PXI!H40</f>
        <v>0</v>
      </c>
      <c r="AN40" s="34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10.930639999999999</v>
      </c>
      <c r="E41">
        <f>GT_NG!P41</f>
        <v>-0.29070999999999997</v>
      </c>
      <c r="F41">
        <f>GT_Spot!P41</f>
        <v>0</v>
      </c>
      <c r="G41">
        <f>PPCL_NG!P41</f>
        <v>0</v>
      </c>
      <c r="H41">
        <f>PPCL_Spot!P41</f>
        <v>0</v>
      </c>
      <c r="I41">
        <f>Bawana_NG!P41</f>
        <v>82.89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837.69785055783427</v>
      </c>
      <c r="P41" s="36">
        <v>118.2554336242181</v>
      </c>
      <c r="Q41" s="36">
        <v>14.465661169415293</v>
      </c>
      <c r="R41" s="38">
        <v>47.1</v>
      </c>
      <c r="S41" s="38">
        <v>7.65</v>
      </c>
      <c r="T41" s="37">
        <f>SUMPRODUCT(LTA!J41:AN41,LTA!J$101:AN$101,LTA!J$103:AN$103)</f>
        <v>266.86</v>
      </c>
      <c r="U41" s="37">
        <f>SUMPRODUCT(LTA!J41:AN41,LTA!J$102:AN$102,LTA!J$103:AN$103)</f>
        <v>67.259999999999991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0</v>
      </c>
      <c r="AA41" s="75">
        <f>STOA!H41</f>
        <v>41.9</v>
      </c>
      <c r="AB41" s="75">
        <f>-STOA!N41</f>
        <v>0</v>
      </c>
      <c r="AC41">
        <f t="shared" si="0"/>
        <v>13.645991167214532</v>
      </c>
      <c r="AD41">
        <f t="shared" si="1"/>
        <v>1610.2928841842536</v>
      </c>
      <c r="AE41">
        <f>'IDT-1'!B41</f>
        <v>0</v>
      </c>
      <c r="AF41" s="24"/>
      <c r="AG41">
        <f t="shared" si="2"/>
        <v>1610.2928841842536</v>
      </c>
      <c r="AI41" s="34">
        <f>PXIL!H41</f>
        <v>0</v>
      </c>
      <c r="AJ41" s="34">
        <f>PXIL!N41</f>
        <v>0</v>
      </c>
      <c r="AK41" s="34">
        <f>RTM_IEX!H41</f>
        <v>129.22</v>
      </c>
      <c r="AL41" s="34">
        <f>RTM_IEX!N41</f>
        <v>0</v>
      </c>
      <c r="AM41" s="34">
        <f>RTM_PXI!H41</f>
        <v>0</v>
      </c>
      <c r="AN41" s="34">
        <f>RTM_PXI!N41</f>
        <v>0</v>
      </c>
      <c r="AO41" s="148">
        <f>GDAM_IEX!H41</f>
        <v>0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10.930639999999999</v>
      </c>
      <c r="E42">
        <f>GT_NG!P42</f>
        <v>-0.29070999999999997</v>
      </c>
      <c r="F42">
        <f>GT_Spot!P42</f>
        <v>0</v>
      </c>
      <c r="G42">
        <f>PPCL_NG!P42</f>
        <v>0</v>
      </c>
      <c r="H42">
        <f>PPCL_Spot!P42</f>
        <v>0</v>
      </c>
      <c r="I42">
        <f>Bawana_NG!P42</f>
        <v>82.89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837.6948522854691</v>
      </c>
      <c r="P42" s="36">
        <v>118.26000000000002</v>
      </c>
      <c r="Q42" s="36">
        <v>14.465661169415293</v>
      </c>
      <c r="R42" s="38">
        <v>47.1</v>
      </c>
      <c r="S42" s="38">
        <v>7.65</v>
      </c>
      <c r="T42" s="37">
        <f>SUMPRODUCT(LTA!J42:AN42,LTA!J$101:AN$101,LTA!J$103:AN$103)</f>
        <v>292.65999999999997</v>
      </c>
      <c r="U42" s="37">
        <f>SUMPRODUCT(LTA!J42:AN42,LTA!J$102:AN$102,LTA!J$103:AN$103)</f>
        <v>66.259999999999991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0</v>
      </c>
      <c r="AA42" s="75">
        <f>STOA!H42</f>
        <v>41.9</v>
      </c>
      <c r="AB42" s="75">
        <f>-STOA!N42</f>
        <v>0</v>
      </c>
      <c r="AC42">
        <f t="shared" si="0"/>
        <v>13.951596339283231</v>
      </c>
      <c r="AD42">
        <f t="shared" si="1"/>
        <v>1646.3688471156015</v>
      </c>
      <c r="AE42">
        <f>'IDT-1'!B42</f>
        <v>0</v>
      </c>
      <c r="AF42" s="24"/>
      <c r="AG42">
        <f t="shared" si="2"/>
        <v>1646.3688471156015</v>
      </c>
      <c r="AI42" s="34">
        <f>PXIL!H42</f>
        <v>0</v>
      </c>
      <c r="AJ42" s="34">
        <f>PXIL!N42</f>
        <v>0</v>
      </c>
      <c r="AK42" s="34">
        <f>RTM_IEX!H42</f>
        <v>140.80000000000001</v>
      </c>
      <c r="AL42" s="34">
        <f>RTM_IEX!N42</f>
        <v>0</v>
      </c>
      <c r="AM42" s="34">
        <f>RTM_PXI!H42</f>
        <v>0</v>
      </c>
      <c r="AN42" s="34">
        <f>RTM_PXI!N42</f>
        <v>0</v>
      </c>
      <c r="AO42" s="148">
        <f>GDAM_IEX!H42</f>
        <v>0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10.930639999999999</v>
      </c>
      <c r="E43">
        <f>GT_NG!P43</f>
        <v>-0.29070999999999997</v>
      </c>
      <c r="F43">
        <f>GT_Spot!P43</f>
        <v>0</v>
      </c>
      <c r="G43">
        <f>PPCL_NG!P43</f>
        <v>0</v>
      </c>
      <c r="H43">
        <f>PPCL_Spot!P43</f>
        <v>0</v>
      </c>
      <c r="I43">
        <f>Bawana_NG!P43</f>
        <v>82.89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826.60062598427919</v>
      </c>
      <c r="P43" s="36">
        <v>119.9</v>
      </c>
      <c r="Q43" s="36">
        <v>14.465661169415293</v>
      </c>
      <c r="R43" s="38">
        <v>47.1</v>
      </c>
      <c r="S43" s="38">
        <v>7.65</v>
      </c>
      <c r="T43" s="37">
        <f>SUMPRODUCT(LTA!J43:AN43,LTA!J$101:AN$101,LTA!J$103:AN$103)</f>
        <v>372.06999999999994</v>
      </c>
      <c r="U43" s="37">
        <f>SUMPRODUCT(LTA!J43:AN43,LTA!J$102:AN$102,LTA!J$103:AN$103)</f>
        <v>65.759999999999991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0</v>
      </c>
      <c r="AA43" s="75">
        <f>STOA!H43</f>
        <v>41.9</v>
      </c>
      <c r="AB43" s="75">
        <f>-STOA!N43</f>
        <v>0</v>
      </c>
      <c r="AC43">
        <f t="shared" si="0"/>
        <v>14.008512838353237</v>
      </c>
      <c r="AD43">
        <f t="shared" si="1"/>
        <v>1653.0877043153416</v>
      </c>
      <c r="AE43">
        <f>'IDT-1'!B43</f>
        <v>0</v>
      </c>
      <c r="AF43" s="24"/>
      <c r="AG43">
        <f t="shared" si="2"/>
        <v>1653.0877043153416</v>
      </c>
      <c r="AI43" s="34">
        <f>PXIL!H43</f>
        <v>0</v>
      </c>
      <c r="AJ43" s="34">
        <f>PXIL!N43</f>
        <v>0</v>
      </c>
      <c r="AK43" s="34">
        <f>RTM_IEX!H43</f>
        <v>78.12</v>
      </c>
      <c r="AL43" s="34">
        <f>RTM_IEX!N43</f>
        <v>0</v>
      </c>
      <c r="AM43" s="34">
        <f>RTM_PXI!H43</f>
        <v>0</v>
      </c>
      <c r="AN43" s="34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10.930639999999999</v>
      </c>
      <c r="E44">
        <f>GT_NG!P44</f>
        <v>-0.29070999999999997</v>
      </c>
      <c r="F44">
        <f>GT_Spot!P44</f>
        <v>0</v>
      </c>
      <c r="G44">
        <f>PPCL_NG!P44</f>
        <v>0</v>
      </c>
      <c r="H44">
        <f>PPCL_Spot!P44</f>
        <v>0</v>
      </c>
      <c r="I44">
        <f>Bawana_NG!P44</f>
        <v>82.89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826.60062598427919</v>
      </c>
      <c r="P44" s="36">
        <v>119.9</v>
      </c>
      <c r="Q44" s="36">
        <v>14.465661169415293</v>
      </c>
      <c r="R44" s="38">
        <v>47.1</v>
      </c>
      <c r="S44" s="38">
        <v>7.65</v>
      </c>
      <c r="T44" s="37">
        <f>SUMPRODUCT(LTA!J44:AN44,LTA!J$101:AN$101,LTA!J$103:AN$103)</f>
        <v>403.24999999999994</v>
      </c>
      <c r="U44" s="37">
        <f>SUMPRODUCT(LTA!J44:AN44,LTA!J$102:AN$102,LTA!J$103:AN$103)</f>
        <v>64.259999999999991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0</v>
      </c>
      <c r="AA44" s="75">
        <f>STOA!H44</f>
        <v>41.9</v>
      </c>
      <c r="AB44" s="75">
        <f>-STOA!N44</f>
        <v>0</v>
      </c>
      <c r="AC44">
        <f t="shared" si="0"/>
        <v>14.314440838353237</v>
      </c>
      <c r="AD44">
        <f t="shared" si="1"/>
        <v>1689.2017763153415</v>
      </c>
      <c r="AE44">
        <f>'IDT-1'!B44</f>
        <v>0</v>
      </c>
      <c r="AF44" s="24"/>
      <c r="AG44">
        <f t="shared" si="2"/>
        <v>1689.2017763153415</v>
      </c>
      <c r="AI44" s="34">
        <f>PXIL!H44</f>
        <v>0</v>
      </c>
      <c r="AJ44" s="34">
        <f>PXIL!N44</f>
        <v>0</v>
      </c>
      <c r="AK44" s="34">
        <f>RTM_IEX!H44</f>
        <v>84.86</v>
      </c>
      <c r="AL44" s="34">
        <f>RTM_IEX!N44</f>
        <v>0</v>
      </c>
      <c r="AM44" s="34">
        <f>RTM_PXI!H44</f>
        <v>0</v>
      </c>
      <c r="AN44" s="34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10.930639999999999</v>
      </c>
      <c r="E45">
        <f>GT_NG!P45</f>
        <v>-0.29070999999999997</v>
      </c>
      <c r="F45">
        <f>GT_Spot!P45</f>
        <v>0</v>
      </c>
      <c r="G45">
        <f>PPCL_NG!P45</f>
        <v>0</v>
      </c>
      <c r="H45">
        <f>PPCL_Spot!P45</f>
        <v>0</v>
      </c>
      <c r="I45">
        <f>Bawana_NG!P45</f>
        <v>82.89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823.2650533073645</v>
      </c>
      <c r="P45" s="36">
        <v>118.26000000000002</v>
      </c>
      <c r="Q45" s="36">
        <v>14.465661169415293</v>
      </c>
      <c r="R45" s="38">
        <v>47.1</v>
      </c>
      <c r="S45" s="38">
        <v>7.65</v>
      </c>
      <c r="T45" s="37">
        <f>SUMPRODUCT(LTA!J45:AN45,LTA!J$101:AN$101,LTA!J$103:AN$103)</f>
        <v>422.53000000000003</v>
      </c>
      <c r="U45" s="37">
        <f>SUMPRODUCT(LTA!J45:AN45,LTA!J$102:AN$102,LTA!J$103:AN$103)</f>
        <v>65.259999999999991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0</v>
      </c>
      <c r="AA45" s="75">
        <f>STOA!H45</f>
        <v>41.9</v>
      </c>
      <c r="AB45" s="75">
        <f>-STOA!N45</f>
        <v>0</v>
      </c>
      <c r="AC45">
        <f t="shared" si="0"/>
        <v>14.475422027867154</v>
      </c>
      <c r="AD45">
        <f t="shared" si="1"/>
        <v>1708.205222448913</v>
      </c>
      <c r="AE45">
        <f>'IDT-1'!B45</f>
        <v>0</v>
      </c>
      <c r="AF45" s="24"/>
      <c r="AG45">
        <f t="shared" si="2"/>
        <v>1708.205222448913</v>
      </c>
      <c r="AI45" s="34">
        <f>PXIL!H45</f>
        <v>0</v>
      </c>
      <c r="AJ45" s="34">
        <f>PXIL!N45</f>
        <v>0</v>
      </c>
      <c r="AK45" s="34">
        <f>RTM_IEX!H45</f>
        <v>88.72</v>
      </c>
      <c r="AL45" s="34">
        <f>RTM_IEX!N45</f>
        <v>0</v>
      </c>
      <c r="AM45" s="34">
        <f>RTM_PXI!H45</f>
        <v>0</v>
      </c>
      <c r="AN45" s="34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10.930639999999999</v>
      </c>
      <c r="E46">
        <f>GT_NG!P46</f>
        <v>-0.29070999999999997</v>
      </c>
      <c r="F46">
        <f>GT_Spot!P46</f>
        <v>0</v>
      </c>
      <c r="G46">
        <f>PPCL_NG!P46</f>
        <v>0</v>
      </c>
      <c r="H46">
        <f>PPCL_Spot!P46</f>
        <v>0</v>
      </c>
      <c r="I46">
        <f>Bawana_NG!P46</f>
        <v>82.89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826.72818470789434</v>
      </c>
      <c r="P46" s="36">
        <v>118.26000000000002</v>
      </c>
      <c r="Q46" s="36">
        <v>14.465661169415293</v>
      </c>
      <c r="R46" s="38">
        <v>46.999999999999993</v>
      </c>
      <c r="S46" s="38">
        <v>7.65</v>
      </c>
      <c r="T46" s="37">
        <f>SUMPRODUCT(LTA!J46:AN46,LTA!J$101:AN$101,LTA!J$103:AN$103)</f>
        <v>434.88</v>
      </c>
      <c r="U46" s="37">
        <f>SUMPRODUCT(LTA!J46:AN46,LTA!J$102:AN$102,LTA!J$103:AN$103)</f>
        <v>65.759999999999991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0</v>
      </c>
      <c r="AA46" s="75">
        <f>STOA!H46</f>
        <v>41.9</v>
      </c>
      <c r="AB46" s="75">
        <f>-STOA!N46</f>
        <v>0</v>
      </c>
      <c r="AC46">
        <f t="shared" si="0"/>
        <v>14.506276331631607</v>
      </c>
      <c r="AD46">
        <f t="shared" si="1"/>
        <v>1711.8474995456784</v>
      </c>
      <c r="AE46">
        <f>'IDT-1'!B46</f>
        <v>0</v>
      </c>
      <c r="AF46" s="24"/>
      <c r="AG46">
        <f t="shared" si="2"/>
        <v>1711.8474995456784</v>
      </c>
      <c r="AI46" s="34">
        <f>PXIL!H46</f>
        <v>0</v>
      </c>
      <c r="AJ46" s="34">
        <f>PXIL!N46</f>
        <v>0</v>
      </c>
      <c r="AK46" s="34">
        <f>RTM_IEX!H46</f>
        <v>76.180000000000007</v>
      </c>
      <c r="AL46" s="34">
        <f>RTM_IEX!N46</f>
        <v>0</v>
      </c>
      <c r="AM46" s="34">
        <f>RTM_PXI!H46</f>
        <v>0</v>
      </c>
      <c r="AN46" s="34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10.930639999999999</v>
      </c>
      <c r="E47">
        <f>GT_NG!P47</f>
        <v>-0.29070999999999997</v>
      </c>
      <c r="F47">
        <f>GT_Spot!P47</f>
        <v>0</v>
      </c>
      <c r="G47">
        <f>PPCL_NG!P47</f>
        <v>0</v>
      </c>
      <c r="H47">
        <f>PPCL_Spot!P47</f>
        <v>0</v>
      </c>
      <c r="I47">
        <f>Bawana_NG!P47</f>
        <v>82.89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807.77951597349772</v>
      </c>
      <c r="P47" s="36">
        <v>117.11000000000001</v>
      </c>
      <c r="Q47" s="36">
        <v>14.465661169415293</v>
      </c>
      <c r="R47" s="38">
        <v>46.999999999999993</v>
      </c>
      <c r="S47" s="38">
        <v>7.65</v>
      </c>
      <c r="T47" s="37">
        <f>SUMPRODUCT(LTA!J47:AN47,LTA!J$101:AN$101,LTA!J$103:AN$103)</f>
        <v>496.7</v>
      </c>
      <c r="U47" s="37">
        <f>SUMPRODUCT(LTA!J47:AN47,LTA!J$102:AN$102,LTA!J$103:AN$103)</f>
        <v>78.259999999999991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0</v>
      </c>
      <c r="AA47" s="75">
        <f>STOA!H47</f>
        <v>41.9</v>
      </c>
      <c r="AB47" s="75">
        <f>-STOA!N47</f>
        <v>0</v>
      </c>
      <c r="AC47">
        <f t="shared" si="0"/>
        <v>14.524347514262674</v>
      </c>
      <c r="AD47">
        <f t="shared" si="1"/>
        <v>1713.9807596286505</v>
      </c>
      <c r="AE47">
        <f>'IDT-1'!B47</f>
        <v>0</v>
      </c>
      <c r="AF47" s="24"/>
      <c r="AG47">
        <f t="shared" si="2"/>
        <v>1713.9807596286505</v>
      </c>
      <c r="AI47" s="34">
        <f>PXIL!H47</f>
        <v>0</v>
      </c>
      <c r="AJ47" s="34">
        <f>PXIL!N47</f>
        <v>0</v>
      </c>
      <c r="AK47" s="34">
        <f>RTM_IEX!H47</f>
        <v>24.11</v>
      </c>
      <c r="AL47" s="34">
        <f>RTM_IEX!N47</f>
        <v>0</v>
      </c>
      <c r="AM47" s="34">
        <f>RTM_PXI!H47</f>
        <v>0</v>
      </c>
      <c r="AN47" s="34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10.930639999999999</v>
      </c>
      <c r="E48">
        <f>GT_NG!P48</f>
        <v>-0.29070999999999997</v>
      </c>
      <c r="F48">
        <f>GT_Spot!P48</f>
        <v>0</v>
      </c>
      <c r="G48">
        <f>PPCL_NG!P48</f>
        <v>0</v>
      </c>
      <c r="H48">
        <f>PPCL_Spot!P48</f>
        <v>0</v>
      </c>
      <c r="I48">
        <f>Bawana_NG!P48</f>
        <v>82.89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807.78048046321578</v>
      </c>
      <c r="P48" s="36">
        <v>117.11000000000001</v>
      </c>
      <c r="Q48" s="36">
        <v>14.465661169415293</v>
      </c>
      <c r="R48" s="38">
        <v>46.999999999999993</v>
      </c>
      <c r="S48" s="38">
        <v>7.65</v>
      </c>
      <c r="T48" s="37">
        <f>SUMPRODUCT(LTA!J48:AN48,LTA!J$101:AN$101,LTA!J$103:AN$103)</f>
        <v>503.59000000000003</v>
      </c>
      <c r="U48" s="37">
        <f>SUMPRODUCT(LTA!J48:AN48,LTA!J$102:AN$102,LTA!J$103:AN$103)</f>
        <v>77.259999999999991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0</v>
      </c>
      <c r="AA48" s="75">
        <f>STOA!H48</f>
        <v>41.9</v>
      </c>
      <c r="AB48" s="75">
        <f>-STOA!N48</f>
        <v>0</v>
      </c>
      <c r="AC48">
        <f t="shared" si="0"/>
        <v>14.606171615976304</v>
      </c>
      <c r="AD48">
        <f t="shared" si="1"/>
        <v>1723.6399000166552</v>
      </c>
      <c r="AE48">
        <f>'IDT-1'!B48</f>
        <v>0</v>
      </c>
      <c r="AF48" s="24"/>
      <c r="AG48">
        <f t="shared" si="2"/>
        <v>1723.6399000166552</v>
      </c>
      <c r="AI48" s="34">
        <f>PXIL!H48</f>
        <v>0</v>
      </c>
      <c r="AJ48" s="34">
        <f>PXIL!N48</f>
        <v>0</v>
      </c>
      <c r="AK48" s="34">
        <f>RTM_IEX!H48</f>
        <v>27.96</v>
      </c>
      <c r="AL48" s="34">
        <f>RTM_IEX!N48</f>
        <v>0</v>
      </c>
      <c r="AM48" s="34">
        <f>RTM_PXI!H48</f>
        <v>0</v>
      </c>
      <c r="AN48" s="34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10.930639999999999</v>
      </c>
      <c r="E49">
        <f>GT_NG!P49</f>
        <v>-0.29070999999999997</v>
      </c>
      <c r="F49">
        <f>GT_Spot!P49</f>
        <v>0</v>
      </c>
      <c r="G49">
        <f>PPCL_NG!P49</f>
        <v>0</v>
      </c>
      <c r="H49">
        <f>PPCL_Spot!P49</f>
        <v>0</v>
      </c>
      <c r="I49">
        <f>Bawana_NG!P49</f>
        <v>82.89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799.51673624905948</v>
      </c>
      <c r="P49" s="36">
        <v>118.25425755074295</v>
      </c>
      <c r="Q49" s="36">
        <v>14.465661169415293</v>
      </c>
      <c r="R49" s="38">
        <v>46.999999999999993</v>
      </c>
      <c r="S49" s="38">
        <v>7.65</v>
      </c>
      <c r="T49" s="37">
        <f>SUMPRODUCT(LTA!J49:AN49,LTA!J$101:AN$101,LTA!J$103:AN$103)</f>
        <v>496.79999999999995</v>
      </c>
      <c r="U49" s="37">
        <f>SUMPRODUCT(LTA!J49:AN49,LTA!J$102:AN$102,LTA!J$103:AN$103)</f>
        <v>68.78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41.9</v>
      </c>
      <c r="AB49" s="75">
        <f>-STOA!N49</f>
        <v>0</v>
      </c>
      <c r="AC49">
        <f t="shared" si="0"/>
        <v>14.661195928003632</v>
      </c>
      <c r="AD49">
        <f t="shared" si="1"/>
        <v>1730.1353890412142</v>
      </c>
      <c r="AE49">
        <f>'IDT-1'!B49</f>
        <v>0</v>
      </c>
      <c r="AF49" s="24"/>
      <c r="AG49">
        <f t="shared" si="2"/>
        <v>1730.1353890412142</v>
      </c>
      <c r="AI49" s="34">
        <f>PXIL!H49</f>
        <v>0</v>
      </c>
      <c r="AJ49" s="34">
        <f>PXIL!N49</f>
        <v>0</v>
      </c>
      <c r="AK49" s="34">
        <f>RTM_IEX!H49</f>
        <v>56.9</v>
      </c>
      <c r="AL49" s="34">
        <f>RTM_IEX!N49</f>
        <v>0</v>
      </c>
      <c r="AM49" s="34">
        <f>RTM_PXI!H49</f>
        <v>0</v>
      </c>
      <c r="AN49" s="34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10.930639999999999</v>
      </c>
      <c r="E50">
        <f>GT_NG!P50</f>
        <v>-0.29070999999999997</v>
      </c>
      <c r="F50">
        <f>GT_Spot!P50</f>
        <v>0</v>
      </c>
      <c r="G50">
        <f>PPCL_NG!P50</f>
        <v>0</v>
      </c>
      <c r="H50">
        <f>PPCL_Spot!P50</f>
        <v>0</v>
      </c>
      <c r="I50">
        <f>Bawana_NG!P50</f>
        <v>82.89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796.32079852964512</v>
      </c>
      <c r="P50" s="36">
        <v>118.25425755074295</v>
      </c>
      <c r="Q50" s="36">
        <v>14.465661169415293</v>
      </c>
      <c r="R50" s="38">
        <v>46.999999999999993</v>
      </c>
      <c r="S50" s="38">
        <v>7.65</v>
      </c>
      <c r="T50" s="37">
        <f>SUMPRODUCT(LTA!J50:AN50,LTA!J$101:AN$101,LTA!J$103:AN$103)</f>
        <v>504.38</v>
      </c>
      <c r="U50" s="37">
        <f>SUMPRODUCT(LTA!J50:AN50,LTA!J$102:AN$102,LTA!J$103:AN$103)</f>
        <v>68.28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41.9</v>
      </c>
      <c r="AB50" s="75">
        <f>-STOA!N50</f>
        <v>0</v>
      </c>
      <c r="AC50">
        <f t="shared" si="0"/>
        <v>14.677610051160553</v>
      </c>
      <c r="AD50">
        <f t="shared" si="1"/>
        <v>1732.0730371986429</v>
      </c>
      <c r="AE50">
        <f>'IDT-1'!B50</f>
        <v>0</v>
      </c>
      <c r="AF50" s="24"/>
      <c r="AG50">
        <f t="shared" si="2"/>
        <v>1732.0730371986429</v>
      </c>
      <c r="AI50" s="34">
        <f>PXIL!H50</f>
        <v>0</v>
      </c>
      <c r="AJ50" s="34">
        <f>PXIL!N50</f>
        <v>0</v>
      </c>
      <c r="AK50" s="34">
        <f>RTM_IEX!H50</f>
        <v>54.97</v>
      </c>
      <c r="AL50" s="34">
        <f>RTM_IEX!N50</f>
        <v>0</v>
      </c>
      <c r="AM50" s="34">
        <f>RTM_PXI!H50</f>
        <v>0</v>
      </c>
      <c r="AN50" s="34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10.930639999999999</v>
      </c>
      <c r="E51">
        <f>GT_NG!P51</f>
        <v>-0.29070999999999997</v>
      </c>
      <c r="F51">
        <f>GT_Spot!P51</f>
        <v>0</v>
      </c>
      <c r="G51">
        <f>PPCL_NG!P51</f>
        <v>0</v>
      </c>
      <c r="H51">
        <f>PPCL_Spot!P51</f>
        <v>0</v>
      </c>
      <c r="I51">
        <f>Bawana_NG!P51</f>
        <v>82.89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792.34475136600918</v>
      </c>
      <c r="P51" s="36">
        <v>60</v>
      </c>
      <c r="Q51" s="36">
        <v>14.465661169415293</v>
      </c>
      <c r="R51" s="38">
        <v>46.999999999999993</v>
      </c>
      <c r="S51" s="38">
        <v>7.65</v>
      </c>
      <c r="T51" s="37">
        <f>SUMPRODUCT(LTA!J51:AN51,LTA!J$101:AN$101,LTA!J$103:AN$103)</f>
        <v>456.7</v>
      </c>
      <c r="U51" s="37">
        <f>SUMPRODUCT(LTA!J51:AN51,LTA!J$102:AN$102,LTA!J$103:AN$103)</f>
        <v>56.28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41.9</v>
      </c>
      <c r="AB51" s="75">
        <f>-STOA!N51</f>
        <v>0</v>
      </c>
      <c r="AC51">
        <f t="shared" si="0"/>
        <v>14.698439491559768</v>
      </c>
      <c r="AD51">
        <f t="shared" si="1"/>
        <v>1734.5319030438645</v>
      </c>
      <c r="AE51">
        <f>'IDT-1'!B51</f>
        <v>0</v>
      </c>
      <c r="AF51" s="24"/>
      <c r="AG51">
        <f t="shared" si="2"/>
        <v>1734.5319030438645</v>
      </c>
      <c r="AI51" s="34">
        <f>PXIL!H51</f>
        <v>0</v>
      </c>
      <c r="AJ51" s="34">
        <f>PXIL!N51</f>
        <v>0</v>
      </c>
      <c r="AK51" s="34">
        <f>RTM_IEX!H51</f>
        <v>179.36</v>
      </c>
      <c r="AL51" s="34">
        <f>RTM_IEX!N51</f>
        <v>0</v>
      </c>
      <c r="AM51" s="34">
        <f>RTM_PXI!H51</f>
        <v>0</v>
      </c>
      <c r="AN51" s="34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10.930639999999999</v>
      </c>
      <c r="E52">
        <f>GT_NG!P52</f>
        <v>-0.29070999999999997</v>
      </c>
      <c r="F52">
        <f>GT_Spot!P52</f>
        <v>0</v>
      </c>
      <c r="G52">
        <f>PPCL_NG!P52</f>
        <v>0</v>
      </c>
      <c r="H52">
        <f>PPCL_Spot!P52</f>
        <v>0</v>
      </c>
      <c r="I52">
        <f>Bawana_NG!P52</f>
        <v>82.89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792.34475136600918</v>
      </c>
      <c r="P52" s="36">
        <v>57.856024460629385</v>
      </c>
      <c r="Q52" s="36">
        <v>14.465661169415293</v>
      </c>
      <c r="R52" s="38">
        <v>46.999999999999993</v>
      </c>
      <c r="S52" s="38">
        <v>7.65</v>
      </c>
      <c r="T52" s="37">
        <f>SUMPRODUCT(LTA!J52:AN52,LTA!J$101:AN$101,LTA!J$103:AN$103)</f>
        <v>457.37</v>
      </c>
      <c r="U52" s="37">
        <f>SUMPRODUCT(LTA!J52:AN52,LTA!J$102:AN$102,LTA!J$103:AN$103)</f>
        <v>57.28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41.9</v>
      </c>
      <c r="AB52" s="75">
        <f>-STOA!N52</f>
        <v>0</v>
      </c>
      <c r="AC52">
        <f t="shared" si="0"/>
        <v>14.621546097029055</v>
      </c>
      <c r="AD52">
        <f t="shared" si="1"/>
        <v>1725.4548208990248</v>
      </c>
      <c r="AE52">
        <f>'IDT-1'!B52</f>
        <v>0</v>
      </c>
      <c r="AF52" s="24"/>
      <c r="AG52">
        <f t="shared" si="2"/>
        <v>1725.4548208990248</v>
      </c>
      <c r="AI52" s="34">
        <f>PXIL!H52</f>
        <v>0</v>
      </c>
      <c r="AJ52" s="34">
        <f>PXIL!N52</f>
        <v>0</v>
      </c>
      <c r="AK52" s="34">
        <f>RTM_IEX!H52</f>
        <v>170.68</v>
      </c>
      <c r="AL52" s="34">
        <f>RTM_IEX!N52</f>
        <v>0</v>
      </c>
      <c r="AM52" s="34">
        <f>RTM_PXI!H52</f>
        <v>0</v>
      </c>
      <c r="AN52" s="34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10.930639999999999</v>
      </c>
      <c r="E53">
        <f>GT_NG!P53</f>
        <v>-0.29070999999999997</v>
      </c>
      <c r="F53">
        <f>GT_Spot!P53</f>
        <v>0</v>
      </c>
      <c r="G53">
        <f>PPCL_NG!P53</f>
        <v>0</v>
      </c>
      <c r="H53">
        <f>PPCL_Spot!P53</f>
        <v>0</v>
      </c>
      <c r="I53">
        <f>Bawana_NG!P53</f>
        <v>82.89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791.45846105141027</v>
      </c>
      <c r="P53" s="36">
        <v>57.860000000000007</v>
      </c>
      <c r="Q53" s="36">
        <v>14.465661169415293</v>
      </c>
      <c r="R53" s="38">
        <v>46.999999999999993</v>
      </c>
      <c r="S53" s="38">
        <v>7.65</v>
      </c>
      <c r="T53" s="37">
        <f>SUMPRODUCT(LTA!J53:AN53,LTA!J$101:AN$101,LTA!J$103:AN$103)</f>
        <v>423.37</v>
      </c>
      <c r="U53" s="37">
        <f>SUMPRODUCT(LTA!J53:AN53,LTA!J$102:AN$102,LTA!J$103:AN$103)</f>
        <v>56.28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41.9</v>
      </c>
      <c r="AB53" s="75">
        <f>-STOA!N53</f>
        <v>0</v>
      </c>
      <c r="AC53">
        <f t="shared" si="0"/>
        <v>14.919558652917139</v>
      </c>
      <c r="AD53">
        <f t="shared" si="1"/>
        <v>1760.6344935679083</v>
      </c>
      <c r="AE53">
        <f>'IDT-1'!B53</f>
        <v>0</v>
      </c>
      <c r="AF53" s="24"/>
      <c r="AG53">
        <f t="shared" si="2"/>
        <v>1760.6344935679083</v>
      </c>
      <c r="AI53" s="34">
        <f>PXIL!H53</f>
        <v>0</v>
      </c>
      <c r="AJ53" s="34">
        <f>PXIL!N53</f>
        <v>0</v>
      </c>
      <c r="AK53" s="34">
        <f>RTM_IEX!H53</f>
        <v>242.04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10.930639999999999</v>
      </c>
      <c r="E54">
        <f>GT_NG!P54</f>
        <v>-0.29070999999999997</v>
      </c>
      <c r="F54">
        <f>GT_Spot!P54</f>
        <v>0</v>
      </c>
      <c r="G54">
        <f>PPCL_NG!P54</f>
        <v>0</v>
      </c>
      <c r="H54">
        <f>PPCL_Spot!P54</f>
        <v>0</v>
      </c>
      <c r="I54">
        <f>Bawana_NG!P54</f>
        <v>82.89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791.45846105141027</v>
      </c>
      <c r="P54" s="36">
        <v>57.855082022949425</v>
      </c>
      <c r="Q54" s="36">
        <v>14.465661169415293</v>
      </c>
      <c r="R54" s="38">
        <v>46.999999999999993</v>
      </c>
      <c r="S54" s="38">
        <v>7.65</v>
      </c>
      <c r="T54" s="37">
        <f>SUMPRODUCT(LTA!J54:AN54,LTA!J$101:AN$101,LTA!J$103:AN$103)</f>
        <v>424.65</v>
      </c>
      <c r="U54" s="37">
        <f>SUMPRODUCT(LTA!J54:AN54,LTA!J$102:AN$102,LTA!J$103:AN$103)</f>
        <v>56.480000000000004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41.9</v>
      </c>
      <c r="AB54" s="75">
        <f>-STOA!N54</f>
        <v>0</v>
      </c>
      <c r="AC54">
        <f t="shared" si="0"/>
        <v>14.867185341909915</v>
      </c>
      <c r="AD54">
        <f t="shared" si="1"/>
        <v>1754.4519489018651</v>
      </c>
      <c r="AE54">
        <f>'IDT-1'!B54</f>
        <v>0</v>
      </c>
      <c r="AF54" s="24"/>
      <c r="AG54">
        <f t="shared" si="2"/>
        <v>1754.4519489018651</v>
      </c>
      <c r="AI54" s="34">
        <f>PXIL!H54</f>
        <v>0</v>
      </c>
      <c r="AJ54" s="34">
        <f>PXIL!N54</f>
        <v>0</v>
      </c>
      <c r="AK54" s="34">
        <f>RTM_IEX!H54</f>
        <v>234.33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10.930639999999999</v>
      </c>
      <c r="E55">
        <f>GT_NG!P55</f>
        <v>-0.29070999999999997</v>
      </c>
      <c r="F55">
        <f>GT_Spot!P55</f>
        <v>0</v>
      </c>
      <c r="G55">
        <f>PPCL_NG!P55</f>
        <v>0</v>
      </c>
      <c r="H55">
        <f>PPCL_Spot!P55</f>
        <v>0</v>
      </c>
      <c r="I55">
        <f>Bawana_NG!P55</f>
        <v>82.89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790.18345863077059</v>
      </c>
      <c r="P55" s="36">
        <v>56.849999999999994</v>
      </c>
      <c r="Q55" s="36">
        <v>14.465661169415293</v>
      </c>
      <c r="R55" s="38">
        <v>46.999999999999993</v>
      </c>
      <c r="S55" s="38">
        <v>7.65</v>
      </c>
      <c r="T55" s="37">
        <f>SUMPRODUCT(LTA!J55:AN55,LTA!J$101:AN$101,LTA!J$103:AN$103)</f>
        <v>419.84000000000003</v>
      </c>
      <c r="U55" s="37">
        <f>SUMPRODUCT(LTA!J55:AN55,LTA!J$102:AN$102,LTA!J$103:AN$103)</f>
        <v>61.28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0</v>
      </c>
      <c r="AA55" s="75">
        <f>STOA!H55</f>
        <v>41.8</v>
      </c>
      <c r="AB55" s="75">
        <f>-STOA!N55</f>
        <v>0</v>
      </c>
      <c r="AC55">
        <f t="shared" si="0"/>
        <v>14.409720632583763</v>
      </c>
      <c r="AD55">
        <f t="shared" si="1"/>
        <v>1700.4493291676022</v>
      </c>
      <c r="AE55">
        <f>'IDT-1'!B55</f>
        <v>0</v>
      </c>
      <c r="AF55" s="24"/>
      <c r="AG55">
        <f t="shared" si="2"/>
        <v>1700.4493291676022</v>
      </c>
      <c r="AI55" s="34">
        <f>PXIL!H55</f>
        <v>0</v>
      </c>
      <c r="AJ55" s="34">
        <f>PXIL!N55</f>
        <v>0</v>
      </c>
      <c r="AK55" s="34">
        <f>RTM_IEX!H55</f>
        <v>182.26</v>
      </c>
      <c r="AL55" s="34">
        <f>RTM_IEX!N55</f>
        <v>0</v>
      </c>
      <c r="AM55" s="34">
        <f>RTM_PXI!H55</f>
        <v>0</v>
      </c>
      <c r="AN55" s="34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10.930639999999999</v>
      </c>
      <c r="E56">
        <f>GT_NG!P56</f>
        <v>-0.29070999999999997</v>
      </c>
      <c r="F56">
        <f>GT_Spot!P56</f>
        <v>0</v>
      </c>
      <c r="G56">
        <f>PPCL_NG!P56</f>
        <v>0</v>
      </c>
      <c r="H56">
        <f>PPCL_Spot!P56</f>
        <v>0</v>
      </c>
      <c r="I56">
        <f>Bawana_NG!P56</f>
        <v>82.89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790.18345863077059</v>
      </c>
      <c r="P56" s="36">
        <v>56.849999999999994</v>
      </c>
      <c r="Q56" s="36">
        <v>14.465661169415293</v>
      </c>
      <c r="R56" s="38">
        <v>46.999999999999993</v>
      </c>
      <c r="S56" s="38">
        <v>7.65</v>
      </c>
      <c r="T56" s="37">
        <f>SUMPRODUCT(LTA!J56:AN56,LTA!J$101:AN$101,LTA!J$103:AN$103)</f>
        <v>422.26</v>
      </c>
      <c r="U56" s="37">
        <f>SUMPRODUCT(LTA!J56:AN56,LTA!J$102:AN$102,LTA!J$103:AN$103)</f>
        <v>62.29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0</v>
      </c>
      <c r="AA56" s="75">
        <f>STOA!H56</f>
        <v>41.8</v>
      </c>
      <c r="AB56" s="75">
        <f>-STOA!N56</f>
        <v>0</v>
      </c>
      <c r="AC56">
        <f t="shared" si="0"/>
        <v>14.511528632583763</v>
      </c>
      <c r="AD56">
        <f t="shared" si="1"/>
        <v>1712.4675211676019</v>
      </c>
      <c r="AE56">
        <f>'IDT-1'!B56</f>
        <v>0</v>
      </c>
      <c r="AF56" s="24"/>
      <c r="AG56">
        <f t="shared" si="2"/>
        <v>1712.4675211676019</v>
      </c>
      <c r="AI56" s="34">
        <f>PXIL!H56</f>
        <v>0</v>
      </c>
      <c r="AJ56" s="34">
        <f>PXIL!N56</f>
        <v>0</v>
      </c>
      <c r="AK56" s="34">
        <f>RTM_IEX!H56</f>
        <v>190.95</v>
      </c>
      <c r="AL56" s="34">
        <f>RTM_IEX!N56</f>
        <v>0</v>
      </c>
      <c r="AM56" s="34">
        <f>RTM_PXI!H56</f>
        <v>0</v>
      </c>
      <c r="AN56" s="34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10.930639999999999</v>
      </c>
      <c r="E57">
        <f>GT_NG!P57</f>
        <v>-0.29070999999999997</v>
      </c>
      <c r="F57">
        <f>GT_Spot!P57</f>
        <v>0</v>
      </c>
      <c r="G57">
        <f>PPCL_NG!P57</f>
        <v>0</v>
      </c>
      <c r="H57">
        <f>PPCL_Spot!P57</f>
        <v>0</v>
      </c>
      <c r="I57">
        <f>Bawana_NG!P57</f>
        <v>82.89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793.41087603795734</v>
      </c>
      <c r="P57" s="36">
        <v>109.85000000000001</v>
      </c>
      <c r="Q57" s="36">
        <v>14.465661169415293</v>
      </c>
      <c r="R57" s="38">
        <v>46.999999999999993</v>
      </c>
      <c r="S57" s="38">
        <v>7.65</v>
      </c>
      <c r="T57" s="37">
        <f>SUMPRODUCT(LTA!J57:AN57,LTA!J$101:AN$101,LTA!J$103:AN$103)</f>
        <v>440.75</v>
      </c>
      <c r="U57" s="37">
        <f>SUMPRODUCT(LTA!J57:AN57,LTA!J$102:AN$102,LTA!J$103:AN$103)</f>
        <v>63.78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0</v>
      </c>
      <c r="AA57" s="75">
        <f>STOA!H57</f>
        <v>41.8</v>
      </c>
      <c r="AB57" s="75">
        <f>-STOA!N57</f>
        <v>0</v>
      </c>
      <c r="AC57">
        <f t="shared" si="0"/>
        <v>14.689838938804133</v>
      </c>
      <c r="AD57">
        <f t="shared" si="1"/>
        <v>1733.5166282685686</v>
      </c>
      <c r="AE57">
        <f>'IDT-1'!B57</f>
        <v>0</v>
      </c>
      <c r="AF57" s="24"/>
      <c r="AG57">
        <f t="shared" si="2"/>
        <v>1733.5166282685686</v>
      </c>
      <c r="AI57" s="34">
        <f>PXIL!H57</f>
        <v>0</v>
      </c>
      <c r="AJ57" s="34">
        <f>PXIL!N57</f>
        <v>0</v>
      </c>
      <c r="AK57" s="34">
        <f>RTM_IEX!H57</f>
        <v>135.97</v>
      </c>
      <c r="AL57" s="34">
        <f>RTM_IEX!N57</f>
        <v>0</v>
      </c>
      <c r="AM57" s="34">
        <f>RTM_PXI!H57</f>
        <v>0</v>
      </c>
      <c r="AN57" s="34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10.930639999999999</v>
      </c>
      <c r="E58">
        <f>GT_NG!P58</f>
        <v>-0.29070999999999997</v>
      </c>
      <c r="F58">
        <f>GT_Spot!P58</f>
        <v>0</v>
      </c>
      <c r="G58">
        <f>PPCL_NG!P58</f>
        <v>0</v>
      </c>
      <c r="H58">
        <f>PPCL_Spot!P58</f>
        <v>0</v>
      </c>
      <c r="I58">
        <f>Bawana_NG!P58</f>
        <v>82.89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807.14518985781729</v>
      </c>
      <c r="P58" s="36">
        <v>118.26000000000002</v>
      </c>
      <c r="Q58" s="36">
        <v>14.465661169415293</v>
      </c>
      <c r="R58" s="38">
        <v>46.999999999999993</v>
      </c>
      <c r="S58" s="38">
        <v>7.65</v>
      </c>
      <c r="T58" s="37">
        <f>SUMPRODUCT(LTA!J58:AN58,LTA!J$101:AN$101,LTA!J$103:AN$103)</f>
        <v>454.64</v>
      </c>
      <c r="U58" s="37">
        <f>SUMPRODUCT(LTA!J58:AN58,LTA!J$102:AN$102,LTA!J$103:AN$103)</f>
        <v>65.180000000000007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41.8</v>
      </c>
      <c r="AB58" s="75">
        <f>-STOA!N58</f>
        <v>0</v>
      </c>
      <c r="AC58">
        <f t="shared" si="0"/>
        <v>14.785551174890957</v>
      </c>
      <c r="AD58">
        <f t="shared" si="1"/>
        <v>1744.8152298523419</v>
      </c>
      <c r="AE58">
        <f>'IDT-1'!B58</f>
        <v>0</v>
      </c>
      <c r="AF58" s="24"/>
      <c r="AG58">
        <f t="shared" si="2"/>
        <v>1744.8152298523419</v>
      </c>
      <c r="AI58" s="34">
        <f>PXIL!H58</f>
        <v>0</v>
      </c>
      <c r="AJ58" s="34">
        <f>PXIL!N58</f>
        <v>0</v>
      </c>
      <c r="AK58" s="34">
        <f>RTM_IEX!H58</f>
        <v>109.93</v>
      </c>
      <c r="AL58" s="34">
        <f>RTM_IEX!N58</f>
        <v>0</v>
      </c>
      <c r="AM58" s="34">
        <f>RTM_PXI!H58</f>
        <v>0</v>
      </c>
      <c r="AN58" s="34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10.930639999999999</v>
      </c>
      <c r="E59">
        <f>GT_NG!P59</f>
        <v>-0.29070999999999997</v>
      </c>
      <c r="F59">
        <f>GT_Spot!P59</f>
        <v>0</v>
      </c>
      <c r="G59">
        <f>PPCL_NG!P59</f>
        <v>0</v>
      </c>
      <c r="H59">
        <f>PPCL_Spot!P59</f>
        <v>0</v>
      </c>
      <c r="I59">
        <f>Bawana_NG!P59</f>
        <v>82.89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796.69368807881551</v>
      </c>
      <c r="P59" s="36">
        <v>118.26000000000002</v>
      </c>
      <c r="Q59" s="36">
        <v>14.465661169415293</v>
      </c>
      <c r="R59" s="38">
        <v>46.999999999999993</v>
      </c>
      <c r="S59" s="38">
        <v>7.65</v>
      </c>
      <c r="T59" s="37">
        <f>SUMPRODUCT(LTA!J59:AN59,LTA!J$101:AN$101,LTA!J$103:AN$103)</f>
        <v>428.05999999999995</v>
      </c>
      <c r="U59" s="37">
        <f>SUMPRODUCT(LTA!J59:AN59,LTA!J$102:AN$102,LTA!J$103:AN$103)</f>
        <v>68.78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41.9</v>
      </c>
      <c r="AB59" s="75">
        <f>-STOA!N59</f>
        <v>0</v>
      </c>
      <c r="AC59">
        <f t="shared" si="0"/>
        <v>15.064502559947341</v>
      </c>
      <c r="AD59">
        <f t="shared" si="1"/>
        <v>1777.7447766882835</v>
      </c>
      <c r="AE59">
        <f>'IDT-1'!B59</f>
        <v>0</v>
      </c>
      <c r="AF59" s="24"/>
      <c r="AG59">
        <f t="shared" si="2"/>
        <v>1777.7447766882835</v>
      </c>
      <c r="AI59" s="34">
        <f>PXIL!H59</f>
        <v>0</v>
      </c>
      <c r="AJ59" s="34">
        <f>PXIL!N59</f>
        <v>0</v>
      </c>
      <c r="AK59" s="34">
        <f>RTM_IEX!H59</f>
        <v>176.47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10.930639999999999</v>
      </c>
      <c r="E60">
        <f>GT_NG!P60</f>
        <v>-0.29070999999999997</v>
      </c>
      <c r="F60">
        <f>GT_Spot!P60</f>
        <v>0</v>
      </c>
      <c r="G60">
        <f>PPCL_NG!P60</f>
        <v>0</v>
      </c>
      <c r="H60">
        <f>PPCL_Spot!P60</f>
        <v>0</v>
      </c>
      <c r="I60">
        <f>Bawana_NG!P60</f>
        <v>82.89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793.92536762889222</v>
      </c>
      <c r="P60" s="36">
        <v>118.26000000000002</v>
      </c>
      <c r="Q60" s="36">
        <v>14.465661169415293</v>
      </c>
      <c r="R60" s="38">
        <v>47.499999999999993</v>
      </c>
      <c r="S60" s="38">
        <v>7.65</v>
      </c>
      <c r="T60" s="37">
        <f>SUMPRODUCT(LTA!J60:AN60,LTA!J$101:AN$101,LTA!J$103:AN$103)</f>
        <v>431.04999999999995</v>
      </c>
      <c r="U60" s="37">
        <f>SUMPRODUCT(LTA!J60:AN60,LTA!J$102:AN$102,LTA!J$103:AN$103)</f>
        <v>70.08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41.9</v>
      </c>
      <c r="AB60" s="75">
        <f>-STOA!N60</f>
        <v>0</v>
      </c>
      <c r="AC60">
        <f t="shared" si="0"/>
        <v>15.251584668167986</v>
      </c>
      <c r="AD60">
        <f t="shared" si="1"/>
        <v>1799.8293741301397</v>
      </c>
      <c r="AE60">
        <f>'IDT-1'!B60</f>
        <v>0</v>
      </c>
      <c r="AF60" s="24"/>
      <c r="AG60">
        <f t="shared" si="2"/>
        <v>1799.8293741301397</v>
      </c>
      <c r="AI60" s="34">
        <f>PXIL!H60</f>
        <v>0</v>
      </c>
      <c r="AJ60" s="34">
        <f>PXIL!N60</f>
        <v>0</v>
      </c>
      <c r="AK60" s="34">
        <f>RTM_IEX!H60</f>
        <v>196.72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10.930639999999999</v>
      </c>
      <c r="E61">
        <f>GT_NG!P61</f>
        <v>-0.29070999999999997</v>
      </c>
      <c r="F61">
        <f>GT_Spot!P61</f>
        <v>0</v>
      </c>
      <c r="G61">
        <f>PPCL_NG!P61</f>
        <v>0</v>
      </c>
      <c r="H61">
        <f>PPCL_Spot!P61</f>
        <v>0</v>
      </c>
      <c r="I61">
        <f>Bawana_NG!P61</f>
        <v>82.89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794.52872225110059</v>
      </c>
      <c r="P61" s="36">
        <v>117.11441966838194</v>
      </c>
      <c r="Q61" s="36">
        <v>14.465661169415293</v>
      </c>
      <c r="R61" s="38">
        <v>47.499999999999993</v>
      </c>
      <c r="S61" s="38">
        <v>7.65</v>
      </c>
      <c r="T61" s="37">
        <f>SUMPRODUCT(LTA!J61:AN61,LTA!J$101:AN$101,LTA!J$103:AN$103)</f>
        <v>396.65</v>
      </c>
      <c r="U61" s="37">
        <f>SUMPRODUCT(LTA!J61:AN61,LTA!J$102:AN$102,LTA!J$103:AN$103)</f>
        <v>82.88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41.9</v>
      </c>
      <c r="AB61" s="75">
        <f>-STOA!N61</f>
        <v>0</v>
      </c>
      <c r="AC61">
        <f t="shared" si="0"/>
        <v>15.243921972208945</v>
      </c>
      <c r="AD61">
        <f t="shared" si="1"/>
        <v>1798.9248111166894</v>
      </c>
      <c r="AE61">
        <f>'IDT-1'!B61</f>
        <v>0</v>
      </c>
      <c r="AF61" s="24"/>
      <c r="AG61">
        <f t="shared" si="2"/>
        <v>1798.9248111166894</v>
      </c>
      <c r="AI61" s="34">
        <f>PXIL!H61</f>
        <v>0</v>
      </c>
      <c r="AJ61" s="34">
        <f>PXIL!N61</f>
        <v>0</v>
      </c>
      <c r="AK61" s="34">
        <f>RTM_IEX!H61</f>
        <v>217.95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8">
        <f>GDAM_IEX!H61</f>
        <v>0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10.930639999999999</v>
      </c>
      <c r="E62">
        <f>GT_NG!P62</f>
        <v>-0.29070999999999997</v>
      </c>
      <c r="F62">
        <f>GT_Spot!P62</f>
        <v>0</v>
      </c>
      <c r="G62">
        <f>PPCL_NG!P62</f>
        <v>0</v>
      </c>
      <c r="H62">
        <f>PPCL_Spot!P62</f>
        <v>0</v>
      </c>
      <c r="I62">
        <f>Bawana_NG!P62</f>
        <v>82.89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794.60820627196017</v>
      </c>
      <c r="P62" s="36">
        <v>117.19999999999999</v>
      </c>
      <c r="Q62" s="36">
        <v>14.465661169415293</v>
      </c>
      <c r="R62" s="38">
        <v>47.499999999999993</v>
      </c>
      <c r="S62" s="38">
        <v>7.65</v>
      </c>
      <c r="T62" s="37">
        <f>SUMPRODUCT(LTA!J62:AN62,LTA!J$101:AN$101,LTA!J$103:AN$103)</f>
        <v>388.46000000000004</v>
      </c>
      <c r="U62" s="37">
        <f>SUMPRODUCT(LTA!J62:AN62,LTA!J$102:AN$102,LTA!J$103:AN$103)</f>
        <v>85.18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41.9</v>
      </c>
      <c r="AB62" s="75">
        <f>-STOA!N62</f>
        <v>0</v>
      </c>
      <c r="AC62">
        <f t="shared" si="0"/>
        <v>15.365848512769755</v>
      </c>
      <c r="AD62">
        <f t="shared" si="1"/>
        <v>1813.3179489286058</v>
      </c>
      <c r="AE62">
        <f>'IDT-1'!B62</f>
        <v>0</v>
      </c>
      <c r="AF62" s="24"/>
      <c r="AG62">
        <f t="shared" si="2"/>
        <v>1813.3179489286058</v>
      </c>
      <c r="AI62" s="34">
        <f>PXIL!H62</f>
        <v>0</v>
      </c>
      <c r="AJ62" s="34">
        <f>PXIL!N62</f>
        <v>0</v>
      </c>
      <c r="AK62" s="34">
        <f>RTM_IEX!H62</f>
        <v>238.19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8">
        <f>GDAM_IEX!H62</f>
        <v>0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10.930639999999999</v>
      </c>
      <c r="E63">
        <f>GT_NG!P63</f>
        <v>-0.29070999999999997</v>
      </c>
      <c r="F63">
        <f>GT_Spot!P63</f>
        <v>0</v>
      </c>
      <c r="G63">
        <f>PPCL_NG!P63</f>
        <v>0</v>
      </c>
      <c r="H63">
        <f>PPCL_Spot!P63</f>
        <v>0</v>
      </c>
      <c r="I63">
        <f>Bawana_NG!P63</f>
        <v>82.89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806.63033099124891</v>
      </c>
      <c r="P63" s="36">
        <v>118.25548315636698</v>
      </c>
      <c r="Q63" s="36">
        <v>38.20000000000001</v>
      </c>
      <c r="R63" s="38">
        <v>47.499999999999993</v>
      </c>
      <c r="S63" s="38">
        <v>7.65</v>
      </c>
      <c r="T63" s="37">
        <f>SUMPRODUCT(LTA!J63:AN63,LTA!J$101:AN$101,LTA!J$103:AN$103)</f>
        <v>366.71000000000004</v>
      </c>
      <c r="U63" s="37">
        <f>SUMPRODUCT(LTA!J63:AN63,LTA!J$102:AN$102,LTA!J$103:AN$103)</f>
        <v>90.68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41.9</v>
      </c>
      <c r="AB63" s="75">
        <f>-STOA!N63</f>
        <v>0</v>
      </c>
      <c r="AC63">
        <f t="shared" si="0"/>
        <v>15.919256865102179</v>
      </c>
      <c r="AD63">
        <f t="shared" si="1"/>
        <v>1878.646487282514</v>
      </c>
      <c r="AE63">
        <f>'IDT-1'!B63</f>
        <v>0</v>
      </c>
      <c r="AF63" s="24"/>
      <c r="AG63">
        <f t="shared" si="2"/>
        <v>1878.646487282514</v>
      </c>
      <c r="AI63" s="34">
        <f>PXIL!H63</f>
        <v>0</v>
      </c>
      <c r="AJ63" s="34">
        <f>PXIL!N63</f>
        <v>0</v>
      </c>
      <c r="AK63" s="34">
        <f>RTM_IEX!H63</f>
        <v>283.51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10.930639999999999</v>
      </c>
      <c r="E64">
        <f>GT_NG!P64</f>
        <v>-0.29070999999999997</v>
      </c>
      <c r="F64">
        <f>GT_Spot!P64</f>
        <v>0</v>
      </c>
      <c r="G64">
        <f>PPCL_NG!P64</f>
        <v>0</v>
      </c>
      <c r="H64">
        <f>PPCL_Spot!P64</f>
        <v>0</v>
      </c>
      <c r="I64">
        <f>Bawana_NG!P64</f>
        <v>82.89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819.64810138015707</v>
      </c>
      <c r="P64" s="36">
        <v>118.25548315636698</v>
      </c>
      <c r="Q64" s="36">
        <v>38.20000000000001</v>
      </c>
      <c r="R64" s="38">
        <v>47.499999999999993</v>
      </c>
      <c r="S64" s="38">
        <v>7.65</v>
      </c>
      <c r="T64" s="37">
        <f>SUMPRODUCT(LTA!J64:AN64,LTA!J$101:AN$101,LTA!J$103:AN$103)</f>
        <v>349.96999999999997</v>
      </c>
      <c r="U64" s="37">
        <f>SUMPRODUCT(LTA!J64:AN64,LTA!J$102:AN$102,LTA!J$103:AN$103)</f>
        <v>93.38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41.9</v>
      </c>
      <c r="AB64" s="75">
        <f>-STOA!N64</f>
        <v>0</v>
      </c>
      <c r="AC64">
        <f t="shared" si="0"/>
        <v>15.975434136369008</v>
      </c>
      <c r="AD64">
        <f t="shared" si="1"/>
        <v>1885.2780804001554</v>
      </c>
      <c r="AE64">
        <f>'IDT-1'!B64</f>
        <v>0</v>
      </c>
      <c r="AF64" s="24"/>
      <c r="AG64">
        <f t="shared" si="2"/>
        <v>1885.2780804001554</v>
      </c>
      <c r="AI64" s="34">
        <f>PXIL!H64</f>
        <v>0</v>
      </c>
      <c r="AJ64" s="34">
        <f>PXIL!N64</f>
        <v>0</v>
      </c>
      <c r="AK64" s="34">
        <f>RTM_IEX!H64</f>
        <v>291.22000000000003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8">
        <f>GDAM_IEX!H64</f>
        <v>0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10.930639999999999</v>
      </c>
      <c r="E65">
        <f>GT_NG!P65</f>
        <v>-0.29070999999999997</v>
      </c>
      <c r="F65">
        <f>GT_Spot!P65</f>
        <v>0</v>
      </c>
      <c r="G65">
        <f>PPCL_NG!P65</f>
        <v>0</v>
      </c>
      <c r="H65">
        <f>PPCL_Spot!P65</f>
        <v>0</v>
      </c>
      <c r="I65">
        <f>Bawana_NG!P65</f>
        <v>82.89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885.94758412830186</v>
      </c>
      <c r="P65" s="36">
        <v>118.25548315636698</v>
      </c>
      <c r="Q65" s="36">
        <v>38.20000000000001</v>
      </c>
      <c r="R65" s="38">
        <v>47.499999999999993</v>
      </c>
      <c r="S65" s="38">
        <v>7.65</v>
      </c>
      <c r="T65" s="37">
        <f>SUMPRODUCT(LTA!J65:AN65,LTA!J$101:AN$101,LTA!J$103:AN$103)</f>
        <v>340.99</v>
      </c>
      <c r="U65" s="37">
        <f>SUMPRODUCT(LTA!J65:AN65,LTA!J$102:AN$102,LTA!J$103:AN$103)</f>
        <v>96.289999999999992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41.9</v>
      </c>
      <c r="AB65" s="75">
        <f>-STOA!N65</f>
        <v>0</v>
      </c>
      <c r="AC65">
        <f t="shared" si="0"/>
        <v>15.639009791453423</v>
      </c>
      <c r="AD65">
        <f t="shared" si="1"/>
        <v>1845.5639874932158</v>
      </c>
      <c r="AE65">
        <f>'IDT-1'!B65</f>
        <v>0</v>
      </c>
      <c r="AF65" s="24"/>
      <c r="AG65">
        <f t="shared" si="2"/>
        <v>1845.5639874932158</v>
      </c>
      <c r="AI65" s="34">
        <f>PXIL!H65</f>
        <v>0</v>
      </c>
      <c r="AJ65" s="34">
        <f>PXIL!N65</f>
        <v>0</v>
      </c>
      <c r="AK65" s="34">
        <f>RTM_IEX!H65</f>
        <v>190.94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8">
        <f>GDAM_IEX!H65</f>
        <v>0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10.930639999999999</v>
      </c>
      <c r="E66">
        <f>GT_NG!P66</f>
        <v>-0.29070999999999997</v>
      </c>
      <c r="F66">
        <f>GT_Spot!P66</f>
        <v>0</v>
      </c>
      <c r="G66">
        <f>PPCL_NG!P66</f>
        <v>0</v>
      </c>
      <c r="H66">
        <f>PPCL_Spot!P66</f>
        <v>0</v>
      </c>
      <c r="I66">
        <f>Bawana_NG!P66</f>
        <v>82.89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940.11205844825372</v>
      </c>
      <c r="P66" s="36">
        <v>118.25548315636698</v>
      </c>
      <c r="Q66" s="36">
        <v>38.20000000000001</v>
      </c>
      <c r="R66" s="38">
        <v>47.499999999999993</v>
      </c>
      <c r="S66" s="38">
        <v>7.65</v>
      </c>
      <c r="T66" s="37">
        <f>SUMPRODUCT(LTA!J66:AN66,LTA!J$101:AN$101,LTA!J$103:AN$103)</f>
        <v>316.75</v>
      </c>
      <c r="U66" s="37">
        <f>SUMPRODUCT(LTA!J66:AN66,LTA!J$102:AN$102,LTA!J$103:AN$103)</f>
        <v>95.49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41.9</v>
      </c>
      <c r="AB66" s="75">
        <f>-STOA!N66</f>
        <v>0</v>
      </c>
      <c r="AC66">
        <f t="shared" si="0"/>
        <v>15.559583375741017</v>
      </c>
      <c r="AD66">
        <f t="shared" si="1"/>
        <v>1836.1878882288797</v>
      </c>
      <c r="AE66">
        <f>'IDT-1'!B66</f>
        <v>0</v>
      </c>
      <c r="AF66" s="24"/>
      <c r="AG66">
        <f t="shared" si="2"/>
        <v>1836.1878882288797</v>
      </c>
      <c r="AI66" s="34">
        <f>PXIL!H66</f>
        <v>0</v>
      </c>
      <c r="AJ66" s="34">
        <f>PXIL!N66</f>
        <v>0</v>
      </c>
      <c r="AK66" s="34">
        <f>RTM_IEX!H66</f>
        <v>152.36000000000001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8">
        <f>GDAM_IEX!H66</f>
        <v>0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10.930639999999999</v>
      </c>
      <c r="E67">
        <f>GT_NG!P67</f>
        <v>-0.29070999999999997</v>
      </c>
      <c r="F67">
        <f>GT_Spot!P67</f>
        <v>0</v>
      </c>
      <c r="G67">
        <f>PPCL_NG!P67</f>
        <v>0</v>
      </c>
      <c r="H67">
        <f>PPCL_Spot!P67</f>
        <v>0</v>
      </c>
      <c r="I67">
        <f>Bawana_NG!P67</f>
        <v>82.89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1027.7581364704556</v>
      </c>
      <c r="P67" s="36">
        <v>118.25548315636698</v>
      </c>
      <c r="Q67" s="36">
        <v>38.400000000000006</v>
      </c>
      <c r="R67" s="38">
        <v>47.499999999999993</v>
      </c>
      <c r="S67" s="38">
        <v>7.65</v>
      </c>
      <c r="T67" s="37">
        <f>SUMPRODUCT(LTA!J67:AN67,LTA!J$101:AN$101,LTA!J$103:AN$103)</f>
        <v>327.84000000000003</v>
      </c>
      <c r="U67" s="37">
        <f>SUMPRODUCT(LTA!J67:AN67,LTA!J$102:AN$102,LTA!J$103:AN$103)</f>
        <v>103.89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41.61</v>
      </c>
      <c r="AB67" s="75">
        <f>-STOA!N67</f>
        <v>0</v>
      </c>
      <c r="AC67">
        <f t="shared" si="0"/>
        <v>15.356840743350185</v>
      </c>
      <c r="AD67">
        <f t="shared" si="1"/>
        <v>1770.0767088834725</v>
      </c>
      <c r="AE67">
        <f>'IDT-1'!B67</f>
        <v>0</v>
      </c>
      <c r="AF67" s="24"/>
      <c r="AG67">
        <f t="shared" si="2"/>
        <v>1770.0767088834725</v>
      </c>
      <c r="AI67" s="34">
        <f>PXIL!H67</f>
        <v>0</v>
      </c>
      <c r="AJ67" s="34">
        <f>PXIL!N67</f>
        <v>0</v>
      </c>
      <c r="AK67" s="34">
        <f>RTM_IEX!H67</f>
        <v>0</v>
      </c>
      <c r="AL67" s="34">
        <f>RTM_IEX!N67</f>
        <v>-21</v>
      </c>
      <c r="AM67" s="34">
        <f>RTM_PXI!H67</f>
        <v>0</v>
      </c>
      <c r="AN67" s="34">
        <f>RTM_PXI!N67</f>
        <v>0</v>
      </c>
      <c r="AO67" s="148">
        <f>GDAM_IEX!H67</f>
        <v>0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10.930639999999999</v>
      </c>
      <c r="E68">
        <f>GT_NG!P68</f>
        <v>-0.29070999999999997</v>
      </c>
      <c r="F68">
        <f>GT_Spot!P68</f>
        <v>0</v>
      </c>
      <c r="G68">
        <f>PPCL_NG!P68</f>
        <v>0</v>
      </c>
      <c r="H68">
        <f>PPCL_Spot!P68</f>
        <v>0</v>
      </c>
      <c r="I68">
        <f>Bawana_NG!P68</f>
        <v>82.89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1025.8464337669707</v>
      </c>
      <c r="P68" s="36">
        <v>118.25548315636698</v>
      </c>
      <c r="Q68" s="36">
        <v>38.400000000000006</v>
      </c>
      <c r="R68" s="38">
        <v>47.499999999999993</v>
      </c>
      <c r="S68" s="38">
        <v>7.65</v>
      </c>
      <c r="T68" s="37">
        <f>SUMPRODUCT(LTA!J68:AN68,LTA!J$101:AN$101,LTA!J$103:AN$103)</f>
        <v>306.06</v>
      </c>
      <c r="U68" s="37">
        <f>SUMPRODUCT(LTA!J68:AN68,LTA!J$102:AN$102,LTA!J$103:AN$103)</f>
        <v>103.19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41.61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15.202777386990244</v>
      </c>
      <c r="AD68">
        <f t="shared" ref="AD68:AD98" si="4">SUM(B68:AB68,AI68:AV68)-AC68</f>
        <v>1739.8390695363476</v>
      </c>
      <c r="AE68">
        <f>'IDT-1'!B68</f>
        <v>26</v>
      </c>
      <c r="AF68" s="24"/>
      <c r="AG68">
        <f t="shared" ref="AG68:AG98" si="5">SUM(AD68:AF68)</f>
        <v>1765.8390695363476</v>
      </c>
      <c r="AI68" s="34">
        <f>PXIL!H68</f>
        <v>0</v>
      </c>
      <c r="AJ68" s="34">
        <f>PXIL!N68</f>
        <v>0</v>
      </c>
      <c r="AK68" s="34">
        <f>RTM_IEX!H68</f>
        <v>0</v>
      </c>
      <c r="AL68" s="34">
        <f>RTM_IEX!N68</f>
        <v>-27</v>
      </c>
      <c r="AM68" s="34">
        <f>RTM_PXI!H68</f>
        <v>0</v>
      </c>
      <c r="AN68" s="34">
        <f>RTM_PXI!N68</f>
        <v>0</v>
      </c>
      <c r="AO68" s="148">
        <f>GDAM_IEX!H68</f>
        <v>0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10.930639999999999</v>
      </c>
      <c r="E69">
        <f>GT_NG!P69</f>
        <v>-0.29070999999999997</v>
      </c>
      <c r="F69">
        <f>GT_Spot!P69</f>
        <v>0</v>
      </c>
      <c r="G69">
        <f>PPCL_NG!P69</f>
        <v>0</v>
      </c>
      <c r="H69">
        <f>PPCL_Spot!P69</f>
        <v>0</v>
      </c>
      <c r="I69">
        <f>Bawana_NG!P69</f>
        <v>82.89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943.81633043279169</v>
      </c>
      <c r="P69" s="36">
        <v>118.25548315636698</v>
      </c>
      <c r="Q69" s="36">
        <v>38.210000000000008</v>
      </c>
      <c r="R69" s="38">
        <v>47.499999999999993</v>
      </c>
      <c r="S69" s="38">
        <v>7.65</v>
      </c>
      <c r="T69" s="37">
        <f>SUMPRODUCT(LTA!J69:AN69,LTA!J$101:AN$101,LTA!J$103:AN$103)</f>
        <v>265.40999999999997</v>
      </c>
      <c r="U69" s="37">
        <f>SUMPRODUCT(LTA!J69:AN69,LTA!J$102:AN$102,LTA!J$103:AN$103)</f>
        <v>96.289999999999992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27.96</v>
      </c>
      <c r="Z69" s="34">
        <f>IEX!N69</f>
        <v>0</v>
      </c>
      <c r="AA69" s="75">
        <f>STOA!H69</f>
        <v>41.61</v>
      </c>
      <c r="AB69" s="75">
        <f>-STOA!N69</f>
        <v>0</v>
      </c>
      <c r="AC69">
        <f t="shared" si="3"/>
        <v>14.381457149882696</v>
      </c>
      <c r="AD69">
        <f t="shared" si="4"/>
        <v>1634.8502864392763</v>
      </c>
      <c r="AE69">
        <f>'IDT-1'!B69</f>
        <v>65</v>
      </c>
      <c r="AF69" s="24"/>
      <c r="AG69">
        <f t="shared" si="5"/>
        <v>1699.8502864392763</v>
      </c>
      <c r="AI69" s="34">
        <f>PXIL!H69</f>
        <v>0</v>
      </c>
      <c r="AJ69" s="34">
        <f>PXIL!N69</f>
        <v>0</v>
      </c>
      <c r="AK69" s="34">
        <f>RTM_IEX!H69</f>
        <v>0</v>
      </c>
      <c r="AL69" s="34">
        <f>RTM_IEX!N69</f>
        <v>-31</v>
      </c>
      <c r="AM69" s="34">
        <f>RTM_PXI!H69</f>
        <v>0</v>
      </c>
      <c r="AN69" s="34">
        <f>RTM_PXI!N69</f>
        <v>0</v>
      </c>
      <c r="AO69" s="148">
        <f>GDAM_IEX!H69</f>
        <v>0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10.930639999999999</v>
      </c>
      <c r="E70">
        <f>GT_NG!P70</f>
        <v>-0.29070999999999997</v>
      </c>
      <c r="F70">
        <f>GT_Spot!P70</f>
        <v>0</v>
      </c>
      <c r="G70">
        <f>PPCL_NG!P70</f>
        <v>0</v>
      </c>
      <c r="H70">
        <f>PPCL_Spot!P70</f>
        <v>0</v>
      </c>
      <c r="I70">
        <f>Bawana_NG!P70</f>
        <v>82.89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887.19910115293749</v>
      </c>
      <c r="P70" s="36">
        <v>118.25548315636698</v>
      </c>
      <c r="Q70" s="36">
        <v>38.210000000000008</v>
      </c>
      <c r="R70" s="38">
        <v>47.499999999999993</v>
      </c>
      <c r="S70" s="38">
        <v>7.65</v>
      </c>
      <c r="T70" s="37">
        <f>SUMPRODUCT(LTA!J70:AN70,LTA!J$101:AN$101,LTA!J$103:AN$103)</f>
        <v>230.91</v>
      </c>
      <c r="U70" s="37">
        <f>SUMPRODUCT(LTA!J70:AN70,LTA!J$102:AN$102,LTA!J$103:AN$103)</f>
        <v>94.59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50.14</v>
      </c>
      <c r="Z70" s="34">
        <f>IEX!N70</f>
        <v>0</v>
      </c>
      <c r="AA70" s="75">
        <f>STOA!H70</f>
        <v>41.61</v>
      </c>
      <c r="AB70" s="75">
        <f>-STOA!N70</f>
        <v>0</v>
      </c>
      <c r="AC70">
        <f t="shared" si="3"/>
        <v>13.841422534460362</v>
      </c>
      <c r="AD70">
        <f t="shared" si="4"/>
        <v>1633.3630917748442</v>
      </c>
      <c r="AE70">
        <f>'IDT-1'!B70</f>
        <v>50</v>
      </c>
      <c r="AF70" s="24"/>
      <c r="AG70">
        <f t="shared" si="5"/>
        <v>1683.3630917748442</v>
      </c>
      <c r="AI70" s="34">
        <f>PXIL!H70</f>
        <v>0</v>
      </c>
      <c r="AJ70" s="34">
        <f>PXIL!N70</f>
        <v>0</v>
      </c>
      <c r="AK70" s="34">
        <f>RTM_IEX!H70</f>
        <v>37.61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10.930639999999999</v>
      </c>
      <c r="E71">
        <f>GT_NG!P71</f>
        <v>-0.29070999999999997</v>
      </c>
      <c r="F71">
        <f>GT_Spot!P71</f>
        <v>0</v>
      </c>
      <c r="G71">
        <f>PPCL_NG!P71</f>
        <v>0</v>
      </c>
      <c r="H71">
        <f>PPCL_Spot!P71</f>
        <v>0</v>
      </c>
      <c r="I71">
        <f>Bawana_NG!P71</f>
        <v>82.89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847.91332931586351</v>
      </c>
      <c r="P71" s="36">
        <v>118.25548315636698</v>
      </c>
      <c r="Q71" s="36">
        <v>38.210000000000008</v>
      </c>
      <c r="R71" s="38">
        <v>46.089999999999996</v>
      </c>
      <c r="S71" s="38">
        <v>7.65</v>
      </c>
      <c r="T71" s="37">
        <f>SUMPRODUCT(LTA!J71:AN71,LTA!J$101:AN$101,LTA!J$103:AN$103)</f>
        <v>247.67000000000002</v>
      </c>
      <c r="U71" s="37">
        <f>SUMPRODUCT(LTA!J71:AN71,LTA!J$102:AN$102,LTA!J$103:AN$103)</f>
        <v>106.99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99.32</v>
      </c>
      <c r="Z71" s="34">
        <f>IEX!N71</f>
        <v>0</v>
      </c>
      <c r="AA71" s="75">
        <f>STOA!H71</f>
        <v>41.61</v>
      </c>
      <c r="AB71" s="75">
        <f>-STOA!N71</f>
        <v>0</v>
      </c>
      <c r="AC71">
        <f t="shared" si="3"/>
        <v>14.700358051028939</v>
      </c>
      <c r="AD71">
        <f t="shared" si="4"/>
        <v>1734.7583844212018</v>
      </c>
      <c r="AE71">
        <f>'IDT-1'!B71</f>
        <v>25</v>
      </c>
      <c r="AF71" s="24"/>
      <c r="AG71">
        <f t="shared" si="5"/>
        <v>1759.7583844212018</v>
      </c>
      <c r="AI71" s="34">
        <f>PXIL!H71</f>
        <v>0</v>
      </c>
      <c r="AJ71" s="34">
        <f>PXIL!N71</f>
        <v>0</v>
      </c>
      <c r="AK71" s="34">
        <f>RTM_IEX!H71</f>
        <v>102.22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10.930639999999999</v>
      </c>
      <c r="E72">
        <f>GT_NG!P72</f>
        <v>-0.29070999999999997</v>
      </c>
      <c r="F72">
        <f>GT_Spot!P72</f>
        <v>0</v>
      </c>
      <c r="G72">
        <f>PPCL_NG!P72</f>
        <v>0</v>
      </c>
      <c r="H72">
        <f>PPCL_Spot!P72</f>
        <v>0</v>
      </c>
      <c r="I72">
        <f>Bawana_NG!P72</f>
        <v>82.89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895.11358284544406</v>
      </c>
      <c r="P72" s="36">
        <v>118.25548315636698</v>
      </c>
      <c r="Q72" s="36">
        <v>38.210000000000008</v>
      </c>
      <c r="R72" s="38">
        <v>30.924943245403679</v>
      </c>
      <c r="S72" s="38">
        <v>7.65</v>
      </c>
      <c r="T72" s="37">
        <f>SUMPRODUCT(LTA!J72:AN72,LTA!J$101:AN$101,LTA!J$103:AN$103)</f>
        <v>210.38</v>
      </c>
      <c r="U72" s="37">
        <f>SUMPRODUCT(LTA!J72:AN72,LTA!J$102:AN$102,LTA!J$103:AN$103)</f>
        <v>105.58999999999999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112.82</v>
      </c>
      <c r="Z72" s="34">
        <f>IEX!N72</f>
        <v>0</v>
      </c>
      <c r="AA72" s="75">
        <f>STOA!H72</f>
        <v>41.61</v>
      </c>
      <c r="AB72" s="75">
        <f>-STOA!N72</f>
        <v>0</v>
      </c>
      <c r="AC72">
        <f t="shared" si="3"/>
        <v>14.693009703938806</v>
      </c>
      <c r="AD72">
        <f t="shared" si="4"/>
        <v>1733.8909295432759</v>
      </c>
      <c r="AE72">
        <f>'IDT-1'!B72</f>
        <v>5</v>
      </c>
      <c r="AF72" s="24"/>
      <c r="AG72">
        <f t="shared" si="5"/>
        <v>1738.8909295432759</v>
      </c>
      <c r="AI72" s="34">
        <f>PXIL!H72</f>
        <v>0</v>
      </c>
      <c r="AJ72" s="34">
        <f>PXIL!N72</f>
        <v>0</v>
      </c>
      <c r="AK72" s="34">
        <f>RTM_IEX!H72</f>
        <v>94.5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10.930639999999999</v>
      </c>
      <c r="E73">
        <f>GT_NG!P73</f>
        <v>-0.29070999999999997</v>
      </c>
      <c r="F73">
        <f>GT_Spot!P73</f>
        <v>0</v>
      </c>
      <c r="G73">
        <f>PPCL_NG!P73</f>
        <v>0</v>
      </c>
      <c r="H73">
        <f>PPCL_Spot!P73</f>
        <v>0</v>
      </c>
      <c r="I73">
        <f>Bawana_NG!P73</f>
        <v>82.89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961.50211397016199</v>
      </c>
      <c r="P73" s="36">
        <v>118.25548315636698</v>
      </c>
      <c r="Q73" s="36">
        <v>38.210000000000008</v>
      </c>
      <c r="R73" s="38">
        <v>15.07</v>
      </c>
      <c r="S73" s="38">
        <v>7.65</v>
      </c>
      <c r="T73" s="37">
        <f>SUMPRODUCT(LTA!J73:AN73,LTA!J$101:AN$101,LTA!J$103:AN$103)</f>
        <v>174.06</v>
      </c>
      <c r="U73" s="37">
        <f>SUMPRODUCT(LTA!J73:AN73,LTA!J$102:AN$102,LTA!J$103:AN$103)</f>
        <v>101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105.11</v>
      </c>
      <c r="Z73" s="34">
        <f>IEX!N73</f>
        <v>0</v>
      </c>
      <c r="AA73" s="75">
        <f>STOA!H73</f>
        <v>41.61</v>
      </c>
      <c r="AB73" s="75">
        <f>-STOA!N73</f>
        <v>0</v>
      </c>
      <c r="AC73">
        <f t="shared" si="3"/>
        <v>14.084706996622826</v>
      </c>
      <c r="AD73">
        <f t="shared" si="4"/>
        <v>1621.9128201299061</v>
      </c>
      <c r="AE73">
        <f>'IDT-1'!B73</f>
        <v>0</v>
      </c>
      <c r="AF73" s="24"/>
      <c r="AG73">
        <f t="shared" si="5"/>
        <v>1621.9128201299061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-20</v>
      </c>
      <c r="AM73" s="34">
        <f>RTM_PXI!H73</f>
        <v>0</v>
      </c>
      <c r="AN73" s="34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10.930639999999999</v>
      </c>
      <c r="E74">
        <f>GT_NG!P74</f>
        <v>-0.29070999999999997</v>
      </c>
      <c r="F74">
        <f>GT_Spot!P74</f>
        <v>0</v>
      </c>
      <c r="G74">
        <f>PPCL_NG!P74</f>
        <v>0</v>
      </c>
      <c r="H74">
        <f>PPCL_Spot!P74</f>
        <v>0</v>
      </c>
      <c r="I74">
        <f>Bawana_NG!P74</f>
        <v>82.89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1018.6593009929796</v>
      </c>
      <c r="P74" s="36">
        <v>118.25548315636698</v>
      </c>
      <c r="Q74" s="36">
        <v>38.210000000000008</v>
      </c>
      <c r="R74" s="38">
        <v>6.0599999999999987</v>
      </c>
      <c r="S74" s="38">
        <v>7.65</v>
      </c>
      <c r="T74" s="37">
        <f>SUMPRODUCT(LTA!J74:AN74,LTA!J$101:AN$101,LTA!J$103:AN$103)</f>
        <v>137.76</v>
      </c>
      <c r="U74" s="37">
        <f>SUMPRODUCT(LTA!J74:AN74,LTA!J$102:AN$102,LTA!J$103:AN$103)</f>
        <v>99.6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83.89</v>
      </c>
      <c r="Z74" s="34">
        <f>IEX!N74</f>
        <v>0</v>
      </c>
      <c r="AA74" s="75">
        <f>STOA!H74</f>
        <v>41.61</v>
      </c>
      <c r="AB74" s="75">
        <f>-STOA!N74</f>
        <v>0</v>
      </c>
      <c r="AC74">
        <f t="shared" si="3"/>
        <v>13.917974948090494</v>
      </c>
      <c r="AD74">
        <f t="shared" si="4"/>
        <v>1620.3067392012563</v>
      </c>
      <c r="AE74">
        <f>'IDT-1'!B74</f>
        <v>7.6029999999999998</v>
      </c>
      <c r="AF74" s="24"/>
      <c r="AG74">
        <f t="shared" si="5"/>
        <v>1627.9097392012563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-11</v>
      </c>
      <c r="AM74" s="34">
        <f>RTM_PXI!H74</f>
        <v>0</v>
      </c>
      <c r="AN74" s="34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10.930639999999999</v>
      </c>
      <c r="E75">
        <f>GT_NG!P75</f>
        <v>-0.16612000000000002</v>
      </c>
      <c r="F75">
        <f>GT_Spot!P75</f>
        <v>0</v>
      </c>
      <c r="G75">
        <f>PPCL_NG!P75</f>
        <v>0</v>
      </c>
      <c r="H75">
        <f>PPCL_Spot!P75</f>
        <v>0</v>
      </c>
      <c r="I75">
        <f>Bawana_NG!P75</f>
        <v>82.89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946.46170973148753</v>
      </c>
      <c r="P75" s="36">
        <v>118.25548315636698</v>
      </c>
      <c r="Q75" s="36">
        <v>38.210000000000008</v>
      </c>
      <c r="R75" s="38">
        <v>0</v>
      </c>
      <c r="S75" s="38">
        <v>7.65</v>
      </c>
      <c r="T75" s="37">
        <f>SUMPRODUCT(LTA!J75:AN75,LTA!J$101:AN$101,LTA!J$103:AN$103)</f>
        <v>112.02</v>
      </c>
      <c r="U75" s="37">
        <f>SUMPRODUCT(LTA!J75:AN75,LTA!J$102:AN$102,LTA!J$103:AN$103)</f>
        <v>112.2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102.22</v>
      </c>
      <c r="Z75" s="34">
        <f>IEX!N75</f>
        <v>0</v>
      </c>
      <c r="AA75" s="75">
        <f>STOA!H75</f>
        <v>41.61</v>
      </c>
      <c r="AB75" s="75">
        <f>-STOA!N75</f>
        <v>0</v>
      </c>
      <c r="AC75">
        <f t="shared" si="3"/>
        <v>13.63352691122369</v>
      </c>
      <c r="AD75">
        <f t="shared" si="4"/>
        <v>1508.6481859766309</v>
      </c>
      <c r="AE75">
        <f>'IDT-1'!B75</f>
        <v>16.292999999999999</v>
      </c>
      <c r="AF75" s="24"/>
      <c r="AG75">
        <f t="shared" si="5"/>
        <v>1524.9411859766308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-50</v>
      </c>
      <c r="AM75" s="34">
        <f>RTM_PXI!H75</f>
        <v>0</v>
      </c>
      <c r="AN75" s="34">
        <f>RTM_PXI!N75</f>
        <v>0</v>
      </c>
      <c r="AO75" s="148">
        <f>GDAM_IEX!H75</f>
        <v>0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10.930639999999999</v>
      </c>
      <c r="E76">
        <f>GT_NG!P76</f>
        <v>-0.16612000000000002</v>
      </c>
      <c r="F76">
        <f>GT_Spot!P76</f>
        <v>0</v>
      </c>
      <c r="G76">
        <f>PPCL_NG!P76</f>
        <v>0</v>
      </c>
      <c r="H76">
        <f>PPCL_Spot!P76</f>
        <v>0</v>
      </c>
      <c r="I76">
        <f>Bawana_NG!P76</f>
        <v>82.89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967.30207349863872</v>
      </c>
      <c r="P76" s="36">
        <v>118.25548315636698</v>
      </c>
      <c r="Q76" s="36">
        <v>38.210000000000008</v>
      </c>
      <c r="R76" s="38">
        <v>0</v>
      </c>
      <c r="S76" s="38">
        <v>7.65</v>
      </c>
      <c r="T76" s="37">
        <f>SUMPRODUCT(LTA!J76:AN76,LTA!J$101:AN$101,LTA!J$103:AN$103)</f>
        <v>95.080000000000013</v>
      </c>
      <c r="U76" s="37">
        <f>SUMPRODUCT(LTA!J76:AN76,LTA!J$102:AN$102,LTA!J$103:AN$103)</f>
        <v>108.69999999999999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41.61</v>
      </c>
      <c r="AB76" s="75">
        <f>-STOA!N76</f>
        <v>0</v>
      </c>
      <c r="AC76">
        <f t="shared" si="3"/>
        <v>12.419448080623306</v>
      </c>
      <c r="AD76">
        <f t="shared" si="4"/>
        <v>1465.7526285743825</v>
      </c>
      <c r="AE76">
        <f>'IDT-1'!B76</f>
        <v>80</v>
      </c>
      <c r="AF76" s="24"/>
      <c r="AG76">
        <f t="shared" si="5"/>
        <v>1545.7526285743825</v>
      </c>
      <c r="AI76" s="34">
        <f>PXIL!H76</f>
        <v>0</v>
      </c>
      <c r="AJ76" s="34">
        <f>PXIL!N76</f>
        <v>0</v>
      </c>
      <c r="AK76" s="34">
        <f>RTM_IEX!H76</f>
        <v>7.71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8">
        <f>GDAM_IEX!H76</f>
        <v>0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10.930639999999999</v>
      </c>
      <c r="E77">
        <f>GT_NG!P77</f>
        <v>-0.16612000000000002</v>
      </c>
      <c r="F77">
        <f>GT_Spot!P77</f>
        <v>0</v>
      </c>
      <c r="G77">
        <f>PPCL_NG!P77</f>
        <v>0</v>
      </c>
      <c r="H77">
        <f>PPCL_Spot!P77</f>
        <v>0</v>
      </c>
      <c r="I77">
        <f>Bawana_NG!P77</f>
        <v>82.89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1056.1739706836036</v>
      </c>
      <c r="P77" s="36">
        <v>118.25548315636698</v>
      </c>
      <c r="Q77" s="36">
        <v>38.200000000000003</v>
      </c>
      <c r="R77" s="38">
        <v>0</v>
      </c>
      <c r="S77" s="38">
        <v>7.65</v>
      </c>
      <c r="T77" s="37">
        <f>SUMPRODUCT(LTA!J77:AN77,LTA!J$101:AN$101,LTA!J$103:AN$103)</f>
        <v>94.78</v>
      </c>
      <c r="U77" s="37">
        <f>SUMPRODUCT(LTA!J77:AN77,LTA!J$102:AN$102,LTA!J$103:AN$103)</f>
        <v>108.69999999999999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41.61</v>
      </c>
      <c r="AB77" s="75">
        <f>-STOA!N77</f>
        <v>0</v>
      </c>
      <c r="AC77">
        <f t="shared" si="3"/>
        <v>13.212004016977012</v>
      </c>
      <c r="AD77">
        <f t="shared" si="4"/>
        <v>1559.3119698229937</v>
      </c>
      <c r="AE77">
        <f>'IDT-1'!B77</f>
        <v>36</v>
      </c>
      <c r="AF77" s="24"/>
      <c r="AG77">
        <f t="shared" si="5"/>
        <v>1595.3119698229937</v>
      </c>
      <c r="AI77" s="34">
        <f>PXIL!H77</f>
        <v>0</v>
      </c>
      <c r="AJ77" s="34">
        <f>PXIL!N77</f>
        <v>0</v>
      </c>
      <c r="AK77" s="34">
        <f>RTM_IEX!H77</f>
        <v>13.5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8">
        <f>GDAM_IEX!H77</f>
        <v>0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10.930639999999999</v>
      </c>
      <c r="E78">
        <f>GT_NG!P78</f>
        <v>-0.16612000000000002</v>
      </c>
      <c r="F78">
        <f>GT_Spot!P78</f>
        <v>0</v>
      </c>
      <c r="G78">
        <f>PPCL_NG!P78</f>
        <v>0</v>
      </c>
      <c r="H78">
        <f>PPCL_Spot!P78</f>
        <v>0</v>
      </c>
      <c r="I78">
        <f>Bawana_NG!P78</f>
        <v>82.89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1063.3142109769303</v>
      </c>
      <c r="P78" s="36">
        <v>118.25548315636698</v>
      </c>
      <c r="Q78" s="36">
        <v>38.200000000000003</v>
      </c>
      <c r="R78" s="38">
        <v>0</v>
      </c>
      <c r="S78" s="38">
        <v>7.65</v>
      </c>
      <c r="T78" s="37">
        <f>SUMPRODUCT(LTA!J78:AN78,LTA!J$101:AN$101,LTA!J$103:AN$103)</f>
        <v>87.72</v>
      </c>
      <c r="U78" s="37">
        <f>SUMPRODUCT(LTA!J78:AN78,LTA!J$102:AN$102,LTA!J$103:AN$103)</f>
        <v>108.69999999999999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41.61</v>
      </c>
      <c r="AB78" s="75">
        <f>-STOA!N78</f>
        <v>0</v>
      </c>
      <c r="AC78">
        <f t="shared" si="3"/>
        <v>13.317930035440957</v>
      </c>
      <c r="AD78">
        <f t="shared" si="4"/>
        <v>1571.8162840978566</v>
      </c>
      <c r="AE78">
        <f>'IDT-1'!B78</f>
        <v>46</v>
      </c>
      <c r="AF78" s="24"/>
      <c r="AG78">
        <f t="shared" si="5"/>
        <v>1617.8162840978566</v>
      </c>
      <c r="AI78" s="34">
        <f>PXIL!H78</f>
        <v>0</v>
      </c>
      <c r="AJ78" s="34">
        <f>PXIL!N78</f>
        <v>0</v>
      </c>
      <c r="AK78" s="34">
        <f>RTM_IEX!H78</f>
        <v>26.03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8">
        <f>GDAM_IEX!H78</f>
        <v>0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10.930639999999999</v>
      </c>
      <c r="E79">
        <f>GT_NG!P79</f>
        <v>-0.16612000000000002</v>
      </c>
      <c r="F79">
        <f>GT_Spot!P79</f>
        <v>0</v>
      </c>
      <c r="G79">
        <f>PPCL_NG!P79</f>
        <v>0</v>
      </c>
      <c r="H79">
        <f>PPCL_Spot!P79</f>
        <v>0</v>
      </c>
      <c r="I79">
        <f>Bawana_NG!P79</f>
        <v>82.89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1069.8189412433487</v>
      </c>
      <c r="P79" s="36">
        <v>118.25548315636698</v>
      </c>
      <c r="Q79" s="36">
        <v>38.209999999999994</v>
      </c>
      <c r="R79" s="38">
        <v>0</v>
      </c>
      <c r="S79" s="38">
        <v>7.65</v>
      </c>
      <c r="T79" s="37">
        <f>SUMPRODUCT(LTA!J79:AN79,LTA!J$101:AN$101,LTA!J$103:AN$103)</f>
        <v>83.1</v>
      </c>
      <c r="U79" s="37">
        <f>SUMPRODUCT(LTA!J79:AN79,LTA!J$102:AN$102,LTA!J$103:AN$103)</f>
        <v>107.49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41.699999999999996</v>
      </c>
      <c r="AB79" s="75">
        <f>-STOA!N79</f>
        <v>0</v>
      </c>
      <c r="AC79">
        <f t="shared" si="3"/>
        <v>13.486987867298879</v>
      </c>
      <c r="AD79">
        <f t="shared" si="4"/>
        <v>1501.391956532417</v>
      </c>
      <c r="AE79">
        <f>'IDT-1'!B79</f>
        <v>62</v>
      </c>
      <c r="AF79" s="24"/>
      <c r="AG79">
        <f t="shared" si="5"/>
        <v>1563.391956532417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-45</v>
      </c>
      <c r="AM79" s="34">
        <f>RTM_PXI!H79</f>
        <v>0</v>
      </c>
      <c r="AN79" s="34">
        <f>RTM_PXI!N79</f>
        <v>0</v>
      </c>
      <c r="AO79" s="148">
        <f>GDAM_IEX!H79</f>
        <v>0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10.930639999999999</v>
      </c>
      <c r="E80">
        <f>GT_NG!P80</f>
        <v>-0.16612000000000002</v>
      </c>
      <c r="F80">
        <f>GT_Spot!P80</f>
        <v>0</v>
      </c>
      <c r="G80">
        <f>PPCL_NG!P80</f>
        <v>0</v>
      </c>
      <c r="H80">
        <f>PPCL_Spot!P80</f>
        <v>0</v>
      </c>
      <c r="I80">
        <f>Bawana_NG!P80</f>
        <v>82.89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1070.6502712719171</v>
      </c>
      <c r="P80" s="36">
        <v>118.25548315636698</v>
      </c>
      <c r="Q80" s="36">
        <v>38.209999999999994</v>
      </c>
      <c r="R80" s="38">
        <v>0</v>
      </c>
      <c r="S80" s="38">
        <v>7.65</v>
      </c>
      <c r="T80" s="37">
        <f>SUMPRODUCT(LTA!J80:AN80,LTA!J$101:AN$101,LTA!J$103:AN$103)</f>
        <v>80.989999999999995</v>
      </c>
      <c r="U80" s="37">
        <f>SUMPRODUCT(LTA!J80:AN80,LTA!J$102:AN$102,LTA!J$103:AN$103)</f>
        <v>105.99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41.699999999999996</v>
      </c>
      <c r="AB80" s="75">
        <f>-STOA!N80</f>
        <v>0</v>
      </c>
      <c r="AC80">
        <f t="shared" si="3"/>
        <v>13.489060512713522</v>
      </c>
      <c r="AD80">
        <f t="shared" si="4"/>
        <v>1495.6112139155709</v>
      </c>
      <c r="AE80">
        <f>'IDT-1'!B80</f>
        <v>80</v>
      </c>
      <c r="AF80" s="24"/>
      <c r="AG80">
        <f t="shared" si="5"/>
        <v>1575.6112139155709</v>
      </c>
      <c r="AI80" s="34">
        <f>PXIL!H80</f>
        <v>0</v>
      </c>
      <c r="AJ80" s="34">
        <f>PXIL!N80</f>
        <v>0</v>
      </c>
      <c r="AK80" s="34">
        <f>RTM_IEX!H80</f>
        <v>0</v>
      </c>
      <c r="AL80" s="34">
        <f>RTM_IEX!N80</f>
        <v>-48</v>
      </c>
      <c r="AM80" s="34">
        <f>RTM_PXI!H80</f>
        <v>0</v>
      </c>
      <c r="AN80" s="34">
        <f>RTM_PXI!N80</f>
        <v>0</v>
      </c>
      <c r="AO80" s="148">
        <f>GDAM_IEX!H80</f>
        <v>0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10.930639999999999</v>
      </c>
      <c r="E81">
        <f>GT_NG!P81</f>
        <v>-0.16612000000000002</v>
      </c>
      <c r="F81">
        <f>GT_Spot!P81</f>
        <v>0</v>
      </c>
      <c r="G81">
        <f>PPCL_NG!P81</f>
        <v>0</v>
      </c>
      <c r="H81">
        <f>PPCL_Spot!P81</f>
        <v>0</v>
      </c>
      <c r="I81">
        <f>Bawana_NG!P81</f>
        <v>82.89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1028.6205654296493</v>
      </c>
      <c r="P81" s="36">
        <v>118.25548315636698</v>
      </c>
      <c r="Q81" s="36">
        <v>38.209999999999994</v>
      </c>
      <c r="R81" s="38">
        <v>0</v>
      </c>
      <c r="S81" s="38">
        <v>7.65</v>
      </c>
      <c r="T81" s="37">
        <f>SUMPRODUCT(LTA!J81:AN81,LTA!J$101:AN$101,LTA!J$103:AN$103)</f>
        <v>51.67</v>
      </c>
      <c r="U81" s="37">
        <f>SUMPRODUCT(LTA!J81:AN81,LTA!J$102:AN$102,LTA!J$103:AN$103)</f>
        <v>83.990000000000009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41.699999999999996</v>
      </c>
      <c r="AB81" s="75">
        <f>-STOA!N81</f>
        <v>0</v>
      </c>
      <c r="AC81">
        <f t="shared" si="3"/>
        <v>12.525107412843798</v>
      </c>
      <c r="AD81">
        <f t="shared" si="4"/>
        <v>1478.2254611731728</v>
      </c>
      <c r="AE81">
        <f>'IDT-1'!B81</f>
        <v>98</v>
      </c>
      <c r="AF81" s="24"/>
      <c r="AG81">
        <f t="shared" si="5"/>
        <v>1576.2254611731728</v>
      </c>
      <c r="AI81" s="34">
        <f>PXIL!H81</f>
        <v>0</v>
      </c>
      <c r="AJ81" s="34">
        <f>PXIL!N81</f>
        <v>0</v>
      </c>
      <c r="AK81" s="34">
        <f>RTM_IEX!H81</f>
        <v>27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8">
        <f>GDAM_IEX!H81</f>
        <v>0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10.930639999999999</v>
      </c>
      <c r="E82">
        <f>GT_NG!P82</f>
        <v>-0.16612000000000002</v>
      </c>
      <c r="F82">
        <f>GT_Spot!P82</f>
        <v>0</v>
      </c>
      <c r="G82">
        <f>PPCL_NG!P82</f>
        <v>0</v>
      </c>
      <c r="H82">
        <f>PPCL_Spot!P82</f>
        <v>0</v>
      </c>
      <c r="I82">
        <f>Bawana_NG!P82</f>
        <v>82.89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1024.6697162261862</v>
      </c>
      <c r="P82" s="36">
        <v>118.25548315636698</v>
      </c>
      <c r="Q82" s="36">
        <v>38.206645789839946</v>
      </c>
      <c r="R82" s="38">
        <v>0</v>
      </c>
      <c r="S82" s="38">
        <v>7.65</v>
      </c>
      <c r="T82" s="37">
        <f>SUMPRODUCT(LTA!J82:AN82,LTA!J$101:AN$101,LTA!J$103:AN$103)</f>
        <v>50.34</v>
      </c>
      <c r="U82" s="37">
        <f>SUMPRODUCT(LTA!J82:AN82,LTA!J$102:AN$102,LTA!J$103:AN$103)</f>
        <v>83.990000000000009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41.699999999999996</v>
      </c>
      <c r="AB82" s="75">
        <f>-STOA!N82</f>
        <v>0</v>
      </c>
      <c r="AC82">
        <f t="shared" si="3"/>
        <v>12.618396104169362</v>
      </c>
      <c r="AD82">
        <f t="shared" si="4"/>
        <v>1489.2379690682242</v>
      </c>
      <c r="AE82">
        <f>'IDT-1'!B82</f>
        <v>95</v>
      </c>
      <c r="AF82" s="24"/>
      <c r="AG82">
        <f t="shared" si="5"/>
        <v>1584.2379690682242</v>
      </c>
      <c r="AI82" s="34">
        <f>PXIL!H82</f>
        <v>0</v>
      </c>
      <c r="AJ82" s="34">
        <f>PXIL!N82</f>
        <v>0</v>
      </c>
      <c r="AK82" s="34">
        <f>RTM_IEX!H82</f>
        <v>43.39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8">
        <f>GDAM_IEX!H82</f>
        <v>0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10.930639999999999</v>
      </c>
      <c r="E83">
        <f>GT_NG!P83</f>
        <v>-0.16612000000000002</v>
      </c>
      <c r="F83">
        <f>GT_Spot!P83</f>
        <v>0</v>
      </c>
      <c r="G83">
        <f>PPCL_NG!P83</f>
        <v>0</v>
      </c>
      <c r="H83">
        <f>PPCL_Spot!P83</f>
        <v>0</v>
      </c>
      <c r="I83">
        <f>Bawana_NG!P83</f>
        <v>82.89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1018.9889453853447</v>
      </c>
      <c r="P83" s="36">
        <v>118.25548315636698</v>
      </c>
      <c r="Q83" s="36">
        <v>38.206645789839946</v>
      </c>
      <c r="R83" s="38">
        <v>0</v>
      </c>
      <c r="S83" s="38">
        <v>7.65</v>
      </c>
      <c r="T83" s="37">
        <f>SUMPRODUCT(LTA!J83:AN83,LTA!J$101:AN$101,LTA!J$103:AN$103)</f>
        <v>55.39</v>
      </c>
      <c r="U83" s="37">
        <f>SUMPRODUCT(LTA!J83:AN83,LTA!J$102:AN$102,LTA!J$103:AN$103)</f>
        <v>86.789999999999992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41.66</v>
      </c>
      <c r="AB83" s="75">
        <f>-STOA!N83</f>
        <v>0</v>
      </c>
      <c r="AC83">
        <f t="shared" si="3"/>
        <v>13.316681629106295</v>
      </c>
      <c r="AD83">
        <f t="shared" si="4"/>
        <v>1571.6689127024456</v>
      </c>
      <c r="AE83">
        <f>'IDT-1'!B83</f>
        <v>86</v>
      </c>
      <c r="AF83" s="24"/>
      <c r="AG83">
        <f t="shared" si="5"/>
        <v>1657.6689127024456</v>
      </c>
      <c r="AI83" s="34">
        <f>PXIL!H83</f>
        <v>0</v>
      </c>
      <c r="AJ83" s="34">
        <f>PXIL!N83</f>
        <v>0</v>
      </c>
      <c r="AK83" s="34">
        <f>RTM_IEX!H83</f>
        <v>124.39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8">
        <f>GDAM_IEX!H83</f>
        <v>0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10.930639999999999</v>
      </c>
      <c r="E84">
        <f>GT_NG!P84</f>
        <v>-0.16612000000000002</v>
      </c>
      <c r="F84">
        <f>GT_Spot!P84</f>
        <v>0</v>
      </c>
      <c r="G84">
        <f>PPCL_NG!P84</f>
        <v>0</v>
      </c>
      <c r="H84">
        <f>PPCL_Spot!P84</f>
        <v>0</v>
      </c>
      <c r="I84">
        <f>Bawana_NG!P84</f>
        <v>82.89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1014.0267723467238</v>
      </c>
      <c r="P84" s="36">
        <v>118.25548315636698</v>
      </c>
      <c r="Q84" s="36">
        <v>38.206645789839946</v>
      </c>
      <c r="R84" s="38">
        <v>0</v>
      </c>
      <c r="S84" s="38">
        <v>7.65</v>
      </c>
      <c r="T84" s="37">
        <f>SUMPRODUCT(LTA!J84:AN84,LTA!J$101:AN$101,LTA!J$103:AN$103)</f>
        <v>54.92</v>
      </c>
      <c r="U84" s="37">
        <f>SUMPRODUCT(LTA!J84:AN84,LTA!J$102:AN$102,LTA!J$103:AN$103)</f>
        <v>87.19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41.66</v>
      </c>
      <c r="AB84" s="75">
        <f>-STOA!N84</f>
        <v>0</v>
      </c>
      <c r="AC84">
        <f t="shared" si="3"/>
        <v>13.33111137558188</v>
      </c>
      <c r="AD84">
        <f t="shared" si="4"/>
        <v>1573.3723099173492</v>
      </c>
      <c r="AE84">
        <f>'IDT-1'!B84</f>
        <v>78</v>
      </c>
      <c r="AF84" s="24"/>
      <c r="AG84">
        <f t="shared" si="5"/>
        <v>1651.3723099173492</v>
      </c>
      <c r="AI84" s="34">
        <f>PXIL!H84</f>
        <v>0</v>
      </c>
      <c r="AJ84" s="34">
        <f>PXIL!N84</f>
        <v>0</v>
      </c>
      <c r="AK84" s="34">
        <f>RTM_IEX!H84</f>
        <v>131.13999999999999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8">
        <f>GDAM_IEX!H84</f>
        <v>0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10.930639999999999</v>
      </c>
      <c r="E85">
        <f>GT_NG!P85</f>
        <v>-0.16612000000000002</v>
      </c>
      <c r="F85">
        <f>GT_Spot!P85</f>
        <v>0</v>
      </c>
      <c r="G85">
        <f>PPCL_NG!P85</f>
        <v>0</v>
      </c>
      <c r="H85">
        <f>PPCL_Spot!P85</f>
        <v>0</v>
      </c>
      <c r="I85">
        <f>Bawana_NG!P85</f>
        <v>82.89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964.50667122074969</v>
      </c>
      <c r="P85" s="36">
        <v>118.25548315636698</v>
      </c>
      <c r="Q85" s="36">
        <v>38.39</v>
      </c>
      <c r="R85" s="38">
        <v>0</v>
      </c>
      <c r="S85" s="38">
        <v>7.65</v>
      </c>
      <c r="T85" s="37">
        <f>SUMPRODUCT(LTA!J85:AN85,LTA!J$101:AN$101,LTA!J$103:AN$103)</f>
        <v>45</v>
      </c>
      <c r="U85" s="37">
        <f>SUMPRODUCT(LTA!J85:AN85,LTA!J$102:AN$102,LTA!J$103:AN$103)</f>
        <v>95.59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41.66</v>
      </c>
      <c r="AB85" s="75">
        <f>-STOA!N85</f>
        <v>0</v>
      </c>
      <c r="AC85">
        <f t="shared" si="3"/>
        <v>13.244114701489039</v>
      </c>
      <c r="AD85">
        <f t="shared" si="4"/>
        <v>1563.1025596756278</v>
      </c>
      <c r="AE85">
        <f>'IDT-1'!B85</f>
        <v>101</v>
      </c>
      <c r="AF85" s="24"/>
      <c r="AG85">
        <f t="shared" si="5"/>
        <v>1664.1025596756278</v>
      </c>
      <c r="AI85" s="34">
        <f>PXIL!H85</f>
        <v>0</v>
      </c>
      <c r="AJ85" s="34">
        <f>PXIL!N85</f>
        <v>0</v>
      </c>
      <c r="AK85" s="34">
        <f>RTM_IEX!H85</f>
        <v>171.64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8">
        <f>GDAM_IEX!H85</f>
        <v>0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10.930639999999999</v>
      </c>
      <c r="E86">
        <f>GT_NG!P86</f>
        <v>-0.16612000000000002</v>
      </c>
      <c r="F86">
        <f>GT_Spot!P86</f>
        <v>0</v>
      </c>
      <c r="G86">
        <f>PPCL_NG!P86</f>
        <v>0</v>
      </c>
      <c r="H86">
        <f>PPCL_Spot!P86</f>
        <v>0</v>
      </c>
      <c r="I86">
        <f>Bawana_NG!P86</f>
        <v>82.89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946.76905002097453</v>
      </c>
      <c r="P86" s="36">
        <v>118.25548315636698</v>
      </c>
      <c r="Q86" s="36">
        <v>38.39</v>
      </c>
      <c r="R86" s="38">
        <v>0</v>
      </c>
      <c r="S86" s="38">
        <v>7.65</v>
      </c>
      <c r="T86" s="37">
        <f>SUMPRODUCT(LTA!J86:AN86,LTA!J$101:AN$101,LTA!J$103:AN$103)</f>
        <v>44</v>
      </c>
      <c r="U86" s="37">
        <f>SUMPRODUCT(LTA!J86:AN86,LTA!J$102:AN$102,LTA!J$103:AN$103)</f>
        <v>95.36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41.66</v>
      </c>
      <c r="AB86" s="75">
        <f>-STOA!N86</f>
        <v>0</v>
      </c>
      <c r="AC86">
        <f t="shared" si="3"/>
        <v>13.07672268341093</v>
      </c>
      <c r="AD86">
        <f t="shared" si="4"/>
        <v>1543.3423304939308</v>
      </c>
      <c r="AE86">
        <f>'IDT-1'!B86</f>
        <v>120</v>
      </c>
      <c r="AF86" s="24"/>
      <c r="AG86">
        <f t="shared" si="5"/>
        <v>1663.3423304939308</v>
      </c>
      <c r="AI86" s="34">
        <f>PXIL!H86</f>
        <v>0</v>
      </c>
      <c r="AJ86" s="34">
        <f>PXIL!N86</f>
        <v>0</v>
      </c>
      <c r="AK86" s="34">
        <f>RTM_IEX!H86</f>
        <v>170.68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8">
        <f>GDAM_IEX!H86</f>
        <v>0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10.930639999999999</v>
      </c>
      <c r="E87">
        <f>GT_NG!P87</f>
        <v>-0.16612000000000002</v>
      </c>
      <c r="F87">
        <f>GT_Spot!P87</f>
        <v>0</v>
      </c>
      <c r="G87">
        <f>PPCL_NG!P87</f>
        <v>0</v>
      </c>
      <c r="H87">
        <f>PPCL_Spot!P87</f>
        <v>0</v>
      </c>
      <c r="I87">
        <f>Bawana_NG!P87</f>
        <v>82.89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945.76918957094244</v>
      </c>
      <c r="P87" s="36">
        <v>118.25548315636698</v>
      </c>
      <c r="Q87" s="36">
        <v>29.874392647058826</v>
      </c>
      <c r="R87" s="38">
        <v>0</v>
      </c>
      <c r="S87" s="38">
        <v>7.65</v>
      </c>
      <c r="T87" s="37">
        <f>SUMPRODUCT(LTA!J87:AN87,LTA!J$101:AN$101,LTA!J$103:AN$103)</f>
        <v>38.340000000000003</v>
      </c>
      <c r="U87" s="37">
        <f>SUMPRODUCT(LTA!J87:AN87,LTA!J$102:AN$102,LTA!J$103:AN$103)</f>
        <v>75.789999999999992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41.66</v>
      </c>
      <c r="AB87" s="75">
        <f>-STOA!N87</f>
        <v>0</v>
      </c>
      <c r="AC87">
        <f t="shared" si="3"/>
        <v>13.044084753865951</v>
      </c>
      <c r="AD87">
        <f t="shared" si="4"/>
        <v>1539.4895006205024</v>
      </c>
      <c r="AE87">
        <f>'IDT-1'!B87</f>
        <v>120</v>
      </c>
      <c r="AF87" s="24"/>
      <c r="AG87">
        <f t="shared" si="5"/>
        <v>1659.4895006205024</v>
      </c>
      <c r="AI87" s="34">
        <f>PXIL!H87</f>
        <v>0</v>
      </c>
      <c r="AJ87" s="34">
        <f>PXIL!N87</f>
        <v>0</v>
      </c>
      <c r="AK87" s="34">
        <f>RTM_IEX!H87</f>
        <v>201.54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8">
        <f>GDAM_IEX!H87</f>
        <v>0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10.930639999999999</v>
      </c>
      <c r="E88">
        <f>GT_NG!P88</f>
        <v>-0.16612000000000002</v>
      </c>
      <c r="F88">
        <f>GT_Spot!P88</f>
        <v>0</v>
      </c>
      <c r="G88">
        <f>PPCL_NG!P88</f>
        <v>0</v>
      </c>
      <c r="H88">
        <f>PPCL_Spot!P88</f>
        <v>0</v>
      </c>
      <c r="I88">
        <f>Bawana_NG!P88</f>
        <v>82.89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945.76918957094244</v>
      </c>
      <c r="P88" s="36">
        <v>118.25548315636698</v>
      </c>
      <c r="Q88" s="36">
        <v>38.210000000000008</v>
      </c>
      <c r="R88" s="38">
        <v>0</v>
      </c>
      <c r="S88" s="38">
        <v>7.65</v>
      </c>
      <c r="T88" s="37">
        <f>SUMPRODUCT(LTA!J88:AN88,LTA!J$101:AN$101,LTA!J$103:AN$103)</f>
        <v>37.340000000000003</v>
      </c>
      <c r="U88" s="37">
        <f>SUMPRODUCT(LTA!J88:AN88,LTA!J$102:AN$102,LTA!J$103:AN$103)</f>
        <v>76.09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41.66</v>
      </c>
      <c r="AB88" s="75">
        <f>-STOA!N88</f>
        <v>0</v>
      </c>
      <c r="AC88">
        <f t="shared" si="3"/>
        <v>13.075799855630658</v>
      </c>
      <c r="AD88">
        <f t="shared" si="4"/>
        <v>1543.2333928716789</v>
      </c>
      <c r="AE88">
        <f>'IDT-1'!B88</f>
        <v>119</v>
      </c>
      <c r="AF88" s="24"/>
      <c r="AG88">
        <f t="shared" si="5"/>
        <v>1662.2333928716789</v>
      </c>
      <c r="AI88" s="34">
        <f>PXIL!H88</f>
        <v>0</v>
      </c>
      <c r="AJ88" s="34">
        <f>PXIL!N88</f>
        <v>0</v>
      </c>
      <c r="AK88" s="34">
        <f>RTM_IEX!H88</f>
        <v>197.68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8">
        <f>GDAM_IEX!H88</f>
        <v>0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10.930639999999999</v>
      </c>
      <c r="E89">
        <f>GT_NG!P89</f>
        <v>-0.16612000000000002</v>
      </c>
      <c r="F89">
        <f>GT_Spot!P89</f>
        <v>0</v>
      </c>
      <c r="G89">
        <f>PPCL_NG!P89</f>
        <v>0</v>
      </c>
      <c r="H89">
        <f>PPCL_Spot!P89</f>
        <v>0</v>
      </c>
      <c r="I89">
        <f>Bawana_NG!P89</f>
        <v>82.89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975.8619184028812</v>
      </c>
      <c r="P89" s="36">
        <v>118.25474913417992</v>
      </c>
      <c r="Q89" s="36">
        <v>38.210000000000008</v>
      </c>
      <c r="R89" s="38">
        <v>0</v>
      </c>
      <c r="S89" s="38">
        <v>7.65</v>
      </c>
      <c r="T89" s="37">
        <f>SUMPRODUCT(LTA!J89:AN89,LTA!J$101:AN$101,LTA!J$103:AN$103)</f>
        <v>23.67</v>
      </c>
      <c r="U89" s="37">
        <f>SUMPRODUCT(LTA!J89:AN89,LTA!J$102:AN$102,LTA!J$103:AN$103)</f>
        <v>62.69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41.66</v>
      </c>
      <c r="AB89" s="75">
        <f>-STOA!N89</f>
        <v>0</v>
      </c>
      <c r="AC89">
        <f t="shared" si="3"/>
        <v>13.238860612032575</v>
      </c>
      <c r="AD89">
        <f t="shared" si="4"/>
        <v>1562.4823269250289</v>
      </c>
      <c r="AE89">
        <f>'IDT-1'!B89</f>
        <v>113</v>
      </c>
      <c r="AF89" s="24"/>
      <c r="AG89">
        <f t="shared" si="5"/>
        <v>1675.4823269250289</v>
      </c>
      <c r="AI89" s="34">
        <f>PXIL!H89</f>
        <v>0</v>
      </c>
      <c r="AJ89" s="34">
        <f>PXIL!N89</f>
        <v>0</v>
      </c>
      <c r="AK89" s="34">
        <f>RTM_IEX!H89</f>
        <v>214.07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8">
        <f>GDAM_IEX!H89</f>
        <v>0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10.930639999999999</v>
      </c>
      <c r="E90">
        <f>GT_NG!P90</f>
        <v>-0.16612000000000002</v>
      </c>
      <c r="F90">
        <f>GT_Spot!P90</f>
        <v>0</v>
      </c>
      <c r="G90">
        <f>PPCL_NG!P90</f>
        <v>0</v>
      </c>
      <c r="H90">
        <f>PPCL_Spot!P90</f>
        <v>0</v>
      </c>
      <c r="I90">
        <f>Bawana_NG!P90</f>
        <v>82.89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1009.5835596225106</v>
      </c>
      <c r="P90" s="36">
        <v>118.25548315636698</v>
      </c>
      <c r="Q90" s="36">
        <v>38.210000000000008</v>
      </c>
      <c r="R90" s="38">
        <v>0</v>
      </c>
      <c r="S90" s="38">
        <v>7.65</v>
      </c>
      <c r="T90" s="37">
        <f>SUMPRODUCT(LTA!J90:AN90,LTA!J$101:AN$101,LTA!J$103:AN$103)</f>
        <v>24.009999999999998</v>
      </c>
      <c r="U90" s="37">
        <f>SUMPRODUCT(LTA!J90:AN90,LTA!J$102:AN$102,LTA!J$103:AN$103)</f>
        <v>63.19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0</v>
      </c>
      <c r="Z90" s="34">
        <f>IEX!N90</f>
        <v>0</v>
      </c>
      <c r="AA90" s="75">
        <f>STOA!H90</f>
        <v>41.66</v>
      </c>
      <c r="AB90" s="75">
        <f>-STOA!N90</f>
        <v>0</v>
      </c>
      <c r="AC90">
        <f t="shared" si="3"/>
        <v>13.577736564063834</v>
      </c>
      <c r="AD90">
        <f t="shared" si="4"/>
        <v>1602.4858262148141</v>
      </c>
      <c r="AE90">
        <f>'IDT-1'!B90</f>
        <v>93</v>
      </c>
      <c r="AF90" s="24"/>
      <c r="AG90">
        <f t="shared" si="5"/>
        <v>1695.4858262148141</v>
      </c>
      <c r="AI90" s="34">
        <f>PXIL!H90</f>
        <v>0</v>
      </c>
      <c r="AJ90" s="34">
        <f>PXIL!N90</f>
        <v>0</v>
      </c>
      <c r="AK90" s="34">
        <f>RTM_IEX!H90</f>
        <v>219.85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8">
        <f>GDAM_IEX!H90</f>
        <v>0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10.930639999999999</v>
      </c>
      <c r="E91">
        <f>GT_NG!P91</f>
        <v>-0.16612000000000002</v>
      </c>
      <c r="F91">
        <f>GT_Spot!P91</f>
        <v>0</v>
      </c>
      <c r="G91">
        <f>PPCL_NG!P91</f>
        <v>0</v>
      </c>
      <c r="H91">
        <f>PPCL_Spot!P91</f>
        <v>0</v>
      </c>
      <c r="I91">
        <f>Bawana_NG!P91</f>
        <v>82.89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1070.4833768641583</v>
      </c>
      <c r="P91" s="36">
        <v>118.25548315636698</v>
      </c>
      <c r="Q91" s="36">
        <v>38.210000000000008</v>
      </c>
      <c r="R91" s="38">
        <v>0</v>
      </c>
      <c r="S91" s="38">
        <v>7.65</v>
      </c>
      <c r="T91" s="37">
        <f>SUMPRODUCT(LTA!J91:AN91,LTA!J$101:AN$101,LTA!J$103:AN$103)</f>
        <v>24.669999999999998</v>
      </c>
      <c r="U91" s="37">
        <f>SUMPRODUCT(LTA!J91:AN91,LTA!J$102:AN$102,LTA!J$103:AN$103)</f>
        <v>63.19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41.66</v>
      </c>
      <c r="AB91" s="75">
        <f>-STOA!N91</f>
        <v>0</v>
      </c>
      <c r="AC91">
        <f t="shared" si="3"/>
        <v>13.544051028893673</v>
      </c>
      <c r="AD91">
        <f t="shared" si="4"/>
        <v>1598.5093289916322</v>
      </c>
      <c r="AE91">
        <f>'IDT-1'!B91</f>
        <v>97</v>
      </c>
      <c r="AF91" s="24"/>
      <c r="AG91">
        <f t="shared" si="5"/>
        <v>1695.5093289916322</v>
      </c>
      <c r="AI91" s="34">
        <f>PXIL!H91</f>
        <v>0</v>
      </c>
      <c r="AJ91" s="34">
        <f>PXIL!N91</f>
        <v>0</v>
      </c>
      <c r="AK91" s="34">
        <f>RTM_IEX!H91</f>
        <v>154.28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8">
        <f>GDAM_IEX!H91</f>
        <v>0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10.930639999999999</v>
      </c>
      <c r="E92">
        <f>GT_NG!P92</f>
        <v>-0.16612000000000002</v>
      </c>
      <c r="F92">
        <f>GT_Spot!P92</f>
        <v>0</v>
      </c>
      <c r="G92">
        <f>PPCL_NG!P92</f>
        <v>0</v>
      </c>
      <c r="H92">
        <f>PPCL_Spot!P92</f>
        <v>0</v>
      </c>
      <c r="I92">
        <f>Bawana_NG!P92</f>
        <v>82.89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1123.3650494651404</v>
      </c>
      <c r="P92" s="36">
        <v>118.25548315636698</v>
      </c>
      <c r="Q92" s="36">
        <v>38.209999999999994</v>
      </c>
      <c r="R92" s="38">
        <v>0</v>
      </c>
      <c r="S92" s="38">
        <v>7.65</v>
      </c>
      <c r="T92" s="37">
        <f>SUMPRODUCT(LTA!J92:AN92,LTA!J$101:AN$101,LTA!J$103:AN$103)</f>
        <v>25.669999999999998</v>
      </c>
      <c r="U92" s="37">
        <f>SUMPRODUCT(LTA!J92:AN92,LTA!J$102:AN$102,LTA!J$103:AN$103)</f>
        <v>63.19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41.66</v>
      </c>
      <c r="AB92" s="75">
        <f>-STOA!N92</f>
        <v>0</v>
      </c>
      <c r="AC92">
        <f t="shared" si="3"/>
        <v>13.737517078741922</v>
      </c>
      <c r="AD92">
        <f t="shared" si="4"/>
        <v>1621.3475355427659</v>
      </c>
      <c r="AE92">
        <f>'IDT-1'!B92</f>
        <v>83</v>
      </c>
      <c r="AF92" s="24"/>
      <c r="AG92">
        <f t="shared" si="5"/>
        <v>1704.3475355427659</v>
      </c>
      <c r="AI92" s="34">
        <f>PXIL!H92</f>
        <v>0</v>
      </c>
      <c r="AJ92" s="34">
        <f>PXIL!N92</f>
        <v>0</v>
      </c>
      <c r="AK92" s="34">
        <f>RTM_IEX!H92</f>
        <v>123.43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8">
        <f>GDAM_IEX!H92</f>
        <v>0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10.930639999999999</v>
      </c>
      <c r="E93">
        <f>GT_NG!P93</f>
        <v>-0.16612000000000002</v>
      </c>
      <c r="F93">
        <f>GT_Spot!P93</f>
        <v>0</v>
      </c>
      <c r="G93">
        <f>PPCL_NG!P93</f>
        <v>0</v>
      </c>
      <c r="H93">
        <f>PPCL_Spot!P93</f>
        <v>0</v>
      </c>
      <c r="I93">
        <f>Bawana_NG!P93</f>
        <v>82.89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1120.5636490239169</v>
      </c>
      <c r="P93" s="36">
        <v>118.25548315636698</v>
      </c>
      <c r="Q93" s="36">
        <v>38.209999999999994</v>
      </c>
      <c r="R93" s="38">
        <v>0</v>
      </c>
      <c r="S93" s="38">
        <v>7.65</v>
      </c>
      <c r="T93" s="37">
        <f>SUMPRODUCT(LTA!J93:AN93,LTA!J$101:AN$101,LTA!J$103:AN$103)</f>
        <v>25.669999999999998</v>
      </c>
      <c r="U93" s="37">
        <f>SUMPRODUCT(LTA!J93:AN93,LTA!J$102:AN$102,LTA!J$103:AN$103)</f>
        <v>63.19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41.66</v>
      </c>
      <c r="AB93" s="75">
        <f>-STOA!N93</f>
        <v>0</v>
      </c>
      <c r="AC93">
        <f t="shared" si="3"/>
        <v>13.632925315035646</v>
      </c>
      <c r="AD93">
        <f t="shared" si="4"/>
        <v>1609.0007268652487</v>
      </c>
      <c r="AE93">
        <f>'IDT-1'!B93</f>
        <v>93</v>
      </c>
      <c r="AF93" s="24"/>
      <c r="AG93">
        <f t="shared" si="5"/>
        <v>1702.0007268652487</v>
      </c>
      <c r="AI93" s="34">
        <f>PXIL!H93</f>
        <v>0</v>
      </c>
      <c r="AJ93" s="34">
        <f>PXIL!N93</f>
        <v>0</v>
      </c>
      <c r="AK93" s="34">
        <f>RTM_IEX!H93</f>
        <v>113.78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8">
        <f>GDAM_IEX!H93</f>
        <v>0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10.930639999999999</v>
      </c>
      <c r="E94">
        <f>GT_NG!P94</f>
        <v>-0.16612000000000002</v>
      </c>
      <c r="F94">
        <f>GT_Spot!P94</f>
        <v>0</v>
      </c>
      <c r="G94">
        <f>PPCL_NG!P94</f>
        <v>0</v>
      </c>
      <c r="H94">
        <f>PPCL_Spot!P94</f>
        <v>0</v>
      </c>
      <c r="I94">
        <f>Bawana_NG!P94</f>
        <v>82.89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1019.5623316480832</v>
      </c>
      <c r="P94" s="36">
        <v>118.25548315636698</v>
      </c>
      <c r="Q94" s="36">
        <v>38.210000000000008</v>
      </c>
      <c r="R94" s="38">
        <v>0</v>
      </c>
      <c r="S94" s="38">
        <v>7.65</v>
      </c>
      <c r="T94" s="37">
        <f>SUMPRODUCT(LTA!J94:AN94,LTA!J$101:AN$101,LTA!J$103:AN$103)</f>
        <v>25.669999999999998</v>
      </c>
      <c r="U94" s="37">
        <f>SUMPRODUCT(LTA!J94:AN94,LTA!J$102:AN$102,LTA!J$103:AN$103)</f>
        <v>63.69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</v>
      </c>
      <c r="Z94" s="34">
        <f>IEX!N94</f>
        <v>0</v>
      </c>
      <c r="AA94" s="75">
        <f>STOA!H94</f>
        <v>41.66</v>
      </c>
      <c r="AB94" s="75">
        <f>-STOA!N94</f>
        <v>0</v>
      </c>
      <c r="AC94">
        <f t="shared" si="3"/>
        <v>12.837350249078645</v>
      </c>
      <c r="AD94">
        <f t="shared" si="4"/>
        <v>1515.0849845553719</v>
      </c>
      <c r="AE94">
        <f>'IDT-1'!B94</f>
        <v>179</v>
      </c>
      <c r="AF94" s="24"/>
      <c r="AG94">
        <f t="shared" si="5"/>
        <v>1694.0849845553719</v>
      </c>
      <c r="AI94" s="34">
        <f>PXIL!H94</f>
        <v>0</v>
      </c>
      <c r="AJ94" s="34">
        <f>PXIL!N94</f>
        <v>0</v>
      </c>
      <c r="AK94" s="34">
        <f>RTM_IEX!H94</f>
        <v>119.57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8">
        <f>GDAM_IEX!H94</f>
        <v>0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10.930639999999999</v>
      </c>
      <c r="E95">
        <f>GT_NG!P95</f>
        <v>-0.16612000000000002</v>
      </c>
      <c r="F95">
        <f>GT_Spot!P95</f>
        <v>0</v>
      </c>
      <c r="G95">
        <f>PPCL_NG!P95</f>
        <v>0</v>
      </c>
      <c r="H95">
        <f>PPCL_Spot!P95</f>
        <v>0</v>
      </c>
      <c r="I95">
        <f>Bawana_NG!P95</f>
        <v>82.89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1042.6531910797553</v>
      </c>
      <c r="P95" s="36">
        <v>118.25548315636698</v>
      </c>
      <c r="Q95" s="36">
        <v>38.209999999999994</v>
      </c>
      <c r="R95" s="38">
        <v>0</v>
      </c>
      <c r="S95" s="38">
        <v>7.65</v>
      </c>
      <c r="T95" s="37">
        <f>SUMPRODUCT(LTA!J95:AN95,LTA!J$101:AN$101,LTA!J$103:AN$103)</f>
        <v>25.669999999999998</v>
      </c>
      <c r="U95" s="37">
        <f>SUMPRODUCT(LTA!J95:AN95,LTA!J$102:AN$102,LTA!J$103:AN$103)</f>
        <v>63.19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</v>
      </c>
      <c r="Z95" s="34">
        <f>IEX!N95</f>
        <v>0</v>
      </c>
      <c r="AA95" s="75">
        <f>STOA!H95</f>
        <v>41.61</v>
      </c>
      <c r="AB95" s="75">
        <f>-STOA!N95</f>
        <v>0</v>
      </c>
      <c r="AC95">
        <f t="shared" si="3"/>
        <v>12.346293468304687</v>
      </c>
      <c r="AD95">
        <f t="shared" si="4"/>
        <v>1457.1169007678177</v>
      </c>
      <c r="AE95">
        <f>'IDT-1'!B95</f>
        <v>190</v>
      </c>
      <c r="AF95" s="24"/>
      <c r="AG95">
        <f t="shared" si="5"/>
        <v>1647.1169007678177</v>
      </c>
      <c r="AI95" s="34">
        <f>PXIL!H95</f>
        <v>0</v>
      </c>
      <c r="AJ95" s="34">
        <f>PXIL!N95</f>
        <v>0</v>
      </c>
      <c r="AK95" s="34">
        <f>RTM_IEX!H95</f>
        <v>38.57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8">
        <f>GDAM_IEX!H95</f>
        <v>0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10.930639999999999</v>
      </c>
      <c r="E96">
        <f>GT_NG!P96</f>
        <v>-0.16612000000000002</v>
      </c>
      <c r="F96">
        <f>GT_Spot!P96</f>
        <v>0</v>
      </c>
      <c r="G96">
        <f>PPCL_NG!P96</f>
        <v>0</v>
      </c>
      <c r="H96">
        <f>PPCL_Spot!P96</f>
        <v>0</v>
      </c>
      <c r="I96">
        <f>Bawana_NG!P96</f>
        <v>82.89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1066.0389975998814</v>
      </c>
      <c r="P96" s="36">
        <v>118.25548315636698</v>
      </c>
      <c r="Q96" s="36">
        <v>38.210000000000008</v>
      </c>
      <c r="R96" s="38">
        <v>0</v>
      </c>
      <c r="S96" s="38">
        <v>7.65</v>
      </c>
      <c r="T96" s="37">
        <f>SUMPRODUCT(LTA!J96:AN96,LTA!J$101:AN$101,LTA!J$103:AN$103)</f>
        <v>25.669999999999998</v>
      </c>
      <c r="U96" s="37">
        <f>SUMPRODUCT(LTA!J96:AN96,LTA!J$102:AN$102,LTA!J$103:AN$103)</f>
        <v>63.69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0</v>
      </c>
      <c r="Z96" s="34">
        <f>IEX!N96</f>
        <v>0</v>
      </c>
      <c r="AA96" s="75">
        <f>STOA!H96</f>
        <v>41.61</v>
      </c>
      <c r="AB96" s="75">
        <f>-STOA!N96</f>
        <v>0</v>
      </c>
      <c r="AC96">
        <f t="shared" si="3"/>
        <v>12.341542451222193</v>
      </c>
      <c r="AD96">
        <f t="shared" si="4"/>
        <v>1428.4374583050264</v>
      </c>
      <c r="AE96">
        <f>'IDT-1'!B96</f>
        <v>212</v>
      </c>
      <c r="AF96" s="24"/>
      <c r="AG96">
        <f t="shared" si="5"/>
        <v>1640.4374583050264</v>
      </c>
      <c r="AI96" s="34">
        <f>PXIL!H96</f>
        <v>0</v>
      </c>
      <c r="AJ96" s="34">
        <f>PXIL!N96</f>
        <v>0</v>
      </c>
      <c r="AK96" s="34">
        <f>RTM_IEX!H96</f>
        <v>0</v>
      </c>
      <c r="AL96" s="34">
        <f>RTM_IEX!N96</f>
        <v>-14</v>
      </c>
      <c r="AM96" s="34">
        <f>RTM_PXI!H96</f>
        <v>0</v>
      </c>
      <c r="AN96" s="34">
        <f>RTM_PXI!N96</f>
        <v>0</v>
      </c>
      <c r="AO96" s="148">
        <f>GDAM_IEX!H96</f>
        <v>0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10.930639999999999</v>
      </c>
      <c r="E97">
        <f>GT_NG!P97</f>
        <v>-0.16612000000000002</v>
      </c>
      <c r="F97">
        <f>GT_Spot!P97</f>
        <v>0</v>
      </c>
      <c r="G97">
        <f>PPCL_NG!P97</f>
        <v>0</v>
      </c>
      <c r="H97">
        <f>PPCL_Spot!P97</f>
        <v>0</v>
      </c>
      <c r="I97">
        <f>Bawana_NG!P97</f>
        <v>82.89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1061.4694797950017</v>
      </c>
      <c r="P97" s="36">
        <v>118.25548315636698</v>
      </c>
      <c r="Q97" s="36">
        <v>38.209999999999994</v>
      </c>
      <c r="R97" s="38">
        <v>0</v>
      </c>
      <c r="S97" s="38">
        <v>7.65</v>
      </c>
      <c r="T97" s="37">
        <f>SUMPRODUCT(LTA!J97:AN97,LTA!J$101:AN$101,LTA!J$103:AN$103)</f>
        <v>25.669999999999998</v>
      </c>
      <c r="U97" s="37">
        <f>SUMPRODUCT(LTA!J97:AN97,LTA!J$102:AN$102,LTA!J$103:AN$103)</f>
        <v>63.69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0</v>
      </c>
      <c r="Z97" s="34">
        <f>IEX!N97</f>
        <v>0</v>
      </c>
      <c r="AA97" s="75">
        <f>STOA!H97</f>
        <v>41.61</v>
      </c>
      <c r="AB97" s="75">
        <f>-STOA!N97</f>
        <v>0</v>
      </c>
      <c r="AC97">
        <f t="shared" si="3"/>
        <v>12.455639340709206</v>
      </c>
      <c r="AD97">
        <f t="shared" si="4"/>
        <v>1405.7538436106597</v>
      </c>
      <c r="AE97">
        <f>'IDT-1'!B97</f>
        <v>185</v>
      </c>
      <c r="AF97" s="24"/>
      <c r="AG97">
        <f t="shared" si="5"/>
        <v>1590.7538436106597</v>
      </c>
      <c r="AI97" s="34">
        <f>PXIL!H97</f>
        <v>0</v>
      </c>
      <c r="AJ97" s="34">
        <f>PXIL!N97</f>
        <v>0</v>
      </c>
      <c r="AK97" s="34">
        <f>RTM_IEX!H97</f>
        <v>0</v>
      </c>
      <c r="AL97" s="34">
        <f>RTM_IEX!N97</f>
        <v>-32</v>
      </c>
      <c r="AM97" s="34">
        <f>RTM_PXI!H97</f>
        <v>0</v>
      </c>
      <c r="AN97" s="34">
        <f>RTM_PXI!N97</f>
        <v>0</v>
      </c>
      <c r="AO97" s="148">
        <f>GDAM_IEX!H97</f>
        <v>0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10.930639999999999</v>
      </c>
      <c r="E98">
        <f>GT_NG!P98</f>
        <v>-0.16612000000000002</v>
      </c>
      <c r="F98">
        <f>GT_Spot!P98</f>
        <v>0</v>
      </c>
      <c r="G98">
        <f>PPCL_NG!P98</f>
        <v>0</v>
      </c>
      <c r="H98">
        <f>PPCL_Spot!P98</f>
        <v>0</v>
      </c>
      <c r="I98">
        <f>Bawana_NG!P98</f>
        <v>82.89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1094.3250258346843</v>
      </c>
      <c r="P98" s="36">
        <v>118.25548315636698</v>
      </c>
      <c r="Q98" s="36">
        <v>38.210000000000008</v>
      </c>
      <c r="R98" s="38">
        <v>0</v>
      </c>
      <c r="S98" s="38">
        <v>7.65</v>
      </c>
      <c r="T98" s="37">
        <f>SUMPRODUCT(LTA!J98:AN98,LTA!J$101:AN$101,LTA!J$103:AN$103)</f>
        <v>25.669999999999998</v>
      </c>
      <c r="U98" s="37">
        <f>SUMPRODUCT(LTA!J98:AN98,LTA!J$102:AN$102,LTA!J$103:AN$103)</f>
        <v>64.19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0</v>
      </c>
      <c r="Z98" s="34">
        <f>IEX!N98</f>
        <v>0</v>
      </c>
      <c r="AA98" s="75">
        <f>STOA!H98</f>
        <v>41.61</v>
      </c>
      <c r="AB98" s="75">
        <f>-STOA!N98</f>
        <v>0</v>
      </c>
      <c r="AC98">
        <f t="shared" si="3"/>
        <v>13.142441498237217</v>
      </c>
      <c r="AD98">
        <f t="shared" si="4"/>
        <v>1390.4225874928143</v>
      </c>
      <c r="AE98">
        <f>'IDT-1'!B98</f>
        <v>175</v>
      </c>
      <c r="AF98" s="24"/>
      <c r="AG98">
        <f t="shared" si="5"/>
        <v>1565.4225874928143</v>
      </c>
      <c r="AI98" s="34">
        <f>PXIL!H98</f>
        <v>0</v>
      </c>
      <c r="AJ98" s="34">
        <f>PXIL!N98</f>
        <v>0</v>
      </c>
      <c r="AK98" s="34">
        <f>RTM_IEX!H98</f>
        <v>0</v>
      </c>
      <c r="AL98" s="34">
        <f>RTM_IEX!N98</f>
        <v>-80</v>
      </c>
      <c r="AM98" s="34">
        <f>RTM_PXI!H98</f>
        <v>0</v>
      </c>
      <c r="AN98" s="34">
        <f>RTM_PXI!N98</f>
        <v>0</v>
      </c>
      <c r="AO98" s="148">
        <f>GDAM_IEX!H98</f>
        <v>0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0.26233536000000035</v>
      </c>
      <c r="E99">
        <f t="shared" si="6"/>
        <v>-5.1081900000000012E-3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2.0196397638510484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22.978251085551012</v>
      </c>
      <c r="P99" s="36">
        <f t="shared" si="6"/>
        <v>2.7317099740482078</v>
      </c>
      <c r="Q99" s="36">
        <f t="shared" si="6"/>
        <v>0.76072503864004826</v>
      </c>
      <c r="R99" s="38">
        <f t="shared" si="6"/>
        <v>0.50650747229783744</v>
      </c>
      <c r="S99" s="38">
        <f t="shared" si="6"/>
        <v>0.18359999999999968</v>
      </c>
      <c r="T99" s="37">
        <f t="shared" si="6"/>
        <v>4.2379999999999933</v>
      </c>
      <c r="U99" s="37">
        <f t="shared" si="6"/>
        <v>1.9222300000000001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0.14536500000000002</v>
      </c>
      <c r="Z99" s="34">
        <f t="shared" si="6"/>
        <v>0</v>
      </c>
      <c r="AA99" s="75">
        <f t="shared" si="6"/>
        <v>0.9998900000000005</v>
      </c>
      <c r="AB99" s="75">
        <f t="shared" si="6"/>
        <v>0</v>
      </c>
      <c r="AC99">
        <f t="shared" si="6"/>
        <v>0.32624040003568439</v>
      </c>
      <c r="AD99">
        <f t="shared" si="6"/>
        <v>38.298285104352509</v>
      </c>
      <c r="AE99">
        <f t="shared" si="6"/>
        <v>0.76747399999999988</v>
      </c>
      <c r="AG99">
        <f t="shared" si="6"/>
        <v>39.065759104352509</v>
      </c>
      <c r="AI99">
        <f t="shared" si="6"/>
        <v>0</v>
      </c>
      <c r="AJ99">
        <f t="shared" si="6"/>
        <v>0</v>
      </c>
      <c r="AK99">
        <f t="shared" si="6"/>
        <v>1.9826299999999997</v>
      </c>
      <c r="AL99">
        <f t="shared" si="6"/>
        <v>-0.10125000000000001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90">
        <f>Allocation_SG!A1</f>
        <v>45395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6.1124599999999996</v>
      </c>
      <c r="E3">
        <f>GT_NG!Q3</f>
        <v>-9.0959999999999999E-2</v>
      </c>
      <c r="F3">
        <f>GT_Spot!Q3</f>
        <v>0</v>
      </c>
      <c r="G3">
        <f>PPCL_NG!Q3</f>
        <v>0</v>
      </c>
      <c r="H3">
        <f>PPCL_Spot!Q3</f>
        <v>0</v>
      </c>
      <c r="I3">
        <f>Bawana_NG!Q3</f>
        <v>44.959128065395092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622.42074937748578</v>
      </c>
      <c r="P3" s="36">
        <v>68.387372041192748</v>
      </c>
      <c r="Q3" s="36">
        <v>22.090000000000003</v>
      </c>
      <c r="R3" s="38">
        <v>0</v>
      </c>
      <c r="S3" s="38">
        <v>0</v>
      </c>
      <c r="T3" s="37">
        <f>SUMPRODUCT(LTA!J3:AN3,LTA!J$101:AN$101,LTA!J$104:AN$104)</f>
        <v>39.33</v>
      </c>
      <c r="U3" s="37">
        <f>SUMPRODUCT(LTA!J3:AN3,LTA!J$102:AN$102,LTA!J$104:AN$104)</f>
        <v>117.96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-130</v>
      </c>
      <c r="AA3" s="75">
        <f>STOA!I3</f>
        <v>0</v>
      </c>
      <c r="AB3" s="75">
        <f>-STOA!O3</f>
        <v>0</v>
      </c>
      <c r="AC3">
        <f>SUMIF(B3:AB3,"&gt;0")*$AC$2-SUMIF(B3:AB3,"&lt;0")*($AC$2/(1-$AC$2))+SUMIF(AI3:AR3,"&gt;0")*$AC$2-SUMIF(AI3:AR3,"&lt;0")*($AC$2/(1-$AC$2))</f>
        <v>9.4076026004084543</v>
      </c>
      <c r="AD3">
        <f>SUM(B3:AB3,AI3:AV3)-AC3</f>
        <v>849.26114688366522</v>
      </c>
      <c r="AE3">
        <f>'IDT-1'!C3</f>
        <v>-39.795999999999999</v>
      </c>
      <c r="AF3" s="24"/>
      <c r="AG3">
        <f>SUM(AD3:AF3)</f>
        <v>809.46514688366517</v>
      </c>
      <c r="AI3" s="34">
        <f>PXIL!I3</f>
        <v>0</v>
      </c>
      <c r="AJ3" s="34">
        <f>PXIL!O3</f>
        <v>0</v>
      </c>
      <c r="AK3" s="34">
        <f>RTM_IEX!I3</f>
        <v>67.5</v>
      </c>
      <c r="AL3" s="34">
        <f>RTM_IEX!O3</f>
        <v>0</v>
      </c>
      <c r="AM3" s="34">
        <f>RTM_PXI!I3</f>
        <v>0</v>
      </c>
      <c r="AN3" s="34">
        <f>RTM_PXI!O3</f>
        <v>0</v>
      </c>
      <c r="AO3" s="148">
        <f>GDAM_IEX!I3</f>
        <v>0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6.1124599999999996</v>
      </c>
      <c r="E4">
        <f>GT_NG!Q4</f>
        <v>-9.0959999999999999E-2</v>
      </c>
      <c r="F4">
        <f>GT_Spot!Q4</f>
        <v>0</v>
      </c>
      <c r="G4">
        <f>PPCL_NG!Q4</f>
        <v>0</v>
      </c>
      <c r="H4">
        <f>PPCL_Spot!Q4</f>
        <v>0</v>
      </c>
      <c r="I4">
        <f>Bawana_NG!Q4</f>
        <v>44.959128065395092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622.42055570396553</v>
      </c>
      <c r="P4" s="36">
        <v>68.387372041192748</v>
      </c>
      <c r="Q4" s="36">
        <v>22.090000000000003</v>
      </c>
      <c r="R4" s="38">
        <v>0</v>
      </c>
      <c r="S4" s="38">
        <v>0</v>
      </c>
      <c r="T4" s="37">
        <f>SUMPRODUCT(LTA!J4:AN4,LTA!J$101:AN$101,LTA!J$104:AN$104)</f>
        <v>39</v>
      </c>
      <c r="U4" s="37">
        <f>SUMPRODUCT(LTA!J4:AN4,LTA!J$102:AN$102,LTA!J$104:AN$104)</f>
        <v>118.3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-134.69999999999999</v>
      </c>
      <c r="AA4" s="75">
        <f>STOA!I4</f>
        <v>0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9.3665234148578609</v>
      </c>
      <c r="AD4">
        <f t="shared" ref="AD4:AD67" si="1">SUM(B4:AB4,AI4:AV4)-AC4</f>
        <v>834.97203239569558</v>
      </c>
      <c r="AE4">
        <f>'IDT-1'!C4</f>
        <v>-33.869</v>
      </c>
      <c r="AF4" s="24"/>
      <c r="AG4">
        <f t="shared" ref="AG4:AG67" si="2">SUM(AD4:AF4)</f>
        <v>801.10303239569555</v>
      </c>
      <c r="AI4" s="34">
        <f>PXIL!I4</f>
        <v>0</v>
      </c>
      <c r="AJ4" s="34">
        <f>PXIL!O4</f>
        <v>0</v>
      </c>
      <c r="AK4" s="34">
        <f>RTM_IEX!I4</f>
        <v>57.86</v>
      </c>
      <c r="AL4" s="34">
        <f>RTM_IEX!O4</f>
        <v>0</v>
      </c>
      <c r="AM4" s="34">
        <f>RTM_PXI!I4</f>
        <v>0</v>
      </c>
      <c r="AN4" s="34">
        <f>RTM_PXI!O4</f>
        <v>0</v>
      </c>
      <c r="AO4" s="148">
        <f>GDAM_IEX!I4</f>
        <v>0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6.1124599999999996</v>
      </c>
      <c r="E5">
        <f>GT_NG!Q5</f>
        <v>-9.0959999999999999E-2</v>
      </c>
      <c r="F5">
        <f>GT_Spot!Q5</f>
        <v>0</v>
      </c>
      <c r="G5">
        <f>PPCL_NG!Q5</f>
        <v>0</v>
      </c>
      <c r="H5">
        <f>PPCL_Spot!Q5</f>
        <v>0</v>
      </c>
      <c r="I5">
        <f>Bawana_NG!Q5</f>
        <v>45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619.63875064943977</v>
      </c>
      <c r="P5" s="36">
        <v>68.387372041192748</v>
      </c>
      <c r="Q5" s="36">
        <v>22.090000000000003</v>
      </c>
      <c r="R5" s="38">
        <v>0</v>
      </c>
      <c r="S5" s="38">
        <v>0</v>
      </c>
      <c r="T5" s="37">
        <f>SUMPRODUCT(LTA!J5:AN5,LTA!J$101:AN$101,LTA!J$104:AN$104)</f>
        <v>38.33</v>
      </c>
      <c r="U5" s="37">
        <f>SUMPRODUCT(LTA!J5:AN5,LTA!J$102:AN$102,LTA!J$104:AN$104)</f>
        <v>118.61999999999999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-84</v>
      </c>
      <c r="AA5" s="75">
        <f>STOA!I5</f>
        <v>0</v>
      </c>
      <c r="AB5" s="75">
        <f>-STOA!O5</f>
        <v>0</v>
      </c>
      <c r="AC5">
        <f t="shared" si="0"/>
        <v>8.425047879998651</v>
      </c>
      <c r="AD5">
        <f t="shared" si="1"/>
        <v>825.66257481063406</v>
      </c>
      <c r="AE5">
        <f>'IDT-1'!C5</f>
        <v>-28.789000000000001</v>
      </c>
      <c r="AF5" s="24"/>
      <c r="AG5">
        <f t="shared" si="2"/>
        <v>796.87357481063407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0</v>
      </c>
      <c r="AM5" s="34">
        <f>RTM_PXI!I5</f>
        <v>0</v>
      </c>
      <c r="AN5" s="34">
        <f>RTM_PXI!O5</f>
        <v>0</v>
      </c>
      <c r="AO5" s="148">
        <f>GDAM_IEX!I5</f>
        <v>0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6.1124599999999996</v>
      </c>
      <c r="E6">
        <f>GT_NG!Q6</f>
        <v>-9.0959999999999999E-2</v>
      </c>
      <c r="F6">
        <f>GT_Spot!Q6</f>
        <v>0</v>
      </c>
      <c r="G6">
        <f>PPCL_NG!Q6</f>
        <v>0</v>
      </c>
      <c r="H6">
        <f>PPCL_Spot!Q6</f>
        <v>0</v>
      </c>
      <c r="I6">
        <f>Bawana_NG!Q6</f>
        <v>45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619.63875064943977</v>
      </c>
      <c r="P6" s="36">
        <v>68.387372041192748</v>
      </c>
      <c r="Q6" s="36">
        <v>22.090000000000003</v>
      </c>
      <c r="R6" s="38">
        <v>0</v>
      </c>
      <c r="S6" s="38">
        <v>0</v>
      </c>
      <c r="T6" s="37">
        <f>SUMPRODUCT(LTA!J6:AN6,LTA!J$101:AN$101,LTA!J$104:AN$104)</f>
        <v>38.33</v>
      </c>
      <c r="U6" s="37">
        <f>SUMPRODUCT(LTA!J6:AN6,LTA!J$102:AN$102,LTA!J$104:AN$104)</f>
        <v>118.8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-104</v>
      </c>
      <c r="AA6" s="75">
        <f>STOA!I6</f>
        <v>0</v>
      </c>
      <c r="AB6" s="75">
        <f>-STOA!O6</f>
        <v>0</v>
      </c>
      <c r="AC6">
        <f t="shared" si="0"/>
        <v>8.5959830344964328</v>
      </c>
      <c r="AD6">
        <f t="shared" si="1"/>
        <v>805.67163965613622</v>
      </c>
      <c r="AE6">
        <f>'IDT-1'!C6</f>
        <v>-22.015000000000001</v>
      </c>
      <c r="AF6" s="24"/>
      <c r="AG6">
        <f t="shared" si="2"/>
        <v>783.65663965613624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0</v>
      </c>
      <c r="AM6" s="34">
        <f>RTM_PXI!I6</f>
        <v>0</v>
      </c>
      <c r="AN6" s="34">
        <f>RTM_PXI!O6</f>
        <v>0</v>
      </c>
      <c r="AO6" s="148">
        <f>GDAM_IEX!I6</f>
        <v>0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6.1124599999999996</v>
      </c>
      <c r="E7">
        <f>GT_NG!Q7</f>
        <v>-9.0959999999999999E-2</v>
      </c>
      <c r="F7">
        <f>GT_Spot!Q7</f>
        <v>0</v>
      </c>
      <c r="G7">
        <f>PPCL_NG!Q7</f>
        <v>0</v>
      </c>
      <c r="H7">
        <f>PPCL_Spot!Q7</f>
        <v>0</v>
      </c>
      <c r="I7">
        <f>Bawana_NG!Q7</f>
        <v>45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619.63778186573609</v>
      </c>
      <c r="P7" s="36">
        <v>68.387372041192748</v>
      </c>
      <c r="Q7" s="36">
        <v>22.090000000000003</v>
      </c>
      <c r="R7" s="38">
        <v>0</v>
      </c>
      <c r="S7" s="38">
        <v>0</v>
      </c>
      <c r="T7" s="37">
        <f>SUMPRODUCT(LTA!J7:AN7,LTA!J$101:AN$101,LTA!J$104:AN$104)</f>
        <v>38.33</v>
      </c>
      <c r="U7" s="37">
        <f>SUMPRODUCT(LTA!J7:AN7,LTA!J$102:AN$102,LTA!J$104:AN$104)</f>
        <v>119.61999999999999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-124</v>
      </c>
      <c r="AA7" s="75">
        <f>STOA!I7</f>
        <v>0</v>
      </c>
      <c r="AB7" s="75">
        <f>-STOA!O7</f>
        <v>0</v>
      </c>
      <c r="AC7">
        <f t="shared" si="0"/>
        <v>8.7722860512111023</v>
      </c>
      <c r="AD7">
        <f t="shared" si="1"/>
        <v>786.31436785571782</v>
      </c>
      <c r="AE7">
        <f>'IDT-1'!C7</f>
        <v>-16.934999999999999</v>
      </c>
      <c r="AF7" s="24"/>
      <c r="AG7">
        <f t="shared" si="2"/>
        <v>769.37936785571787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0</v>
      </c>
      <c r="AM7" s="34">
        <f>RTM_PXI!I7</f>
        <v>0</v>
      </c>
      <c r="AN7" s="34">
        <f>RTM_PXI!O7</f>
        <v>0</v>
      </c>
      <c r="AO7" s="148">
        <f>GDAM_IEX!I7</f>
        <v>0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6.1124599999999996</v>
      </c>
      <c r="E8">
        <f>GT_NG!Q8</f>
        <v>-9.0959999999999999E-2</v>
      </c>
      <c r="F8">
        <f>GT_Spot!Q8</f>
        <v>0</v>
      </c>
      <c r="G8">
        <f>PPCL_NG!Q8</f>
        <v>0</v>
      </c>
      <c r="H8">
        <f>PPCL_Spot!Q8</f>
        <v>0</v>
      </c>
      <c r="I8">
        <f>Bawana_NG!Q8</f>
        <v>45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619.63998901654395</v>
      </c>
      <c r="P8" s="36">
        <v>68.39</v>
      </c>
      <c r="Q8" s="36">
        <v>22.093248529411767</v>
      </c>
      <c r="R8" s="38">
        <v>0</v>
      </c>
      <c r="S8" s="38">
        <v>0</v>
      </c>
      <c r="T8" s="37">
        <f>SUMPRODUCT(LTA!J8:AN8,LTA!J$101:AN$101,LTA!J$104:AN$104)</f>
        <v>38.33</v>
      </c>
      <c r="U8" s="37">
        <f>SUMPRODUCT(LTA!J8:AN8,LTA!J$102:AN$102,LTA!J$104:AN$104)</f>
        <v>120.11999999999999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-154</v>
      </c>
      <c r="AA8" s="75">
        <f>STOA!I8</f>
        <v>0</v>
      </c>
      <c r="AB8" s="75">
        <f>-STOA!O8</f>
        <v>0</v>
      </c>
      <c r="AC8">
        <f t="shared" si="0"/>
        <v>9.0306886855256003</v>
      </c>
      <c r="AD8">
        <f t="shared" si="1"/>
        <v>756.56404886043026</v>
      </c>
      <c r="AE8">
        <f>'IDT-1'!C8</f>
        <v>0</v>
      </c>
      <c r="AF8" s="24"/>
      <c r="AG8">
        <f t="shared" si="2"/>
        <v>756.56404886043026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0</v>
      </c>
      <c r="AM8" s="34">
        <f>RTM_PXI!I8</f>
        <v>0</v>
      </c>
      <c r="AN8" s="34">
        <f>RTM_PXI!O8</f>
        <v>0</v>
      </c>
      <c r="AO8" s="148">
        <f>GDAM_IEX!I8</f>
        <v>0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6.1124599999999996</v>
      </c>
      <c r="E9">
        <f>GT_NG!Q9</f>
        <v>-9.0959999999999999E-2</v>
      </c>
      <c r="F9">
        <f>GT_Spot!Q9</f>
        <v>0</v>
      </c>
      <c r="G9">
        <f>PPCL_NG!Q9</f>
        <v>0</v>
      </c>
      <c r="H9">
        <f>PPCL_Spot!Q9</f>
        <v>0</v>
      </c>
      <c r="I9">
        <f>Bawana_NG!Q9</f>
        <v>45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608.31893093253177</v>
      </c>
      <c r="P9" s="36">
        <v>68.387372041192748</v>
      </c>
      <c r="Q9" s="36">
        <v>22.090000000000003</v>
      </c>
      <c r="R9" s="38">
        <v>0</v>
      </c>
      <c r="S9" s="38">
        <v>0</v>
      </c>
      <c r="T9" s="37">
        <f>SUMPRODUCT(LTA!J9:AN9,LTA!J$101:AN$101,LTA!J$104:AN$104)</f>
        <v>43.33</v>
      </c>
      <c r="U9" s="37">
        <f>SUMPRODUCT(LTA!J9:AN9,LTA!J$102:AN$102,LTA!J$104:AN$104)</f>
        <v>120.11999999999999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-150</v>
      </c>
      <c r="AA9" s="75">
        <f>STOA!I9</f>
        <v>0</v>
      </c>
      <c r="AB9" s="75">
        <f>-STOA!O9</f>
        <v>0</v>
      </c>
      <c r="AC9">
        <f t="shared" si="0"/>
        <v>9.0651218042193022</v>
      </c>
      <c r="AD9">
        <f t="shared" si="1"/>
        <v>768.66268116950528</v>
      </c>
      <c r="AE9">
        <f>'IDT-1'!C9</f>
        <v>0</v>
      </c>
      <c r="AF9" s="24"/>
      <c r="AG9">
        <f t="shared" si="2"/>
        <v>768.66268116950528</v>
      </c>
      <c r="AI9" s="34">
        <f>PXIL!I9</f>
        <v>0</v>
      </c>
      <c r="AJ9" s="34">
        <f>PXIL!O9</f>
        <v>0</v>
      </c>
      <c r="AK9" s="34">
        <f>RTM_IEX!I9</f>
        <v>14.46</v>
      </c>
      <c r="AL9" s="34">
        <f>RTM_IEX!O9</f>
        <v>0</v>
      </c>
      <c r="AM9" s="34">
        <f>RTM_PXI!I9</f>
        <v>0</v>
      </c>
      <c r="AN9" s="34">
        <f>RTM_PXI!O9</f>
        <v>0</v>
      </c>
      <c r="AO9" s="148">
        <f>GDAM_IEX!I9</f>
        <v>0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6.1124599999999996</v>
      </c>
      <c r="E10">
        <f>GT_NG!Q10</f>
        <v>-9.0959999999999999E-2</v>
      </c>
      <c r="F10">
        <f>GT_Spot!Q10</f>
        <v>0</v>
      </c>
      <c r="G10">
        <f>PPCL_NG!Q10</f>
        <v>0</v>
      </c>
      <c r="H10">
        <f>PPCL_Spot!Q10</f>
        <v>0</v>
      </c>
      <c r="I10">
        <f>Bawana_NG!Q10</f>
        <v>45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608.3182968298031</v>
      </c>
      <c r="P10" s="36">
        <v>68.387372041192748</v>
      </c>
      <c r="Q10" s="36">
        <v>22.090000000000003</v>
      </c>
      <c r="R10" s="38">
        <v>0</v>
      </c>
      <c r="S10" s="38">
        <v>0</v>
      </c>
      <c r="T10" s="37">
        <f>SUMPRODUCT(LTA!J10:AN10,LTA!J$101:AN$101,LTA!J$104:AN$104)</f>
        <v>42.67</v>
      </c>
      <c r="U10" s="37">
        <f>SUMPRODUCT(LTA!J10:AN10,LTA!J$102:AN$102,LTA!J$104:AN$104)</f>
        <v>119.96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-158</v>
      </c>
      <c r="AA10" s="75">
        <f>STOA!I10</f>
        <v>0</v>
      </c>
      <c r="AB10" s="75">
        <f>-STOA!O10</f>
        <v>0</v>
      </c>
      <c r="AC10">
        <f t="shared" si="0"/>
        <v>9.1259977395554941</v>
      </c>
      <c r="AD10">
        <f t="shared" si="1"/>
        <v>759.78117113144049</v>
      </c>
      <c r="AE10">
        <f>'IDT-1'!C10</f>
        <v>0</v>
      </c>
      <c r="AF10" s="24"/>
      <c r="AG10">
        <f t="shared" si="2"/>
        <v>759.78117113144049</v>
      </c>
      <c r="AI10" s="34">
        <f>PXIL!I10</f>
        <v>0</v>
      </c>
      <c r="AJ10" s="34">
        <f>PXIL!O10</f>
        <v>0</v>
      </c>
      <c r="AK10" s="34">
        <f>RTM_IEX!I10</f>
        <v>14.46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8">
        <f>GDAM_IEX!I10</f>
        <v>0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6.1124599999999996</v>
      </c>
      <c r="E11">
        <f>GT_NG!Q11</f>
        <v>-9.0959999999999999E-2</v>
      </c>
      <c r="F11">
        <f>GT_Spot!Q11</f>
        <v>0</v>
      </c>
      <c r="G11">
        <f>PPCL_NG!Q11</f>
        <v>0</v>
      </c>
      <c r="H11">
        <f>PPCL_Spot!Q11</f>
        <v>0</v>
      </c>
      <c r="I11">
        <f>Bawana_NG!Q11</f>
        <v>47.93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601.18116742480368</v>
      </c>
      <c r="P11" s="36">
        <v>68.387372041192748</v>
      </c>
      <c r="Q11" s="36">
        <v>22.090000000000003</v>
      </c>
      <c r="R11" s="38">
        <v>0</v>
      </c>
      <c r="S11" s="38">
        <v>0</v>
      </c>
      <c r="T11" s="37">
        <f>SUMPRODUCT(LTA!J11:AN11,LTA!J$101:AN$101,LTA!J$104:AN$104)</f>
        <v>42.33</v>
      </c>
      <c r="U11" s="37">
        <f>SUMPRODUCT(LTA!J11:AN11,LTA!J$102:AN$102,LTA!J$104:AN$104)</f>
        <v>119.8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-165</v>
      </c>
      <c r="AA11" s="75">
        <f>STOA!I11</f>
        <v>0</v>
      </c>
      <c r="AB11" s="75">
        <f>-STOA!O11</f>
        <v>0</v>
      </c>
      <c r="AC11">
        <f t="shared" si="0"/>
        <v>9.0242919566277209</v>
      </c>
      <c r="AD11">
        <f t="shared" si="1"/>
        <v>733.71574750936873</v>
      </c>
      <c r="AE11">
        <f>'IDT-1'!C11</f>
        <v>0</v>
      </c>
      <c r="AF11" s="24"/>
      <c r="AG11">
        <f t="shared" si="2"/>
        <v>733.71574750936873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6.1124599999999996</v>
      </c>
      <c r="E12">
        <f>GT_NG!Q12</f>
        <v>-9.0959999999999999E-2</v>
      </c>
      <c r="F12">
        <f>GT_Spot!Q12</f>
        <v>0</v>
      </c>
      <c r="G12">
        <f>PPCL_NG!Q12</f>
        <v>0</v>
      </c>
      <c r="H12">
        <f>PPCL_Spot!Q12</f>
        <v>0</v>
      </c>
      <c r="I12">
        <f>Bawana_NG!Q12</f>
        <v>47.93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601.18116742480368</v>
      </c>
      <c r="P12" s="36">
        <v>68.387372041192748</v>
      </c>
      <c r="Q12" s="36">
        <v>22.090000000000003</v>
      </c>
      <c r="R12" s="38">
        <v>0</v>
      </c>
      <c r="S12" s="38">
        <v>0</v>
      </c>
      <c r="T12" s="37">
        <f>SUMPRODUCT(LTA!J12:AN12,LTA!J$101:AN$101,LTA!J$104:AN$104)</f>
        <v>42</v>
      </c>
      <c r="U12" s="37">
        <f>SUMPRODUCT(LTA!J12:AN12,LTA!J$102:AN$102,LTA!J$104:AN$104)</f>
        <v>119.8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-170</v>
      </c>
      <c r="AA12" s="75">
        <f>STOA!I12</f>
        <v>0</v>
      </c>
      <c r="AB12" s="75">
        <f>-STOA!O12</f>
        <v>0</v>
      </c>
      <c r="AC12">
        <f t="shared" si="0"/>
        <v>9.063875745252167</v>
      </c>
      <c r="AD12">
        <f t="shared" si="1"/>
        <v>728.34616372074424</v>
      </c>
      <c r="AE12">
        <f>'IDT-1'!C12</f>
        <v>0</v>
      </c>
      <c r="AF12" s="24"/>
      <c r="AG12">
        <f t="shared" si="2"/>
        <v>728.34616372074424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6.1124599999999996</v>
      </c>
      <c r="E13">
        <f>GT_NG!Q13</f>
        <v>-9.0959999999999999E-2</v>
      </c>
      <c r="F13">
        <f>GT_Spot!Q13</f>
        <v>0</v>
      </c>
      <c r="G13">
        <f>PPCL_NG!Q13</f>
        <v>0</v>
      </c>
      <c r="H13">
        <f>PPCL_Spot!Q13</f>
        <v>0</v>
      </c>
      <c r="I13">
        <f>Bawana_NG!Q13</f>
        <v>47.93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583.78705568302951</v>
      </c>
      <c r="P13" s="36">
        <v>68.387372041192748</v>
      </c>
      <c r="Q13" s="36">
        <v>22.090000000000003</v>
      </c>
      <c r="R13" s="38">
        <v>0</v>
      </c>
      <c r="S13" s="38">
        <v>0</v>
      </c>
      <c r="T13" s="37">
        <f>SUMPRODUCT(LTA!J13:AN13,LTA!J$101:AN$101,LTA!J$104:AN$104)</f>
        <v>41.67</v>
      </c>
      <c r="U13" s="37">
        <f>SUMPRODUCT(LTA!J13:AN13,LTA!J$102:AN$102,LTA!J$104:AN$104)</f>
        <v>115.46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-160</v>
      </c>
      <c r="AA13" s="75">
        <f>STOA!I13</f>
        <v>0</v>
      </c>
      <c r="AB13" s="75">
        <f>-STOA!O13</f>
        <v>0</v>
      </c>
      <c r="AC13">
        <f t="shared" si="0"/>
        <v>8.7938256293723729</v>
      </c>
      <c r="AD13">
        <f t="shared" si="1"/>
        <v>716.55210209484994</v>
      </c>
      <c r="AE13">
        <f>'IDT-1'!C13</f>
        <v>0</v>
      </c>
      <c r="AF13" s="24"/>
      <c r="AG13">
        <f t="shared" si="2"/>
        <v>716.55210209484994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6.1124599999999996</v>
      </c>
      <c r="E14">
        <f>GT_NG!Q14</f>
        <v>-9.0959999999999999E-2</v>
      </c>
      <c r="F14">
        <f>GT_Spot!Q14</f>
        <v>0</v>
      </c>
      <c r="G14">
        <f>PPCL_NG!Q14</f>
        <v>0</v>
      </c>
      <c r="H14">
        <f>PPCL_Spot!Q14</f>
        <v>0</v>
      </c>
      <c r="I14">
        <f>Bawana_NG!Q14</f>
        <v>47.93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583.78705568302951</v>
      </c>
      <c r="P14" s="36">
        <v>68.387372041192748</v>
      </c>
      <c r="Q14" s="36">
        <v>22.090000000000003</v>
      </c>
      <c r="R14" s="38">
        <v>0</v>
      </c>
      <c r="S14" s="38">
        <v>0</v>
      </c>
      <c r="T14" s="37">
        <f>SUMPRODUCT(LTA!J14:AN14,LTA!J$101:AN$101,LTA!J$104:AN$104)</f>
        <v>41</v>
      </c>
      <c r="U14" s="37">
        <f>SUMPRODUCT(LTA!J14:AN14,LTA!J$102:AN$102,LTA!J$104:AN$104)</f>
        <v>115.61999999999999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-165</v>
      </c>
      <c r="AA14" s="75">
        <f>STOA!I14</f>
        <v>0</v>
      </c>
      <c r="AB14" s="75">
        <f>-STOA!O14</f>
        <v>0</v>
      </c>
      <c r="AC14">
        <f t="shared" si="0"/>
        <v>8.831897417996819</v>
      </c>
      <c r="AD14">
        <f t="shared" si="1"/>
        <v>711.00403030622545</v>
      </c>
      <c r="AE14">
        <f>'IDT-1'!C14</f>
        <v>0</v>
      </c>
      <c r="AF14" s="24"/>
      <c r="AG14">
        <f t="shared" si="2"/>
        <v>711.00403030622545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6.1124599999999996</v>
      </c>
      <c r="E15">
        <f>GT_NG!Q15</f>
        <v>-9.0959999999999999E-2</v>
      </c>
      <c r="F15">
        <f>GT_Spot!Q15</f>
        <v>0</v>
      </c>
      <c r="G15">
        <f>PPCL_NG!Q15</f>
        <v>0</v>
      </c>
      <c r="H15">
        <f>PPCL_Spot!Q15</f>
        <v>0</v>
      </c>
      <c r="I15">
        <f>Bawana_NG!Q15</f>
        <v>47.93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580.09433626717623</v>
      </c>
      <c r="P15" s="36">
        <v>68.387372041192748</v>
      </c>
      <c r="Q15" s="36">
        <v>11.160000000000002</v>
      </c>
      <c r="R15" s="38">
        <v>0</v>
      </c>
      <c r="S15" s="38">
        <v>0</v>
      </c>
      <c r="T15" s="37">
        <f>SUMPRODUCT(LTA!J15:AN15,LTA!J$101:AN$101,LTA!J$104:AN$104)</f>
        <v>40.33</v>
      </c>
      <c r="U15" s="37">
        <f>SUMPRODUCT(LTA!J15:AN15,LTA!J$102:AN$102,LTA!J$104:AN$104)</f>
        <v>115.8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-170</v>
      </c>
      <c r="AA15" s="75">
        <f>STOA!I15</f>
        <v>0</v>
      </c>
      <c r="AB15" s="75">
        <f>-STOA!O15</f>
        <v>0</v>
      </c>
      <c r="AC15">
        <f t="shared" si="0"/>
        <v>8.7473063635280965</v>
      </c>
      <c r="AD15">
        <f t="shared" si="1"/>
        <v>690.97590194484087</v>
      </c>
      <c r="AE15">
        <f>'IDT-1'!C15</f>
        <v>0</v>
      </c>
      <c r="AF15" s="24"/>
      <c r="AG15">
        <f t="shared" si="2"/>
        <v>690.97590194484087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6.1124599999999996</v>
      </c>
      <c r="E16">
        <f>GT_NG!Q16</f>
        <v>-9.0959999999999999E-2</v>
      </c>
      <c r="F16">
        <f>GT_Spot!Q16</f>
        <v>0</v>
      </c>
      <c r="G16">
        <f>PPCL_NG!Q16</f>
        <v>0</v>
      </c>
      <c r="H16">
        <f>PPCL_Spot!Q16</f>
        <v>0</v>
      </c>
      <c r="I16">
        <f>Bawana_NG!Q16</f>
        <v>47.93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579.27314911377937</v>
      </c>
      <c r="P16" s="36">
        <v>68.387372041192748</v>
      </c>
      <c r="Q16" s="36">
        <v>11.160000000000002</v>
      </c>
      <c r="R16" s="38">
        <v>0</v>
      </c>
      <c r="S16" s="38">
        <v>0</v>
      </c>
      <c r="T16" s="37">
        <f>SUMPRODUCT(LTA!J16:AN16,LTA!J$101:AN$101,LTA!J$104:AN$104)</f>
        <v>40</v>
      </c>
      <c r="U16" s="37">
        <f>SUMPRODUCT(LTA!J16:AN16,LTA!J$102:AN$102,LTA!J$104:AN$104)</f>
        <v>116.11999999999999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-170</v>
      </c>
      <c r="AA16" s="75">
        <f>STOA!I16</f>
        <v>0</v>
      </c>
      <c r="AB16" s="75">
        <f>-STOA!O16</f>
        <v>0</v>
      </c>
      <c r="AC16">
        <f t="shared" si="0"/>
        <v>8.7403243914395627</v>
      </c>
      <c r="AD16">
        <f t="shared" si="1"/>
        <v>690.15169676353253</v>
      </c>
      <c r="AE16">
        <f>'IDT-1'!C16</f>
        <v>0</v>
      </c>
      <c r="AF16" s="24"/>
      <c r="AG16">
        <f t="shared" si="2"/>
        <v>690.15169676353253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6.1124599999999996</v>
      </c>
      <c r="E17">
        <f>GT_NG!Q17</f>
        <v>-9.0959999999999999E-2</v>
      </c>
      <c r="F17">
        <f>GT_Spot!Q17</f>
        <v>0</v>
      </c>
      <c r="G17">
        <f>PPCL_NG!Q17</f>
        <v>0</v>
      </c>
      <c r="H17">
        <f>PPCL_Spot!Q17</f>
        <v>0</v>
      </c>
      <c r="I17">
        <f>Bawana_NG!Q17</f>
        <v>47.93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578.74042946499628</v>
      </c>
      <c r="P17" s="36">
        <v>68.387372041192748</v>
      </c>
      <c r="Q17" s="36">
        <v>11.160000000000002</v>
      </c>
      <c r="R17" s="38">
        <v>0</v>
      </c>
      <c r="S17" s="38">
        <v>0</v>
      </c>
      <c r="T17" s="37">
        <f>SUMPRODUCT(LTA!J17:AN17,LTA!J$101:AN$101,LTA!J$104:AN$104)</f>
        <v>46.67</v>
      </c>
      <c r="U17" s="37">
        <f>SUMPRODUCT(LTA!J17:AN17,LTA!J$102:AN$102,LTA!J$104:AN$104)</f>
        <v>120.8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-170</v>
      </c>
      <c r="AA17" s="75">
        <f>STOA!I17</f>
        <v>0</v>
      </c>
      <c r="AB17" s="75">
        <f>-STOA!O17</f>
        <v>0</v>
      </c>
      <c r="AC17">
        <f t="shared" si="0"/>
        <v>8.8311895463897834</v>
      </c>
      <c r="AD17">
        <f t="shared" si="1"/>
        <v>700.87811195979918</v>
      </c>
      <c r="AE17">
        <f>'IDT-1'!C17</f>
        <v>0</v>
      </c>
      <c r="AF17" s="24"/>
      <c r="AG17">
        <f t="shared" si="2"/>
        <v>700.87811195979918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6.1124599999999996</v>
      </c>
      <c r="E18">
        <f>GT_NG!Q18</f>
        <v>-9.0959999999999999E-2</v>
      </c>
      <c r="F18">
        <f>GT_Spot!Q18</f>
        <v>0</v>
      </c>
      <c r="G18">
        <f>PPCL_NG!Q18</f>
        <v>0</v>
      </c>
      <c r="H18">
        <f>PPCL_Spot!Q18</f>
        <v>0</v>
      </c>
      <c r="I18">
        <f>Bawana_NG!Q18</f>
        <v>47.93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578.74048072567734</v>
      </c>
      <c r="P18" s="36">
        <v>68.387372041192748</v>
      </c>
      <c r="Q18" s="36">
        <v>11.160000000000002</v>
      </c>
      <c r="R18" s="38">
        <v>0</v>
      </c>
      <c r="S18" s="38">
        <v>0</v>
      </c>
      <c r="T18" s="37">
        <f>SUMPRODUCT(LTA!J18:AN18,LTA!J$101:AN$101,LTA!J$104:AN$104)</f>
        <v>46</v>
      </c>
      <c r="U18" s="37">
        <f>SUMPRODUCT(LTA!J18:AN18,LTA!J$102:AN$102,LTA!J$104:AN$104)</f>
        <v>120.61999999999999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-175</v>
      </c>
      <c r="AA18" s="75">
        <f>STOA!I18</f>
        <v>0</v>
      </c>
      <c r="AB18" s="75">
        <f>-STOA!O18</f>
        <v>0</v>
      </c>
      <c r="AC18">
        <f t="shared" si="0"/>
        <v>8.8664057656039503</v>
      </c>
      <c r="AD18">
        <f t="shared" si="1"/>
        <v>694.99294700126609</v>
      </c>
      <c r="AE18">
        <f>'IDT-1'!C18</f>
        <v>0</v>
      </c>
      <c r="AF18" s="24"/>
      <c r="AG18">
        <f t="shared" si="2"/>
        <v>694.99294700126609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6.1124599999999996</v>
      </c>
      <c r="E19">
        <f>GT_NG!Q19</f>
        <v>-9.0959999999999999E-2</v>
      </c>
      <c r="F19">
        <f>GT_Spot!Q19</f>
        <v>0</v>
      </c>
      <c r="G19">
        <f>PPCL_NG!Q19</f>
        <v>0</v>
      </c>
      <c r="H19">
        <f>PPCL_Spot!Q19</f>
        <v>0</v>
      </c>
      <c r="I19">
        <f>Bawana_NG!Q19</f>
        <v>47.93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584.12885349020451</v>
      </c>
      <c r="P19" s="36">
        <v>68.387372041192748</v>
      </c>
      <c r="Q19" s="36">
        <v>11.160000000000002</v>
      </c>
      <c r="R19" s="38">
        <v>0</v>
      </c>
      <c r="S19" s="38">
        <v>0</v>
      </c>
      <c r="T19" s="37">
        <f>SUMPRODUCT(LTA!J19:AN19,LTA!J$101:AN$101,LTA!J$104:AN$104)</f>
        <v>45.33</v>
      </c>
      <c r="U19" s="37">
        <f>SUMPRODUCT(LTA!J19:AN19,LTA!J$102:AN$102,LTA!J$104:AN$104)</f>
        <v>120.11999999999999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-175</v>
      </c>
      <c r="AA19" s="75">
        <f>STOA!I19</f>
        <v>0</v>
      </c>
      <c r="AB19" s="75">
        <f>-STOA!O19</f>
        <v>0</v>
      </c>
      <c r="AC19">
        <f t="shared" si="0"/>
        <v>8.9018400968259801</v>
      </c>
      <c r="AD19">
        <f t="shared" si="1"/>
        <v>699.17588543457134</v>
      </c>
      <c r="AE19">
        <f>'IDT-1'!C19</f>
        <v>0</v>
      </c>
      <c r="AF19" s="24"/>
      <c r="AG19">
        <f t="shared" si="2"/>
        <v>699.17588543457134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6.1124599999999996</v>
      </c>
      <c r="E20">
        <f>GT_NG!Q20</f>
        <v>-9.0959999999999999E-2</v>
      </c>
      <c r="F20">
        <f>GT_Spot!Q20</f>
        <v>0</v>
      </c>
      <c r="G20">
        <f>PPCL_NG!Q20</f>
        <v>0</v>
      </c>
      <c r="H20">
        <f>PPCL_Spot!Q20</f>
        <v>0</v>
      </c>
      <c r="I20">
        <f>Bawana_NG!Q20</f>
        <v>47.93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584.12885349020451</v>
      </c>
      <c r="P20" s="36">
        <v>68.387372041192748</v>
      </c>
      <c r="Q20" s="36">
        <v>11.160000000000002</v>
      </c>
      <c r="R20" s="38">
        <v>0</v>
      </c>
      <c r="S20" s="38">
        <v>0</v>
      </c>
      <c r="T20" s="37">
        <f>SUMPRODUCT(LTA!J20:AN20,LTA!J$101:AN$101,LTA!J$104:AN$104)</f>
        <v>45</v>
      </c>
      <c r="U20" s="37">
        <f>SUMPRODUCT(LTA!J20:AN20,LTA!J$102:AN$102,LTA!J$104:AN$104)</f>
        <v>119.96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-180</v>
      </c>
      <c r="AA20" s="75">
        <f>STOA!I20</f>
        <v>0</v>
      </c>
      <c r="AB20" s="75">
        <f>-STOA!O20</f>
        <v>0</v>
      </c>
      <c r="AC20">
        <f t="shared" si="0"/>
        <v>8.9400798854504249</v>
      </c>
      <c r="AD20">
        <f t="shared" si="1"/>
        <v>693.6476456459468</v>
      </c>
      <c r="AE20">
        <f>'IDT-1'!C20</f>
        <v>0</v>
      </c>
      <c r="AF20" s="24"/>
      <c r="AG20">
        <f t="shared" si="2"/>
        <v>693.6476456459468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6.1124599999999996</v>
      </c>
      <c r="E21">
        <f>GT_NG!Q21</f>
        <v>-9.0959999999999999E-2</v>
      </c>
      <c r="F21">
        <f>GT_Spot!Q21</f>
        <v>0</v>
      </c>
      <c r="G21">
        <f>PPCL_NG!Q21</f>
        <v>0</v>
      </c>
      <c r="H21">
        <f>PPCL_Spot!Q21</f>
        <v>0</v>
      </c>
      <c r="I21">
        <f>Bawana_NG!Q21</f>
        <v>47.93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591.32080213727079</v>
      </c>
      <c r="P21" s="36">
        <v>68.387372041192748</v>
      </c>
      <c r="Q21" s="36">
        <v>11.160000000000002</v>
      </c>
      <c r="R21" s="38">
        <v>0</v>
      </c>
      <c r="S21" s="38">
        <v>0</v>
      </c>
      <c r="T21" s="37">
        <f>SUMPRODUCT(LTA!J21:AN21,LTA!J$101:AN$101,LTA!J$104:AN$104)</f>
        <v>50</v>
      </c>
      <c r="U21" s="37">
        <f>SUMPRODUCT(LTA!J21:AN21,LTA!J$102:AN$102,LTA!J$104:AN$104)</f>
        <v>119.61999999999999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-190</v>
      </c>
      <c r="AA21" s="75">
        <f>STOA!I21</f>
        <v>0</v>
      </c>
      <c r="AB21" s="75">
        <f>-STOA!O21</f>
        <v>0</v>
      </c>
      <c r="AC21">
        <f t="shared" si="0"/>
        <v>9.1243478313346706</v>
      </c>
      <c r="AD21">
        <f t="shared" si="1"/>
        <v>695.3153263471288</v>
      </c>
      <c r="AE21">
        <f>'IDT-1'!C21</f>
        <v>0</v>
      </c>
      <c r="AF21" s="24"/>
      <c r="AG21">
        <f t="shared" si="2"/>
        <v>695.3153263471288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6.1124599999999996</v>
      </c>
      <c r="E22">
        <f>GT_NG!Q22</f>
        <v>-9.0959999999999999E-2</v>
      </c>
      <c r="F22">
        <f>GT_Spot!Q22</f>
        <v>0</v>
      </c>
      <c r="G22">
        <f>PPCL_NG!Q22</f>
        <v>0</v>
      </c>
      <c r="H22">
        <f>PPCL_Spot!Q22</f>
        <v>0</v>
      </c>
      <c r="I22">
        <f>Bawana_NG!Q22</f>
        <v>47.93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591.32080213727079</v>
      </c>
      <c r="P22" s="36">
        <v>68.387372041192748</v>
      </c>
      <c r="Q22" s="36">
        <v>11.160000000000002</v>
      </c>
      <c r="R22" s="38">
        <v>0</v>
      </c>
      <c r="S22" s="38">
        <v>0</v>
      </c>
      <c r="T22" s="37">
        <f>SUMPRODUCT(LTA!J22:AN22,LTA!J$101:AN$101,LTA!J$104:AN$104)</f>
        <v>49.33</v>
      </c>
      <c r="U22" s="37">
        <f>SUMPRODUCT(LTA!J22:AN22,LTA!J$102:AN$102,LTA!J$104:AN$104)</f>
        <v>119.46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-190</v>
      </c>
      <c r="AA22" s="75">
        <f>STOA!I22</f>
        <v>0</v>
      </c>
      <c r="AB22" s="75">
        <f>-STOA!O22</f>
        <v>0</v>
      </c>
      <c r="AC22">
        <f t="shared" si="0"/>
        <v>9.1173758313346731</v>
      </c>
      <c r="AD22">
        <f t="shared" si="1"/>
        <v>694.49229834712889</v>
      </c>
      <c r="AE22">
        <f>'IDT-1'!C22</f>
        <v>0</v>
      </c>
      <c r="AF22" s="24"/>
      <c r="AG22">
        <f t="shared" si="2"/>
        <v>694.49229834712889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6.1124599999999996</v>
      </c>
      <c r="E23">
        <f>GT_NG!Q23</f>
        <v>-9.0959999999999999E-2</v>
      </c>
      <c r="F23">
        <f>GT_Spot!Q23</f>
        <v>0</v>
      </c>
      <c r="G23">
        <f>PPCL_NG!Q23</f>
        <v>0</v>
      </c>
      <c r="H23">
        <f>PPCL_Spot!Q23</f>
        <v>0</v>
      </c>
      <c r="I23">
        <f>Bawana_NG!Q23</f>
        <v>47.93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592.25476068109413</v>
      </c>
      <c r="P23" s="36">
        <v>68.387372041192748</v>
      </c>
      <c r="Q23" s="36">
        <v>11.160000000000002</v>
      </c>
      <c r="R23" s="38">
        <v>0</v>
      </c>
      <c r="S23" s="38">
        <v>0</v>
      </c>
      <c r="T23" s="37">
        <f>SUMPRODUCT(LTA!J23:AN23,LTA!J$101:AN$101,LTA!J$104:AN$104)</f>
        <v>40</v>
      </c>
      <c r="U23" s="37">
        <f>SUMPRODUCT(LTA!J23:AN23,LTA!J$102:AN$102,LTA!J$104:AN$104)</f>
        <v>116.3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-190</v>
      </c>
      <c r="AA23" s="75">
        <f>STOA!I23</f>
        <v>0</v>
      </c>
      <c r="AB23" s="75">
        <f>-STOA!O23</f>
        <v>0</v>
      </c>
      <c r="AC23">
        <f t="shared" si="0"/>
        <v>9.0203050831027873</v>
      </c>
      <c r="AD23">
        <f t="shared" si="1"/>
        <v>683.03332763918399</v>
      </c>
      <c r="AE23">
        <f>'IDT-1'!C23</f>
        <v>0</v>
      </c>
      <c r="AF23" s="24"/>
      <c r="AG23">
        <f t="shared" si="2"/>
        <v>683.03332763918399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6.1124599999999996</v>
      </c>
      <c r="E24">
        <f>GT_NG!Q24</f>
        <v>-9.0959999999999999E-2</v>
      </c>
      <c r="F24">
        <f>GT_Spot!Q24</f>
        <v>0</v>
      </c>
      <c r="G24">
        <f>PPCL_NG!Q24</f>
        <v>0</v>
      </c>
      <c r="H24">
        <f>PPCL_Spot!Q24</f>
        <v>0</v>
      </c>
      <c r="I24">
        <f>Bawana_NG!Q24</f>
        <v>47.93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592.67288676764997</v>
      </c>
      <c r="P24" s="36">
        <v>68.387372041192748</v>
      </c>
      <c r="Q24" s="36">
        <v>11.160000000000002</v>
      </c>
      <c r="R24" s="38">
        <v>0</v>
      </c>
      <c r="S24" s="38">
        <v>0</v>
      </c>
      <c r="T24" s="37">
        <f>SUMPRODUCT(LTA!J24:AN24,LTA!J$101:AN$101,LTA!J$104:AN$104)</f>
        <v>39.33</v>
      </c>
      <c r="U24" s="37">
        <f>SUMPRODUCT(LTA!J24:AN24,LTA!J$102:AN$102,LTA!J$104:AN$104)</f>
        <v>116.11999999999999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-180</v>
      </c>
      <c r="AA24" s="75">
        <f>STOA!I24</f>
        <v>0</v>
      </c>
      <c r="AB24" s="75">
        <f>-STOA!O24</f>
        <v>0</v>
      </c>
      <c r="AC24">
        <f t="shared" si="0"/>
        <v>8.9319657649809674</v>
      </c>
      <c r="AD24">
        <f t="shared" si="1"/>
        <v>692.68979304386175</v>
      </c>
      <c r="AE24">
        <f>'IDT-1'!C24</f>
        <v>0</v>
      </c>
      <c r="AF24" s="24"/>
      <c r="AG24">
        <f t="shared" si="2"/>
        <v>692.68979304386175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6.1124599999999996</v>
      </c>
      <c r="E25">
        <f>GT_NG!Q25</f>
        <v>-9.0959999999999999E-2</v>
      </c>
      <c r="F25">
        <f>GT_Spot!Q25</f>
        <v>0</v>
      </c>
      <c r="G25">
        <f>PPCL_NG!Q25</f>
        <v>0</v>
      </c>
      <c r="H25">
        <f>PPCL_Spot!Q25</f>
        <v>0</v>
      </c>
      <c r="I25">
        <f>Bawana_NG!Q25</f>
        <v>47.93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589.5933026722804</v>
      </c>
      <c r="P25" s="36">
        <v>68.387372041192748</v>
      </c>
      <c r="Q25" s="36">
        <v>11.160000000000002</v>
      </c>
      <c r="R25" s="38">
        <v>0</v>
      </c>
      <c r="S25" s="38">
        <v>0</v>
      </c>
      <c r="T25" s="37">
        <f>SUMPRODUCT(LTA!J25:AN25,LTA!J$101:AN$101,LTA!J$104:AN$104)</f>
        <v>38.33</v>
      </c>
      <c r="U25" s="37">
        <f>SUMPRODUCT(LTA!J25:AN25,LTA!J$102:AN$102,LTA!J$104:AN$104)</f>
        <v>115.8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-175</v>
      </c>
      <c r="AA25" s="75">
        <f>STOA!I25</f>
        <v>0</v>
      </c>
      <c r="AB25" s="75">
        <f>-STOA!O25</f>
        <v>0</v>
      </c>
      <c r="AC25">
        <f t="shared" si="0"/>
        <v>8.8526534699554169</v>
      </c>
      <c r="AD25">
        <f t="shared" si="1"/>
        <v>693.36952124351774</v>
      </c>
      <c r="AE25">
        <f>'IDT-1'!C25</f>
        <v>0</v>
      </c>
      <c r="AF25" s="24"/>
      <c r="AG25">
        <f t="shared" si="2"/>
        <v>693.36952124351774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6.1124599999999996</v>
      </c>
      <c r="E26">
        <f>GT_NG!Q26</f>
        <v>-9.0959999999999999E-2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47.93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589.59270102433641</v>
      </c>
      <c r="P26" s="36">
        <v>68.387372041192748</v>
      </c>
      <c r="Q26" s="36">
        <v>11.160000000000002</v>
      </c>
      <c r="R26" s="38">
        <v>0</v>
      </c>
      <c r="S26" s="38">
        <v>0</v>
      </c>
      <c r="T26" s="37">
        <f>SUMPRODUCT(LTA!J26:AN26,LTA!J$101:AN$101,LTA!J$104:AN$104)</f>
        <v>37.33</v>
      </c>
      <c r="U26" s="37">
        <f>SUMPRODUCT(LTA!J26:AN26,LTA!J$102:AN$102,LTA!J$104:AN$104)</f>
        <v>115.46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-165</v>
      </c>
      <c r="AA26" s="75">
        <f>STOA!I26</f>
        <v>0</v>
      </c>
      <c r="AB26" s="75">
        <f>-STOA!O26</f>
        <v>0</v>
      </c>
      <c r="AC26">
        <f t="shared" si="0"/>
        <v>8.7566808388637973</v>
      </c>
      <c r="AD26">
        <f t="shared" si="1"/>
        <v>702.12489222666545</v>
      </c>
      <c r="AE26">
        <f>'IDT-1'!C26</f>
        <v>0</v>
      </c>
      <c r="AF26" s="24"/>
      <c r="AG26">
        <f t="shared" si="2"/>
        <v>702.12489222666545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6.1124599999999996</v>
      </c>
      <c r="E27">
        <f>GT_NG!Q27</f>
        <v>-9.0959999999999999E-2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46.31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590.94517134145678</v>
      </c>
      <c r="P27" s="36">
        <v>68.387372041192748</v>
      </c>
      <c r="Q27" s="36">
        <v>11.160000000000002</v>
      </c>
      <c r="R27" s="38">
        <v>0.90243243243243243</v>
      </c>
      <c r="S27" s="38">
        <v>0</v>
      </c>
      <c r="T27" s="37">
        <f>SUMPRODUCT(LTA!J27:AN27,LTA!J$101:AN$101,LTA!J$104:AN$104)</f>
        <v>36.67</v>
      </c>
      <c r="U27" s="37">
        <f>SUMPRODUCT(LTA!J27:AN27,LTA!J$102:AN$102,LTA!J$104:AN$104)</f>
        <v>111.3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-143</v>
      </c>
      <c r="AA27" s="75">
        <f>STOA!I27</f>
        <v>0</v>
      </c>
      <c r="AB27" s="75">
        <f>-STOA!O27</f>
        <v>0</v>
      </c>
      <c r="AC27">
        <f t="shared" si="0"/>
        <v>8.5351605520124796</v>
      </c>
      <c r="AD27">
        <f t="shared" si="1"/>
        <v>720.16131526306935</v>
      </c>
      <c r="AE27">
        <f>'IDT-1'!C27</f>
        <v>0</v>
      </c>
      <c r="AF27" s="24"/>
      <c r="AG27">
        <f t="shared" si="2"/>
        <v>720.16131526306935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6.1124599999999996</v>
      </c>
      <c r="E28">
        <f>GT_NG!Q28</f>
        <v>-9.0959999999999999E-2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46.31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607.14063474003058</v>
      </c>
      <c r="P28" s="36">
        <v>68.387372041192748</v>
      </c>
      <c r="Q28" s="36">
        <v>11.160000000000002</v>
      </c>
      <c r="R28" s="38">
        <v>2.75</v>
      </c>
      <c r="S28" s="38">
        <v>0</v>
      </c>
      <c r="T28" s="37">
        <f>SUMPRODUCT(LTA!J28:AN28,LTA!J$101:AN$101,LTA!J$104:AN$104)</f>
        <v>36.229999999999997</v>
      </c>
      <c r="U28" s="37">
        <f>SUMPRODUCT(LTA!J28:AN28,LTA!J$102:AN$102,LTA!J$104:AN$104)</f>
        <v>110.46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-125</v>
      </c>
      <c r="AA28" s="75">
        <f>STOA!I28</f>
        <v>0</v>
      </c>
      <c r="AB28" s="75">
        <f>-STOA!O28</f>
        <v>0</v>
      </c>
      <c r="AC28">
        <f t="shared" si="0"/>
        <v>8.5234891730800655</v>
      </c>
      <c r="AD28">
        <f t="shared" si="1"/>
        <v>754.93601760814329</v>
      </c>
      <c r="AE28">
        <f>'IDT-1'!C28</f>
        <v>0</v>
      </c>
      <c r="AF28" s="24"/>
      <c r="AG28">
        <f t="shared" si="2"/>
        <v>754.93601760814329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6.1124599999999996</v>
      </c>
      <c r="E29">
        <f>GT_NG!Q29</f>
        <v>-9.0959999999999999E-2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46.31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612.20679561802251</v>
      </c>
      <c r="P29" s="36">
        <v>68.387372041192748</v>
      </c>
      <c r="Q29" s="36">
        <v>11.160000000000002</v>
      </c>
      <c r="R29" s="38">
        <v>7.3599999999999994</v>
      </c>
      <c r="S29" s="38">
        <v>0</v>
      </c>
      <c r="T29" s="37">
        <f>SUMPRODUCT(LTA!J29:AN29,LTA!J$101:AN$101,LTA!J$104:AN$104)</f>
        <v>22.86</v>
      </c>
      <c r="U29" s="37">
        <f>SUMPRODUCT(LTA!J29:AN29,LTA!J$102:AN$102,LTA!J$104:AN$104)</f>
        <v>110.11999999999999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-120</v>
      </c>
      <c r="AA29" s="75">
        <f>STOA!I29</f>
        <v>0</v>
      </c>
      <c r="AB29" s="75">
        <f>-STOA!O29</f>
        <v>0</v>
      </c>
      <c r="AC29">
        <f t="shared" si="0"/>
        <v>8.4472491358307522</v>
      </c>
      <c r="AD29">
        <f t="shared" si="1"/>
        <v>755.97841852338456</v>
      </c>
      <c r="AE29">
        <f>'IDT-1'!C29</f>
        <v>0</v>
      </c>
      <c r="AF29" s="24"/>
      <c r="AG29">
        <f t="shared" si="2"/>
        <v>755.97841852338456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6.1124599999999996</v>
      </c>
      <c r="E30">
        <f>GT_NG!Q30</f>
        <v>-9.0959999999999999E-2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46.31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614.4453618847441</v>
      </c>
      <c r="P30" s="36">
        <v>68.387372041192748</v>
      </c>
      <c r="Q30" s="36">
        <v>11.160000000000002</v>
      </c>
      <c r="R30" s="38">
        <v>14.6</v>
      </c>
      <c r="S30" s="38">
        <v>0</v>
      </c>
      <c r="T30" s="37">
        <f>SUMPRODUCT(LTA!J30:AN30,LTA!J$101:AN$101,LTA!J$104:AN$104)</f>
        <v>24.99</v>
      </c>
      <c r="U30" s="37">
        <f>SUMPRODUCT(LTA!J30:AN30,LTA!J$102:AN$102,LTA!J$104:AN$104)</f>
        <v>109.61999999999999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-120</v>
      </c>
      <c r="AA30" s="75">
        <f>STOA!I30</f>
        <v>0</v>
      </c>
      <c r="AB30" s="75">
        <f>-STOA!O30</f>
        <v>0</v>
      </c>
      <c r="AC30">
        <f t="shared" si="0"/>
        <v>8.5405610924712132</v>
      </c>
      <c r="AD30">
        <f t="shared" si="1"/>
        <v>766.99367283346567</v>
      </c>
      <c r="AE30">
        <f>'IDT-1'!C30</f>
        <v>0</v>
      </c>
      <c r="AF30" s="24"/>
      <c r="AG30">
        <f t="shared" si="2"/>
        <v>766.99367283346567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6.1124599999999996</v>
      </c>
      <c r="E31">
        <f>GT_NG!Q31</f>
        <v>-9.0959999999999999E-2</v>
      </c>
      <c r="F31">
        <f>GT_Spot!Q31</f>
        <v>0</v>
      </c>
      <c r="G31">
        <f>PPCL_NG!Q31</f>
        <v>0</v>
      </c>
      <c r="H31">
        <f>PPCL_Spot!Q31</f>
        <v>0</v>
      </c>
      <c r="I31">
        <f>Bawana_NG!Q31</f>
        <v>46.31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617.15824116759143</v>
      </c>
      <c r="P31" s="36">
        <v>68.387372041192748</v>
      </c>
      <c r="Q31" s="36">
        <v>11.160000000000002</v>
      </c>
      <c r="R31" s="38">
        <v>15.84</v>
      </c>
      <c r="S31" s="38">
        <v>0</v>
      </c>
      <c r="T31" s="37">
        <f>SUMPRODUCT(LTA!J31:AN31,LTA!J$101:AN$101,LTA!J$104:AN$104)</f>
        <v>30.98</v>
      </c>
      <c r="U31" s="37">
        <f>SUMPRODUCT(LTA!J31:AN31,LTA!J$102:AN$102,LTA!J$104:AN$104)</f>
        <v>109.11999999999999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-133</v>
      </c>
      <c r="AA31" s="75">
        <f>STOA!I31</f>
        <v>0</v>
      </c>
      <c r="AB31" s="75">
        <f>-STOA!O31</f>
        <v>0</v>
      </c>
      <c r="AC31">
        <f t="shared" si="0"/>
        <v>8.7300063288706884</v>
      </c>
      <c r="AD31">
        <f t="shared" si="1"/>
        <v>763.24710687991353</v>
      </c>
      <c r="AE31">
        <f>'IDT-1'!C31</f>
        <v>0</v>
      </c>
      <c r="AF31" s="24"/>
      <c r="AG31">
        <f t="shared" si="2"/>
        <v>763.24710687991353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6.1124599999999996</v>
      </c>
      <c r="E32">
        <f>GT_NG!Q32</f>
        <v>-9.0959999999999999E-2</v>
      </c>
      <c r="F32">
        <f>GT_Spot!Q32</f>
        <v>0</v>
      </c>
      <c r="G32">
        <f>PPCL_NG!Q32</f>
        <v>0</v>
      </c>
      <c r="H32">
        <f>PPCL_Spot!Q32</f>
        <v>0</v>
      </c>
      <c r="I32">
        <f>Bawana_NG!Q32</f>
        <v>46.31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617.15887077661921</v>
      </c>
      <c r="P32" s="36">
        <v>68.387372041192748</v>
      </c>
      <c r="Q32" s="36">
        <v>11.160000000000002</v>
      </c>
      <c r="R32" s="38">
        <v>15.85</v>
      </c>
      <c r="S32" s="38">
        <v>0</v>
      </c>
      <c r="T32" s="37">
        <f>SUMPRODUCT(LTA!J32:AN32,LTA!J$101:AN$101,LTA!J$104:AN$104)</f>
        <v>42</v>
      </c>
      <c r="U32" s="37">
        <f>SUMPRODUCT(LTA!J32:AN32,LTA!J$102:AN$102,LTA!J$104:AN$104)</f>
        <v>108.8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-150</v>
      </c>
      <c r="AA32" s="75">
        <f>STOA!I32</f>
        <v>0</v>
      </c>
      <c r="AB32" s="75">
        <f>-STOA!O32</f>
        <v>0</v>
      </c>
      <c r="AC32">
        <f t="shared" si="0"/>
        <v>8.9639852989096358</v>
      </c>
      <c r="AD32">
        <f t="shared" si="1"/>
        <v>756.72375751890229</v>
      </c>
      <c r="AE32">
        <f>'IDT-1'!C32</f>
        <v>0</v>
      </c>
      <c r="AF32" s="24"/>
      <c r="AG32">
        <f t="shared" si="2"/>
        <v>756.72375751890229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6.1124599999999996</v>
      </c>
      <c r="E33">
        <f>GT_NG!Q33</f>
        <v>-9.0959999999999999E-2</v>
      </c>
      <c r="F33">
        <f>GT_Spot!Q33</f>
        <v>0</v>
      </c>
      <c r="G33">
        <f>PPCL_NG!Q33</f>
        <v>0</v>
      </c>
      <c r="H33">
        <f>PPCL_Spot!Q33</f>
        <v>0</v>
      </c>
      <c r="I33">
        <f>Bawana_NG!Q33</f>
        <v>46.31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614.20983350141637</v>
      </c>
      <c r="P33" s="36">
        <v>68.387372041192748</v>
      </c>
      <c r="Q33" s="36">
        <v>11.160000000000002</v>
      </c>
      <c r="R33" s="38">
        <v>15.850000000000003</v>
      </c>
      <c r="S33" s="38">
        <v>0</v>
      </c>
      <c r="T33" s="37">
        <f>SUMPRODUCT(LTA!J33:AN33,LTA!J$101:AN$101,LTA!J$104:AN$104)</f>
        <v>64.13</v>
      </c>
      <c r="U33" s="37">
        <f>SUMPRODUCT(LTA!J33:AN33,LTA!J$102:AN$102,LTA!J$104:AN$104)</f>
        <v>108.46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-175</v>
      </c>
      <c r="AA33" s="75">
        <f>STOA!I33</f>
        <v>0</v>
      </c>
      <c r="AB33" s="75">
        <f>-STOA!O33</f>
        <v>0</v>
      </c>
      <c r="AC33">
        <f t="shared" si="0"/>
        <v>9.3340283289201587</v>
      </c>
      <c r="AD33">
        <f t="shared" si="1"/>
        <v>750.19467721368903</v>
      </c>
      <c r="AE33">
        <f>'IDT-1'!C33</f>
        <v>0</v>
      </c>
      <c r="AF33" s="24"/>
      <c r="AG33">
        <f t="shared" si="2"/>
        <v>750.19467721368903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6.1124599999999996</v>
      </c>
      <c r="E34">
        <f>GT_NG!Q34</f>
        <v>-9.0959999999999999E-2</v>
      </c>
      <c r="F34">
        <f>GT_Spot!Q34</f>
        <v>0</v>
      </c>
      <c r="G34">
        <f>PPCL_NG!Q34</f>
        <v>0</v>
      </c>
      <c r="H34">
        <f>PPCL_Spot!Q34</f>
        <v>0</v>
      </c>
      <c r="I34">
        <f>Bawana_NG!Q34</f>
        <v>46.31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601.03101526571663</v>
      </c>
      <c r="P34" s="36">
        <v>68.387372041192748</v>
      </c>
      <c r="Q34" s="36">
        <v>11.160000000000002</v>
      </c>
      <c r="R34" s="38">
        <v>15.85</v>
      </c>
      <c r="S34" s="38">
        <v>0</v>
      </c>
      <c r="T34" s="37">
        <f>SUMPRODUCT(LTA!J34:AN34,LTA!J$101:AN$101,LTA!J$104:AN$104)</f>
        <v>78.27000000000001</v>
      </c>
      <c r="U34" s="37">
        <f>SUMPRODUCT(LTA!J34:AN34,LTA!J$102:AN$102,LTA!J$104:AN$104)</f>
        <v>107.96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-190</v>
      </c>
      <c r="AA34" s="75">
        <f>STOA!I34</f>
        <v>0</v>
      </c>
      <c r="AB34" s="75">
        <f>-STOA!O34</f>
        <v>0</v>
      </c>
      <c r="AC34">
        <f t="shared" si="0"/>
        <v>9.4649696216136174</v>
      </c>
      <c r="AD34">
        <f t="shared" si="1"/>
        <v>735.5249176852958</v>
      </c>
      <c r="AE34">
        <f>'IDT-1'!C34</f>
        <v>0</v>
      </c>
      <c r="AF34" s="24"/>
      <c r="AG34">
        <f t="shared" si="2"/>
        <v>735.5249176852958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6.1124599999999996</v>
      </c>
      <c r="E35">
        <f>GT_NG!Q35</f>
        <v>-9.0959999999999999E-2</v>
      </c>
      <c r="F35">
        <f>GT_Spot!Q35</f>
        <v>0</v>
      </c>
      <c r="G35">
        <f>PPCL_NG!Q35</f>
        <v>0</v>
      </c>
      <c r="H35">
        <f>PPCL_Spot!Q35</f>
        <v>0</v>
      </c>
      <c r="I35">
        <f>Bawana_NG!Q35</f>
        <v>46.31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594.7375053593496</v>
      </c>
      <c r="P35" s="36">
        <v>68.387372041192748</v>
      </c>
      <c r="Q35" s="36">
        <v>11.160000000000002</v>
      </c>
      <c r="R35" s="38">
        <v>20.85</v>
      </c>
      <c r="S35" s="38">
        <v>0</v>
      </c>
      <c r="T35" s="37">
        <f>SUMPRODUCT(LTA!J35:AN35,LTA!J$101:AN$101,LTA!J$104:AN$104)</f>
        <v>85.93</v>
      </c>
      <c r="U35" s="37">
        <f>SUMPRODUCT(LTA!J35:AN35,LTA!J$102:AN$102,LTA!J$104:AN$104)</f>
        <v>107.96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-210</v>
      </c>
      <c r="AA35" s="75">
        <f>STOA!I35</f>
        <v>0</v>
      </c>
      <c r="AB35" s="75">
        <f>-STOA!O35</f>
        <v>0</v>
      </c>
      <c r="AC35">
        <f t="shared" si="0"/>
        <v>9.6878712928979152</v>
      </c>
      <c r="AD35">
        <f t="shared" si="1"/>
        <v>721.66850610764448</v>
      </c>
      <c r="AE35">
        <f>'IDT-1'!C35</f>
        <v>0</v>
      </c>
      <c r="AF35" s="24"/>
      <c r="AG35">
        <f t="shared" si="2"/>
        <v>721.66850610764448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6.1124599999999996</v>
      </c>
      <c r="E36">
        <f>GT_NG!Q36</f>
        <v>-9.0959999999999999E-2</v>
      </c>
      <c r="F36">
        <f>GT_Spot!Q36</f>
        <v>0</v>
      </c>
      <c r="G36">
        <f>PPCL_NG!Q36</f>
        <v>0</v>
      </c>
      <c r="H36">
        <f>PPCL_Spot!Q36</f>
        <v>0</v>
      </c>
      <c r="I36">
        <f>Bawana_NG!Q36</f>
        <v>46.31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593.95913875168469</v>
      </c>
      <c r="P36" s="36">
        <v>68.387372041192748</v>
      </c>
      <c r="Q36" s="36">
        <v>11.160000000000002</v>
      </c>
      <c r="R36" s="38">
        <v>20.85</v>
      </c>
      <c r="S36" s="38">
        <v>0</v>
      </c>
      <c r="T36" s="37">
        <f>SUMPRODUCT(LTA!J36:AN36,LTA!J$101:AN$101,LTA!J$104:AN$104)</f>
        <v>98.69</v>
      </c>
      <c r="U36" s="37">
        <f>SUMPRODUCT(LTA!J36:AN36,LTA!J$102:AN$102,LTA!J$104:AN$104)</f>
        <v>107.96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-233</v>
      </c>
      <c r="AA36" s="75">
        <f>STOA!I36</f>
        <v>0</v>
      </c>
      <c r="AB36" s="75">
        <f>-STOA!O36</f>
        <v>0</v>
      </c>
      <c r="AC36">
        <f t="shared" si="0"/>
        <v>9.9833536410659782</v>
      </c>
      <c r="AD36">
        <f t="shared" si="1"/>
        <v>710.35465715181147</v>
      </c>
      <c r="AE36">
        <f>'IDT-1'!C36</f>
        <v>0</v>
      </c>
      <c r="AF36" s="24"/>
      <c r="AG36">
        <f t="shared" si="2"/>
        <v>710.35465715181147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6.1124599999999996</v>
      </c>
      <c r="E37">
        <f>GT_NG!Q37</f>
        <v>-9.0959999999999999E-2</v>
      </c>
      <c r="F37">
        <f>GT_Spot!Q37</f>
        <v>0</v>
      </c>
      <c r="G37">
        <f>PPCL_NG!Q37</f>
        <v>0</v>
      </c>
      <c r="H37">
        <f>PPCL_Spot!Q37</f>
        <v>0</v>
      </c>
      <c r="I37">
        <f>Bawana_NG!Q37</f>
        <v>46.31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591.86115205311546</v>
      </c>
      <c r="P37" s="36">
        <v>67.97738779588073</v>
      </c>
      <c r="Q37" s="36">
        <v>11.16</v>
      </c>
      <c r="R37" s="38">
        <v>20.85</v>
      </c>
      <c r="S37" s="38">
        <v>0</v>
      </c>
      <c r="T37" s="37">
        <f>SUMPRODUCT(LTA!J37:AN37,LTA!J$101:AN$101,LTA!J$104:AN$104)</f>
        <v>108.49000000000001</v>
      </c>
      <c r="U37" s="37">
        <f>SUMPRODUCT(LTA!J37:AN37,LTA!J$102:AN$102,LTA!J$104:AN$104)</f>
        <v>93.63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-253</v>
      </c>
      <c r="AA37" s="75">
        <f>STOA!I37</f>
        <v>0</v>
      </c>
      <c r="AB37" s="75">
        <f>-STOA!O37</f>
        <v>0</v>
      </c>
      <c r="AC37">
        <f t="shared" si="0"/>
        <v>10.093657839635156</v>
      </c>
      <c r="AD37">
        <f t="shared" si="1"/>
        <v>683.20638200936105</v>
      </c>
      <c r="AE37">
        <f>'IDT-1'!C37</f>
        <v>0</v>
      </c>
      <c r="AF37" s="24"/>
      <c r="AG37">
        <f t="shared" si="2"/>
        <v>683.20638200936105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6.1124599999999996</v>
      </c>
      <c r="E38">
        <f>GT_NG!Q38</f>
        <v>-9.0959999999999999E-2</v>
      </c>
      <c r="F38">
        <f>GT_Spot!Q38</f>
        <v>0</v>
      </c>
      <c r="G38">
        <f>PPCL_NG!Q38</f>
        <v>0</v>
      </c>
      <c r="H38">
        <f>PPCL_Spot!Q38</f>
        <v>0</v>
      </c>
      <c r="I38">
        <f>Bawana_NG!Q38</f>
        <v>46.31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588.42021460984301</v>
      </c>
      <c r="P38" s="36">
        <v>67.97738779588073</v>
      </c>
      <c r="Q38" s="36">
        <v>11.16</v>
      </c>
      <c r="R38" s="38">
        <v>20.85</v>
      </c>
      <c r="S38" s="38">
        <v>0</v>
      </c>
      <c r="T38" s="37">
        <f>SUMPRODUCT(LTA!J38:AN38,LTA!J$101:AN$101,LTA!J$104:AN$104)</f>
        <v>122.21</v>
      </c>
      <c r="U38" s="37">
        <f>SUMPRODUCT(LTA!J38:AN38,LTA!J$102:AN$102,LTA!J$104:AN$104)</f>
        <v>93.47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-268</v>
      </c>
      <c r="AA38" s="75">
        <f>STOA!I38</f>
        <v>0</v>
      </c>
      <c r="AB38" s="75">
        <f>-STOA!O38</f>
        <v>0</v>
      </c>
      <c r="AC38">
        <f t="shared" si="0"/>
        <v>10.305725330985005</v>
      </c>
      <c r="AD38">
        <f t="shared" si="1"/>
        <v>678.11337707473888</v>
      </c>
      <c r="AE38">
        <f>'IDT-1'!C38</f>
        <v>0</v>
      </c>
      <c r="AF38" s="24"/>
      <c r="AG38">
        <f t="shared" si="2"/>
        <v>678.11337707473888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6.1124599999999996</v>
      </c>
      <c r="E39">
        <f>GT_NG!Q39</f>
        <v>-0.15917999999999999</v>
      </c>
      <c r="F39">
        <f>GT_Spot!Q39</f>
        <v>0</v>
      </c>
      <c r="G39">
        <f>PPCL_NG!Q39</f>
        <v>0</v>
      </c>
      <c r="H39">
        <f>PPCL_Spot!Q39</f>
        <v>0</v>
      </c>
      <c r="I39">
        <f>Bawana_NG!Q39</f>
        <v>46.31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588.02962507149243</v>
      </c>
      <c r="P39" s="36">
        <v>65.872945490318827</v>
      </c>
      <c r="Q39" s="36">
        <v>11.156653673163419</v>
      </c>
      <c r="R39" s="38">
        <v>20.85</v>
      </c>
      <c r="S39" s="38">
        <v>0</v>
      </c>
      <c r="T39" s="37">
        <f>SUMPRODUCT(LTA!J39:AN39,LTA!J$101:AN$101,LTA!J$104:AN$104)</f>
        <v>104.93</v>
      </c>
      <c r="U39" s="37">
        <f>SUMPRODUCT(LTA!J39:AN39,LTA!J$102:AN$102,LTA!J$104:AN$104)</f>
        <v>64.38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-223</v>
      </c>
      <c r="AA39" s="75">
        <f>STOA!I39</f>
        <v>0</v>
      </c>
      <c r="AB39" s="75">
        <f>-STOA!O39</f>
        <v>0</v>
      </c>
      <c r="AC39">
        <f t="shared" si="0"/>
        <v>9.5146067591106966</v>
      </c>
      <c r="AD39">
        <f t="shared" si="1"/>
        <v>674.96789747586399</v>
      </c>
      <c r="AE39">
        <f>'IDT-1'!C39</f>
        <v>0</v>
      </c>
      <c r="AF39" s="24"/>
      <c r="AG39">
        <f t="shared" si="2"/>
        <v>674.96789747586399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6.1124599999999996</v>
      </c>
      <c r="E40">
        <f>GT_NG!Q40</f>
        <v>-0.15917999999999999</v>
      </c>
      <c r="F40">
        <f>GT_Spot!Q40</f>
        <v>0</v>
      </c>
      <c r="G40">
        <f>PPCL_NG!Q40</f>
        <v>0</v>
      </c>
      <c r="H40">
        <f>PPCL_Spot!Q40</f>
        <v>0</v>
      </c>
      <c r="I40">
        <f>Bawana_NG!Q40</f>
        <v>46.31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581.59070845999781</v>
      </c>
      <c r="P40" s="36">
        <v>65.867468874884722</v>
      </c>
      <c r="Q40" s="36">
        <v>11.16</v>
      </c>
      <c r="R40" s="38">
        <v>20.85</v>
      </c>
      <c r="S40" s="38">
        <v>0</v>
      </c>
      <c r="T40" s="37">
        <f>SUMPRODUCT(LTA!J40:AN40,LTA!J$101:AN$101,LTA!J$104:AN$104)</f>
        <v>114.45</v>
      </c>
      <c r="U40" s="37">
        <f>SUMPRODUCT(LTA!J40:AN40,LTA!J$102:AN$102,LTA!J$104:AN$104)</f>
        <v>97.79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-258</v>
      </c>
      <c r="AA40" s="75">
        <f>STOA!I40</f>
        <v>0</v>
      </c>
      <c r="AB40" s="75">
        <f>-STOA!O40</f>
        <v>0</v>
      </c>
      <c r="AC40">
        <f t="shared" si="0"/>
        <v>10.11760448552104</v>
      </c>
      <c r="AD40">
        <f t="shared" si="1"/>
        <v>675.85385284936149</v>
      </c>
      <c r="AE40">
        <f>'IDT-1'!C40</f>
        <v>0</v>
      </c>
      <c r="AF40" s="24"/>
      <c r="AG40">
        <f t="shared" si="2"/>
        <v>675.85385284936149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6.1124599999999996</v>
      </c>
      <c r="E41">
        <f>GT_NG!Q41</f>
        <v>-0.15917999999999999</v>
      </c>
      <c r="F41">
        <f>GT_Spot!Q41</f>
        <v>0</v>
      </c>
      <c r="G41">
        <f>PPCL_NG!Q41</f>
        <v>0</v>
      </c>
      <c r="H41">
        <f>PPCL_Spot!Q41</f>
        <v>0</v>
      </c>
      <c r="I41">
        <f>Bawana_NG!Q41</f>
        <v>47.93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582.78572385616997</v>
      </c>
      <c r="P41" s="36">
        <v>65.547468916518653</v>
      </c>
      <c r="Q41" s="36">
        <v>11.156653673163419</v>
      </c>
      <c r="R41" s="38">
        <v>23.4</v>
      </c>
      <c r="S41" s="38">
        <v>0</v>
      </c>
      <c r="T41" s="37">
        <f>SUMPRODUCT(LTA!J41:AN41,LTA!J$101:AN$101,LTA!J$104:AN$104)</f>
        <v>114.92</v>
      </c>
      <c r="U41" s="37">
        <f>SUMPRODUCT(LTA!J41:AN41,LTA!J$102:AN$102,LTA!J$104:AN$104)</f>
        <v>78.34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-208</v>
      </c>
      <c r="AA41" s="75">
        <f>STOA!I41</f>
        <v>0</v>
      </c>
      <c r="AB41" s="75">
        <f>-STOA!O41</f>
        <v>0</v>
      </c>
      <c r="AC41">
        <f t="shared" si="0"/>
        <v>9.5769646198087308</v>
      </c>
      <c r="AD41">
        <f t="shared" si="1"/>
        <v>712.45616182604329</v>
      </c>
      <c r="AE41">
        <f>'IDT-1'!C41</f>
        <v>0</v>
      </c>
      <c r="AF41" s="24"/>
      <c r="AG41">
        <f t="shared" si="2"/>
        <v>712.45616182604329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6.1124599999999996</v>
      </c>
      <c r="E42">
        <f>GT_NG!Q42</f>
        <v>-0.15917999999999999</v>
      </c>
      <c r="F42">
        <f>GT_Spot!Q42</f>
        <v>0</v>
      </c>
      <c r="G42">
        <f>PPCL_NG!Q42</f>
        <v>0</v>
      </c>
      <c r="H42">
        <f>PPCL_Spot!Q42</f>
        <v>0</v>
      </c>
      <c r="I42">
        <f>Bawana_NG!Q42</f>
        <v>47.93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582.68474213364811</v>
      </c>
      <c r="P42" s="36">
        <v>65.440000000000012</v>
      </c>
      <c r="Q42" s="36">
        <v>11.156653673163419</v>
      </c>
      <c r="R42" s="38">
        <v>23.4</v>
      </c>
      <c r="S42" s="38">
        <v>0</v>
      </c>
      <c r="T42" s="37">
        <f>SUMPRODUCT(LTA!J42:AN42,LTA!J$101:AN$101,LTA!J$104:AN$104)</f>
        <v>125.64</v>
      </c>
      <c r="U42" s="37">
        <f>SUMPRODUCT(LTA!J42:AN42,LTA!J$102:AN$102,LTA!J$104:AN$104)</f>
        <v>78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-203</v>
      </c>
      <c r="AA42" s="75">
        <f>STOA!I42</f>
        <v>0</v>
      </c>
      <c r="AB42" s="75">
        <f>-STOA!O42</f>
        <v>0</v>
      </c>
      <c r="AC42">
        <f t="shared" si="0"/>
        <v>9.6200498458163448</v>
      </c>
      <c r="AD42">
        <f t="shared" si="1"/>
        <v>727.58462596099525</v>
      </c>
      <c r="AE42">
        <f>'IDT-1'!C42</f>
        <v>0</v>
      </c>
      <c r="AF42" s="24"/>
      <c r="AG42">
        <f t="shared" si="2"/>
        <v>727.58462596099525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6.1124599999999996</v>
      </c>
      <c r="E43">
        <f>GT_NG!Q43</f>
        <v>-0.15917999999999999</v>
      </c>
      <c r="F43">
        <f>GT_Spot!Q43</f>
        <v>0</v>
      </c>
      <c r="G43">
        <f>PPCL_NG!Q43</f>
        <v>0</v>
      </c>
      <c r="H43">
        <f>PPCL_Spot!Q43</f>
        <v>0</v>
      </c>
      <c r="I43">
        <f>Bawana_NG!Q43</f>
        <v>47.93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577.3296080181459</v>
      </c>
      <c r="P43" s="36">
        <v>66.48</v>
      </c>
      <c r="Q43" s="36">
        <v>11.156653673163419</v>
      </c>
      <c r="R43" s="38">
        <v>23.4</v>
      </c>
      <c r="S43" s="38">
        <v>0</v>
      </c>
      <c r="T43" s="37">
        <f>SUMPRODUCT(LTA!J43:AN43,LTA!J$101:AN$101,LTA!J$104:AN$104)</f>
        <v>142.13</v>
      </c>
      <c r="U43" s="37">
        <f>SUMPRODUCT(LTA!J43:AN43,LTA!J$102:AN$102,LTA!J$104:AN$104)</f>
        <v>64.34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-172</v>
      </c>
      <c r="AA43" s="75">
        <f>STOA!I43</f>
        <v>0</v>
      </c>
      <c r="AB43" s="75">
        <f>-STOA!O43</f>
        <v>0</v>
      </c>
      <c r="AC43">
        <f t="shared" si="0"/>
        <v>9.8228448297745654</v>
      </c>
      <c r="AD43">
        <f t="shared" si="1"/>
        <v>813.78669686153478</v>
      </c>
      <c r="AE43">
        <f>'IDT-1'!C43</f>
        <v>0</v>
      </c>
      <c r="AF43" s="24"/>
      <c r="AG43">
        <f t="shared" si="2"/>
        <v>813.78669686153478</v>
      </c>
      <c r="AI43" s="34">
        <f>PXIL!I43</f>
        <v>0</v>
      </c>
      <c r="AJ43" s="34">
        <f>PXIL!O43</f>
        <v>0</v>
      </c>
      <c r="AK43" s="34">
        <f>RTM_IEX!I43</f>
        <v>56.89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6.1124599999999996</v>
      </c>
      <c r="E44">
        <f>GT_NG!Q44</f>
        <v>-0.15917999999999999</v>
      </c>
      <c r="F44">
        <f>GT_Spot!Q44</f>
        <v>0</v>
      </c>
      <c r="G44">
        <f>PPCL_NG!Q44</f>
        <v>0</v>
      </c>
      <c r="H44">
        <f>PPCL_Spot!Q44</f>
        <v>0</v>
      </c>
      <c r="I44">
        <f>Bawana_NG!Q44</f>
        <v>47.93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577.3296080181459</v>
      </c>
      <c r="P44" s="36">
        <v>66.48</v>
      </c>
      <c r="Q44" s="36">
        <v>11.156653673163419</v>
      </c>
      <c r="R44" s="38">
        <v>23.4</v>
      </c>
      <c r="S44" s="38">
        <v>0</v>
      </c>
      <c r="T44" s="37">
        <f>SUMPRODUCT(LTA!J44:AN44,LTA!J$101:AN$101,LTA!J$104:AN$104)</f>
        <v>155.59</v>
      </c>
      <c r="U44" s="37">
        <f>SUMPRODUCT(LTA!J44:AN44,LTA!J$102:AN$102,LTA!J$104:AN$104)</f>
        <v>64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-167</v>
      </c>
      <c r="AA44" s="75">
        <f>STOA!I44</f>
        <v>0</v>
      </c>
      <c r="AB44" s="75">
        <f>-STOA!O44</f>
        <v>0</v>
      </c>
      <c r="AC44">
        <f t="shared" si="0"/>
        <v>9.9231210411501216</v>
      </c>
      <c r="AD44">
        <f t="shared" si="1"/>
        <v>835.66642065015924</v>
      </c>
      <c r="AE44">
        <f>'IDT-1'!C44</f>
        <v>0</v>
      </c>
      <c r="AF44" s="24"/>
      <c r="AG44">
        <f t="shared" si="2"/>
        <v>835.66642065015924</v>
      </c>
      <c r="AI44" s="34">
        <f>PXIL!I44</f>
        <v>0</v>
      </c>
      <c r="AJ44" s="34">
        <f>PXIL!O44</f>
        <v>0</v>
      </c>
      <c r="AK44" s="34">
        <f>RTM_IEX!I44</f>
        <v>60.75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6.1124599999999996</v>
      </c>
      <c r="E45">
        <f>GT_NG!Q45</f>
        <v>-0.15917999999999999</v>
      </c>
      <c r="F45">
        <f>GT_Spot!Q45</f>
        <v>0</v>
      </c>
      <c r="G45">
        <f>PPCL_NG!Q45</f>
        <v>0</v>
      </c>
      <c r="H45">
        <f>PPCL_Spot!Q45</f>
        <v>0</v>
      </c>
      <c r="I45">
        <f>Bawana_NG!Q45</f>
        <v>47.93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575.07599356853359</v>
      </c>
      <c r="P45" s="36">
        <v>33.750000000000007</v>
      </c>
      <c r="Q45" s="36">
        <v>11.156653673163419</v>
      </c>
      <c r="R45" s="38">
        <v>23.4</v>
      </c>
      <c r="S45" s="38">
        <v>0</v>
      </c>
      <c r="T45" s="37">
        <f>SUMPRODUCT(LTA!J45:AN45,LTA!J$101:AN$101,LTA!J$104:AN$104)</f>
        <v>170.23000000000002</v>
      </c>
      <c r="U45" s="37">
        <f>SUMPRODUCT(LTA!J45:AN45,LTA!J$102:AN$102,LTA!J$104:AN$104)</f>
        <v>64.34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-162</v>
      </c>
      <c r="AA45" s="75">
        <f>STOA!I45</f>
        <v>0</v>
      </c>
      <c r="AB45" s="75">
        <f>-STOA!O45</f>
        <v>0</v>
      </c>
      <c r="AC45">
        <f t="shared" si="0"/>
        <v>9.2024348911489309</v>
      </c>
      <c r="AD45">
        <f t="shared" si="1"/>
        <v>760.63349235054807</v>
      </c>
      <c r="AE45">
        <f>'IDT-1'!C45</f>
        <v>0</v>
      </c>
      <c r="AF45" s="24"/>
      <c r="AG45">
        <f t="shared" si="2"/>
        <v>760.63349235054807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6.1124599999999996</v>
      </c>
      <c r="E46">
        <f>GT_NG!Q46</f>
        <v>-0.15917999999999999</v>
      </c>
      <c r="F46">
        <f>GT_Spot!Q46</f>
        <v>0</v>
      </c>
      <c r="G46">
        <f>PPCL_NG!Q46</f>
        <v>0</v>
      </c>
      <c r="H46">
        <f>PPCL_Spot!Q46</f>
        <v>0</v>
      </c>
      <c r="I46">
        <f>Bawana_NG!Q46</f>
        <v>47.93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577.85834458491092</v>
      </c>
      <c r="P46" s="36">
        <v>33.750000000000007</v>
      </c>
      <c r="Q46" s="36">
        <v>11.156653673163419</v>
      </c>
      <c r="R46" s="38">
        <v>23.399999999999995</v>
      </c>
      <c r="S46" s="38">
        <v>0</v>
      </c>
      <c r="T46" s="37">
        <f>SUMPRODUCT(LTA!J46:AN46,LTA!J$101:AN$101,LTA!J$104:AN$104)</f>
        <v>178.07999999999998</v>
      </c>
      <c r="U46" s="37">
        <f>SUMPRODUCT(LTA!J46:AN46,LTA!J$102:AN$102,LTA!J$104:AN$104)</f>
        <v>64.5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-157</v>
      </c>
      <c r="AA46" s="75">
        <f>STOA!I46</f>
        <v>0</v>
      </c>
      <c r="AB46" s="75">
        <f>-STOA!O46</f>
        <v>0</v>
      </c>
      <c r="AC46">
        <f t="shared" si="0"/>
        <v>9.250734851062056</v>
      </c>
      <c r="AD46">
        <f t="shared" si="1"/>
        <v>776.37754340701224</v>
      </c>
      <c r="AE46">
        <f>'IDT-1'!C46</f>
        <v>0</v>
      </c>
      <c r="AF46" s="24"/>
      <c r="AG46">
        <f t="shared" si="2"/>
        <v>776.37754340701224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6.1124599999999996</v>
      </c>
      <c r="E47">
        <f>GT_NG!Q47</f>
        <v>-0.15917999999999999</v>
      </c>
      <c r="F47">
        <f>GT_Spot!Q47</f>
        <v>0</v>
      </c>
      <c r="G47">
        <f>PPCL_NG!Q47</f>
        <v>0</v>
      </c>
      <c r="H47">
        <f>PPCL_Spot!Q47</f>
        <v>0</v>
      </c>
      <c r="I47">
        <f>Bawana_NG!Q47</f>
        <v>47.93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580.28516937864629</v>
      </c>
      <c r="P47" s="36">
        <v>35.090000000000011</v>
      </c>
      <c r="Q47" s="36">
        <v>11.156653673163419</v>
      </c>
      <c r="R47" s="38">
        <v>23.399999999999995</v>
      </c>
      <c r="S47" s="38">
        <v>0</v>
      </c>
      <c r="T47" s="37">
        <f>SUMPRODUCT(LTA!J47:AN47,LTA!J$101:AN$101,LTA!J$104:AN$104)</f>
        <v>214.82</v>
      </c>
      <c r="U47" s="37">
        <f>SUMPRODUCT(LTA!J47:AN47,LTA!J$102:AN$102,LTA!J$104:AN$104)</f>
        <v>68.5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-143</v>
      </c>
      <c r="AA47" s="75">
        <f>STOA!I47</f>
        <v>0</v>
      </c>
      <c r="AB47" s="75">
        <f>-STOA!O47</f>
        <v>0</v>
      </c>
      <c r="AC47">
        <f t="shared" si="0"/>
        <v>10.105419971180986</v>
      </c>
      <c r="AD47">
        <f t="shared" si="1"/>
        <v>905.38968308062874</v>
      </c>
      <c r="AE47">
        <f>'IDT-1'!C47</f>
        <v>0</v>
      </c>
      <c r="AF47" s="24"/>
      <c r="AG47">
        <f t="shared" si="2"/>
        <v>905.38968308062874</v>
      </c>
      <c r="AI47" s="34">
        <f>PXIL!I47</f>
        <v>0</v>
      </c>
      <c r="AJ47" s="34">
        <f>PXIL!O47</f>
        <v>0</v>
      </c>
      <c r="AK47" s="34">
        <f>RTM_IEX!I47</f>
        <v>71.36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6.1124599999999996</v>
      </c>
      <c r="E48">
        <f>GT_NG!Q48</f>
        <v>-0.15917999999999999</v>
      </c>
      <c r="F48">
        <f>GT_Spot!Q48</f>
        <v>0</v>
      </c>
      <c r="G48">
        <f>PPCL_NG!Q48</f>
        <v>0</v>
      </c>
      <c r="H48">
        <f>PPCL_Spot!Q48</f>
        <v>0</v>
      </c>
      <c r="I48">
        <f>Bawana_NG!Q48</f>
        <v>47.93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560.23747008295572</v>
      </c>
      <c r="P48" s="36">
        <v>35.090000000000011</v>
      </c>
      <c r="Q48" s="36">
        <v>11.156653673163419</v>
      </c>
      <c r="R48" s="38">
        <v>23.399999999999995</v>
      </c>
      <c r="S48" s="38">
        <v>0</v>
      </c>
      <c r="T48" s="37">
        <f>SUMPRODUCT(LTA!J48:AN48,LTA!J$101:AN$101,LTA!J$104:AN$104)</f>
        <v>220.81</v>
      </c>
      <c r="U48" s="37">
        <f>SUMPRODUCT(LTA!J48:AN48,LTA!J$102:AN$102,LTA!J$104:AN$104)</f>
        <v>68.16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-138</v>
      </c>
      <c r="AA48" s="75">
        <f>STOA!I48</f>
        <v>0</v>
      </c>
      <c r="AB48" s="75">
        <f>-STOA!O48</f>
        <v>0</v>
      </c>
      <c r="AC48">
        <f t="shared" si="0"/>
        <v>9.9178475084727395</v>
      </c>
      <c r="AD48">
        <f t="shared" si="1"/>
        <v>893.28955624764637</v>
      </c>
      <c r="AE48">
        <f>'IDT-1'!C48</f>
        <v>0</v>
      </c>
      <c r="AF48" s="24"/>
      <c r="AG48">
        <f t="shared" si="2"/>
        <v>893.28955624764637</v>
      </c>
      <c r="AI48" s="34">
        <f>PXIL!I48</f>
        <v>0</v>
      </c>
      <c r="AJ48" s="34">
        <f>PXIL!O48</f>
        <v>0</v>
      </c>
      <c r="AK48" s="34">
        <f>RTM_IEX!I48</f>
        <v>68.47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6.1124599999999996</v>
      </c>
      <c r="E49">
        <f>GT_NG!Q49</f>
        <v>-0.15917999999999999</v>
      </c>
      <c r="F49">
        <f>GT_Spot!Q49</f>
        <v>0</v>
      </c>
      <c r="G49">
        <f>PPCL_NG!Q49</f>
        <v>0</v>
      </c>
      <c r="H49">
        <f>PPCL_Spot!Q49</f>
        <v>0</v>
      </c>
      <c r="I49">
        <f>Bawana_NG!Q49</f>
        <v>47.93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580.28627139129765</v>
      </c>
      <c r="P49" s="36">
        <v>68.386679129843642</v>
      </c>
      <c r="Q49" s="36">
        <v>11.156653673163419</v>
      </c>
      <c r="R49" s="38">
        <v>23.399999999999995</v>
      </c>
      <c r="S49" s="38">
        <v>0</v>
      </c>
      <c r="T49" s="37">
        <f>SUMPRODUCT(LTA!J49:AN49,LTA!J$101:AN$101,LTA!J$104:AN$104)</f>
        <v>218.32999999999998</v>
      </c>
      <c r="U49" s="37">
        <f>SUMPRODUCT(LTA!J49:AN49,LTA!J$102:AN$102,LTA!J$104:AN$104)</f>
        <v>93.77000000000001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-133</v>
      </c>
      <c r="AA49" s="75">
        <f>STOA!I49</f>
        <v>0</v>
      </c>
      <c r="AB49" s="75">
        <f>-STOA!O49</f>
        <v>0</v>
      </c>
      <c r="AC49">
        <f t="shared" si="0"/>
        <v>9.9427377555290519</v>
      </c>
      <c r="AD49">
        <f t="shared" si="1"/>
        <v>906.27014643877567</v>
      </c>
      <c r="AE49">
        <f>'IDT-1'!C49</f>
        <v>0</v>
      </c>
      <c r="AF49" s="24"/>
      <c r="AG49">
        <f t="shared" si="2"/>
        <v>906.27014643877567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6.1124599999999996</v>
      </c>
      <c r="E50">
        <f>GT_NG!Q50</f>
        <v>-0.15917999999999999</v>
      </c>
      <c r="F50">
        <f>GT_Spot!Q50</f>
        <v>0</v>
      </c>
      <c r="G50">
        <f>PPCL_NG!Q50</f>
        <v>0</v>
      </c>
      <c r="H50">
        <f>PPCL_Spot!Q50</f>
        <v>0</v>
      </c>
      <c r="I50">
        <f>Bawana_NG!Q50</f>
        <v>47.93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578.56088968246843</v>
      </c>
      <c r="P50" s="36">
        <v>68.386679129843642</v>
      </c>
      <c r="Q50" s="36">
        <v>11.156653673163419</v>
      </c>
      <c r="R50" s="38">
        <v>23.399999999999995</v>
      </c>
      <c r="S50" s="38">
        <v>0</v>
      </c>
      <c r="T50" s="37">
        <f>SUMPRODUCT(LTA!J50:AN50,LTA!J$101:AN$101,LTA!J$104:AN$104)</f>
        <v>224.26</v>
      </c>
      <c r="U50" s="37">
        <f>SUMPRODUCT(LTA!J50:AN50,LTA!J$102:AN$102,LTA!J$104:AN$104)</f>
        <v>111.11999999999999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-107</v>
      </c>
      <c r="AA50" s="75">
        <f>STOA!I50</f>
        <v>0</v>
      </c>
      <c r="AB50" s="75">
        <f>-STOA!O50</f>
        <v>0</v>
      </c>
      <c r="AC50">
        <f t="shared" si="0"/>
        <v>9.90354644832777</v>
      </c>
      <c r="AD50">
        <f t="shared" si="1"/>
        <v>953.86395603714766</v>
      </c>
      <c r="AE50">
        <f>'IDT-1'!C50</f>
        <v>0</v>
      </c>
      <c r="AF50" s="24"/>
      <c r="AG50">
        <f t="shared" si="2"/>
        <v>953.86395603714766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6.1124599999999996</v>
      </c>
      <c r="E51">
        <f>GT_NG!Q51</f>
        <v>-0.15917999999999999</v>
      </c>
      <c r="F51">
        <f>GT_Spot!Q51</f>
        <v>0</v>
      </c>
      <c r="G51">
        <f>PPCL_NG!Q51</f>
        <v>0</v>
      </c>
      <c r="H51">
        <f>PPCL_Spot!Q51</f>
        <v>0</v>
      </c>
      <c r="I51">
        <f>Bawana_NG!Q51</f>
        <v>47.93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571.90344548374435</v>
      </c>
      <c r="P51" s="36">
        <v>70.92</v>
      </c>
      <c r="Q51" s="36">
        <v>11.156653673163419</v>
      </c>
      <c r="R51" s="38">
        <v>23.399999999999995</v>
      </c>
      <c r="S51" s="38">
        <v>0</v>
      </c>
      <c r="T51" s="37">
        <f>SUMPRODUCT(LTA!J51:AN51,LTA!J$101:AN$101,LTA!J$104:AN$104)</f>
        <v>191.92000000000002</v>
      </c>
      <c r="U51" s="37">
        <f>SUMPRODUCT(LTA!J51:AN51,LTA!J$102:AN$102,LTA!J$104:AN$104)</f>
        <v>107.11999999999999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-102</v>
      </c>
      <c r="AA51" s="75">
        <f>STOA!I51</f>
        <v>0</v>
      </c>
      <c r="AB51" s="75">
        <f>-STOA!O51</f>
        <v>0</v>
      </c>
      <c r="AC51">
        <f t="shared" si="0"/>
        <v>9.6907151782411383</v>
      </c>
      <c r="AD51">
        <f t="shared" si="1"/>
        <v>898.61266397866643</v>
      </c>
      <c r="AE51">
        <f>'IDT-1'!C51</f>
        <v>0</v>
      </c>
      <c r="AF51" s="24"/>
      <c r="AG51">
        <f t="shared" si="2"/>
        <v>898.61266397866643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-20</v>
      </c>
      <c r="AM51" s="34">
        <f>RTM_PXI!I51</f>
        <v>0</v>
      </c>
      <c r="AN51" s="34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6.1124599999999996</v>
      </c>
      <c r="E52">
        <f>GT_NG!Q52</f>
        <v>-0.15917999999999999</v>
      </c>
      <c r="F52">
        <f>GT_Spot!Q52</f>
        <v>0</v>
      </c>
      <c r="G52">
        <f>PPCL_NG!Q52</f>
        <v>0</v>
      </c>
      <c r="H52">
        <f>PPCL_Spot!Q52</f>
        <v>0</v>
      </c>
      <c r="I52">
        <f>Bawana_NG!Q52</f>
        <v>47.93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571.90344548374435</v>
      </c>
      <c r="P52" s="36">
        <v>68.385300948192935</v>
      </c>
      <c r="Q52" s="36">
        <v>11.156653673163419</v>
      </c>
      <c r="R52" s="38">
        <v>23.399999999999995</v>
      </c>
      <c r="S52" s="38">
        <v>0</v>
      </c>
      <c r="T52" s="37">
        <f>SUMPRODUCT(LTA!J52:AN52,LTA!J$101:AN$101,LTA!J$104:AN$104)</f>
        <v>192.59</v>
      </c>
      <c r="U52" s="37">
        <f>SUMPRODUCT(LTA!J52:AN52,LTA!J$102:AN$102,LTA!J$104:AN$104)</f>
        <v>107.46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-97</v>
      </c>
      <c r="AA52" s="75">
        <f>STOA!I52</f>
        <v>0</v>
      </c>
      <c r="AB52" s="75">
        <f>-STOA!O52</f>
        <v>0</v>
      </c>
      <c r="AC52">
        <f t="shared" si="0"/>
        <v>9.6779077062059589</v>
      </c>
      <c r="AD52">
        <f t="shared" si="1"/>
        <v>897.10077239889472</v>
      </c>
      <c r="AE52">
        <f>'IDT-1'!C52</f>
        <v>0</v>
      </c>
      <c r="AF52" s="24"/>
      <c r="AG52">
        <f t="shared" si="2"/>
        <v>897.10077239889472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-25</v>
      </c>
      <c r="AM52" s="34">
        <f>RTM_PXI!I52</f>
        <v>0</v>
      </c>
      <c r="AN52" s="34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6.1124599999999996</v>
      </c>
      <c r="E53">
        <f>GT_NG!Q53</f>
        <v>-0.15917999999999999</v>
      </c>
      <c r="F53">
        <f>GT_Spot!Q53</f>
        <v>0</v>
      </c>
      <c r="G53">
        <f>PPCL_NG!Q53</f>
        <v>0</v>
      </c>
      <c r="H53">
        <f>PPCL_Spot!Q53</f>
        <v>0</v>
      </c>
      <c r="I53">
        <f>Bawana_NG!Q53</f>
        <v>47.93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571.4810727412289</v>
      </c>
      <c r="P53" s="36">
        <v>43.390000000000008</v>
      </c>
      <c r="Q53" s="36">
        <v>11.156653673163419</v>
      </c>
      <c r="R53" s="38">
        <v>23.399999999999995</v>
      </c>
      <c r="S53" s="38">
        <v>0</v>
      </c>
      <c r="T53" s="37">
        <f>SUMPRODUCT(LTA!J53:AN53,LTA!J$101:AN$101,LTA!J$104:AN$104)</f>
        <v>170.59</v>
      </c>
      <c r="U53" s="37">
        <f>SUMPRODUCT(LTA!J53:AN53,LTA!J$102:AN$102,LTA!J$104:AN$104)</f>
        <v>78.19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-92</v>
      </c>
      <c r="AA53" s="75">
        <f>STOA!I53</f>
        <v>0</v>
      </c>
      <c r="AB53" s="75">
        <f>-STOA!O53</f>
        <v>0</v>
      </c>
      <c r="AC53">
        <f t="shared" si="0"/>
        <v>8.779596515457337</v>
      </c>
      <c r="AD53">
        <f t="shared" si="1"/>
        <v>851.31140989893493</v>
      </c>
      <c r="AE53">
        <f>'IDT-1'!C53</f>
        <v>0</v>
      </c>
      <c r="AF53" s="24"/>
      <c r="AG53">
        <f t="shared" si="2"/>
        <v>851.31140989893493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6.1124599999999996</v>
      </c>
      <c r="E54">
        <f>GT_NG!Q54</f>
        <v>-0.15917999999999999</v>
      </c>
      <c r="F54">
        <f>GT_Spot!Q54</f>
        <v>0</v>
      </c>
      <c r="G54">
        <f>PPCL_NG!Q54</f>
        <v>0</v>
      </c>
      <c r="H54">
        <f>PPCL_Spot!Q54</f>
        <v>0</v>
      </c>
      <c r="I54">
        <f>Bawana_NG!Q54</f>
        <v>47.93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571.4810727412289</v>
      </c>
      <c r="P54" s="36">
        <v>40.496557586060348</v>
      </c>
      <c r="Q54" s="36">
        <v>11.156653673163419</v>
      </c>
      <c r="R54" s="38">
        <v>23.399999999999995</v>
      </c>
      <c r="S54" s="38">
        <v>0</v>
      </c>
      <c r="T54" s="37">
        <f>SUMPRODUCT(LTA!J54:AN54,LTA!J$101:AN$101,LTA!J$104:AN$104)</f>
        <v>171.92000000000002</v>
      </c>
      <c r="U54" s="37">
        <f>SUMPRODUCT(LTA!J54:AN54,LTA!J$102:AN$102,LTA!J$104:AN$104)</f>
        <v>59.7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-97</v>
      </c>
      <c r="AA54" s="75">
        <f>STOA!I54</f>
        <v>0</v>
      </c>
      <c r="AB54" s="75">
        <f>-STOA!O54</f>
        <v>0</v>
      </c>
      <c r="AC54">
        <f t="shared" si="0"/>
        <v>8.6535033878046903</v>
      </c>
      <c r="AD54">
        <f t="shared" si="1"/>
        <v>826.384060612648</v>
      </c>
      <c r="AE54">
        <f>'IDT-1'!C54</f>
        <v>0</v>
      </c>
      <c r="AF54" s="24"/>
      <c r="AG54">
        <f t="shared" si="2"/>
        <v>826.384060612648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6.1124599999999996</v>
      </c>
      <c r="E55">
        <f>GT_NG!Q55</f>
        <v>-0.15917999999999999</v>
      </c>
      <c r="F55">
        <f>GT_Spot!Q55</f>
        <v>0</v>
      </c>
      <c r="G55">
        <f>PPCL_NG!Q55</f>
        <v>0</v>
      </c>
      <c r="H55">
        <f>PPCL_Spot!Q55</f>
        <v>0</v>
      </c>
      <c r="I55">
        <f>Bawana_NG!Q55</f>
        <v>47.93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571.51182113740811</v>
      </c>
      <c r="P55" s="36">
        <v>34.389999999999993</v>
      </c>
      <c r="Q55" s="36">
        <v>11.156653673163419</v>
      </c>
      <c r="R55" s="38">
        <v>23.399999999999995</v>
      </c>
      <c r="S55" s="38">
        <v>0</v>
      </c>
      <c r="T55" s="37">
        <f>SUMPRODUCT(LTA!J55:AN55,LTA!J$101:AN$101,LTA!J$104:AN$104)</f>
        <v>172.58999999999997</v>
      </c>
      <c r="U55" s="37">
        <f>SUMPRODUCT(LTA!J55:AN55,LTA!J$102:AN$102,LTA!J$104:AN$104)</f>
        <v>59.7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-102</v>
      </c>
      <c r="AA55" s="75">
        <f>STOA!I55</f>
        <v>0</v>
      </c>
      <c r="AB55" s="75">
        <f>-STOA!O55</f>
        <v>0</v>
      </c>
      <c r="AC55">
        <f t="shared" si="0"/>
        <v>8.8610383792341327</v>
      </c>
      <c r="AD55">
        <f t="shared" si="1"/>
        <v>840.84071643133734</v>
      </c>
      <c r="AE55">
        <f>'IDT-1'!C55</f>
        <v>0</v>
      </c>
      <c r="AF55" s="24"/>
      <c r="AG55">
        <f t="shared" si="2"/>
        <v>840.84071643133734</v>
      </c>
      <c r="AI55" s="34">
        <f>PXIL!I55</f>
        <v>0</v>
      </c>
      <c r="AJ55" s="34">
        <f>PXIL!O55</f>
        <v>0</v>
      </c>
      <c r="AK55" s="34">
        <f>RTM_IEX!I55</f>
        <v>25.07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6.1124599999999996</v>
      </c>
      <c r="E56">
        <f>GT_NG!Q56</f>
        <v>-0.15917999999999999</v>
      </c>
      <c r="F56">
        <f>GT_Spot!Q56</f>
        <v>0</v>
      </c>
      <c r="G56">
        <f>PPCL_NG!Q56</f>
        <v>0</v>
      </c>
      <c r="H56">
        <f>PPCL_Spot!Q56</f>
        <v>0</v>
      </c>
      <c r="I56">
        <f>Bawana_NG!Q56</f>
        <v>47.93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571.51182113740811</v>
      </c>
      <c r="P56" s="36">
        <v>34.389999999999993</v>
      </c>
      <c r="Q56" s="36">
        <v>11.156653673163419</v>
      </c>
      <c r="R56" s="38">
        <v>23.399999999999995</v>
      </c>
      <c r="S56" s="38">
        <v>0</v>
      </c>
      <c r="T56" s="37">
        <f>SUMPRODUCT(LTA!J56:AN56,LTA!J$101:AN$101,LTA!J$104:AN$104)</f>
        <v>177.12</v>
      </c>
      <c r="U56" s="37">
        <f>SUMPRODUCT(LTA!J56:AN56,LTA!J$102:AN$102,LTA!J$104:AN$104)</f>
        <v>59.879999999999995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-107</v>
      </c>
      <c r="AA56" s="75">
        <f>STOA!I56</f>
        <v>0</v>
      </c>
      <c r="AB56" s="75">
        <f>-STOA!O56</f>
        <v>0</v>
      </c>
      <c r="AC56">
        <f t="shared" si="0"/>
        <v>8.9105341678585788</v>
      </c>
      <c r="AD56">
        <f t="shared" si="1"/>
        <v>836.64122064271294</v>
      </c>
      <c r="AE56">
        <f>'IDT-1'!C56</f>
        <v>0</v>
      </c>
      <c r="AF56" s="24"/>
      <c r="AG56">
        <f t="shared" si="2"/>
        <v>836.64122064271294</v>
      </c>
      <c r="AI56" s="34">
        <f>PXIL!I56</f>
        <v>0</v>
      </c>
      <c r="AJ56" s="34">
        <f>PXIL!O56</f>
        <v>0</v>
      </c>
      <c r="AK56" s="34">
        <f>RTM_IEX!I56</f>
        <v>21.21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6.1124599999999996</v>
      </c>
      <c r="E57">
        <f>GT_NG!Q57</f>
        <v>-0.15917999999999999</v>
      </c>
      <c r="F57">
        <f>GT_Spot!Q57</f>
        <v>0</v>
      </c>
      <c r="G57">
        <f>PPCL_NG!Q57</f>
        <v>0</v>
      </c>
      <c r="H57">
        <f>PPCL_Spot!Q57</f>
        <v>0</v>
      </c>
      <c r="I57">
        <f>Bawana_NG!Q57</f>
        <v>47.93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573.05739503508892</v>
      </c>
      <c r="P57" s="36">
        <v>31.350000000000009</v>
      </c>
      <c r="Q57" s="36">
        <v>11.156653673163419</v>
      </c>
      <c r="R57" s="38">
        <v>23.399999999999995</v>
      </c>
      <c r="S57" s="38">
        <v>0</v>
      </c>
      <c r="T57" s="37">
        <f>SUMPRODUCT(LTA!J57:AN57,LTA!J$101:AN$101,LTA!J$104:AN$104)</f>
        <v>191.47</v>
      </c>
      <c r="U57" s="37">
        <f>SUMPRODUCT(LTA!J57:AN57,LTA!J$102:AN$102,LTA!J$104:AN$104)</f>
        <v>60.04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-102</v>
      </c>
      <c r="AA57" s="75">
        <f>STOA!I57</f>
        <v>0</v>
      </c>
      <c r="AB57" s="75">
        <f>-STOA!O57</f>
        <v>0</v>
      </c>
      <c r="AC57">
        <f t="shared" si="0"/>
        <v>9.4878931999746499</v>
      </c>
      <c r="AD57">
        <f t="shared" si="1"/>
        <v>914.83943550827769</v>
      </c>
      <c r="AE57">
        <f>'IDT-1'!C57</f>
        <v>0</v>
      </c>
      <c r="AF57" s="24"/>
      <c r="AG57">
        <f t="shared" si="2"/>
        <v>914.83943550827769</v>
      </c>
      <c r="AI57" s="34">
        <f>PXIL!I57</f>
        <v>0</v>
      </c>
      <c r="AJ57" s="34">
        <f>PXIL!O57</f>
        <v>0</v>
      </c>
      <c r="AK57" s="34">
        <f>RTM_IEX!I57</f>
        <v>81.97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6.1124599999999996</v>
      </c>
      <c r="E58">
        <f>GT_NG!Q58</f>
        <v>-0.15917999999999999</v>
      </c>
      <c r="F58">
        <f>GT_Spot!Q58</f>
        <v>0</v>
      </c>
      <c r="G58">
        <f>PPCL_NG!Q58</f>
        <v>0</v>
      </c>
      <c r="H58">
        <f>PPCL_Spot!Q58</f>
        <v>0</v>
      </c>
      <c r="I58">
        <f>Bawana_NG!Q58</f>
        <v>47.93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573.23348181247263</v>
      </c>
      <c r="P58" s="36">
        <v>33.750000000000007</v>
      </c>
      <c r="Q58" s="36">
        <v>11.156653673163419</v>
      </c>
      <c r="R58" s="38">
        <v>23.399999999999995</v>
      </c>
      <c r="S58" s="38">
        <v>0</v>
      </c>
      <c r="T58" s="37">
        <f>SUMPRODUCT(LTA!J58:AN58,LTA!J$101:AN$101,LTA!J$104:AN$104)</f>
        <v>200.61</v>
      </c>
      <c r="U58" s="37">
        <f>SUMPRODUCT(LTA!J58:AN58,LTA!J$102:AN$102,LTA!J$104:AN$104)</f>
        <v>60.379999999999995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-87</v>
      </c>
      <c r="AA58" s="75">
        <f>STOA!I58</f>
        <v>0</v>
      </c>
      <c r="AB58" s="75">
        <f>-STOA!O58</f>
        <v>0</v>
      </c>
      <c r="AC58">
        <f t="shared" si="0"/>
        <v>8.9760729630313385</v>
      </c>
      <c r="AD58">
        <f t="shared" si="1"/>
        <v>884.54734252260471</v>
      </c>
      <c r="AE58">
        <f>'IDT-1'!C58</f>
        <v>0</v>
      </c>
      <c r="AF58" s="24"/>
      <c r="AG58">
        <f t="shared" si="2"/>
        <v>884.54734252260471</v>
      </c>
      <c r="AI58" s="34">
        <f>PXIL!I58</f>
        <v>0</v>
      </c>
      <c r="AJ58" s="34">
        <f>PXIL!O58</f>
        <v>0</v>
      </c>
      <c r="AK58" s="34">
        <f>RTM_IEX!I58</f>
        <v>24.11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6.1124599999999996</v>
      </c>
      <c r="E59">
        <f>GT_NG!Q59</f>
        <v>-0.15917999999999999</v>
      </c>
      <c r="F59">
        <f>GT_Spot!Q59</f>
        <v>0</v>
      </c>
      <c r="G59">
        <f>PPCL_NG!Q59</f>
        <v>0</v>
      </c>
      <c r="H59">
        <f>PPCL_Spot!Q59</f>
        <v>0</v>
      </c>
      <c r="I59">
        <f>Bawana_NG!Q59</f>
        <v>47.93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569.66626675751536</v>
      </c>
      <c r="P59" s="36">
        <v>33.750000000000007</v>
      </c>
      <c r="Q59" s="36">
        <v>11.156653673163419</v>
      </c>
      <c r="R59" s="38">
        <v>23.399999999999995</v>
      </c>
      <c r="S59" s="38">
        <v>0</v>
      </c>
      <c r="T59" s="37">
        <f>SUMPRODUCT(LTA!J59:AN59,LTA!J$101:AN$101,LTA!J$104:AN$104)</f>
        <v>185.78</v>
      </c>
      <c r="U59" s="37">
        <f>SUMPRODUCT(LTA!J59:AN59,LTA!J$102:AN$102,LTA!J$104:AN$104)</f>
        <v>61.379999999999995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-77</v>
      </c>
      <c r="AA59" s="75">
        <f>STOA!I59</f>
        <v>0</v>
      </c>
      <c r="AB59" s="75">
        <f>-STOA!O59</f>
        <v>0</v>
      </c>
      <c r="AC59">
        <f t="shared" si="0"/>
        <v>8.9638767793208061</v>
      </c>
      <c r="AD59">
        <f t="shared" si="1"/>
        <v>903.19232365135792</v>
      </c>
      <c r="AE59">
        <f>'IDT-1'!C59</f>
        <v>0</v>
      </c>
      <c r="AF59" s="24"/>
      <c r="AG59">
        <f t="shared" si="2"/>
        <v>903.19232365135792</v>
      </c>
      <c r="AI59" s="34">
        <f>PXIL!I59</f>
        <v>0</v>
      </c>
      <c r="AJ59" s="34">
        <f>PXIL!O59</f>
        <v>0</v>
      </c>
      <c r="AK59" s="34">
        <f>RTM_IEX!I59</f>
        <v>50.14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6.1124599999999996</v>
      </c>
      <c r="E60">
        <f>GT_NG!Q60</f>
        <v>-0.15917999999999999</v>
      </c>
      <c r="F60">
        <f>GT_Spot!Q60</f>
        <v>0</v>
      </c>
      <c r="G60">
        <f>PPCL_NG!Q60</f>
        <v>0</v>
      </c>
      <c r="H60">
        <f>PPCL_Spot!Q60</f>
        <v>0</v>
      </c>
      <c r="I60">
        <f>Bawana_NG!Q60</f>
        <v>47.93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567.6010696763409</v>
      </c>
      <c r="P60" s="36">
        <v>33.750000000000007</v>
      </c>
      <c r="Q60" s="36">
        <v>11.156653673163419</v>
      </c>
      <c r="R60" s="38">
        <v>23.399999999999995</v>
      </c>
      <c r="S60" s="38">
        <v>0</v>
      </c>
      <c r="T60" s="37">
        <f>SUMPRODUCT(LTA!J60:AN60,LTA!J$101:AN$101,LTA!J$104:AN$104)</f>
        <v>187.44</v>
      </c>
      <c r="U60" s="37">
        <f>SUMPRODUCT(LTA!J60:AN60,LTA!J$102:AN$102,LTA!J$104:AN$104)</f>
        <v>61.54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-93</v>
      </c>
      <c r="AA60" s="75">
        <f>STOA!I60</f>
        <v>0</v>
      </c>
      <c r="AB60" s="75">
        <f>-STOA!O60</f>
        <v>0</v>
      </c>
      <c r="AC60">
        <f t="shared" si="0"/>
        <v>9.2836676474371664</v>
      </c>
      <c r="AD60">
        <f t="shared" si="1"/>
        <v>908.80733570206712</v>
      </c>
      <c r="AE60">
        <f>'IDT-1'!C60</f>
        <v>0</v>
      </c>
      <c r="AF60" s="24"/>
      <c r="AG60">
        <f t="shared" si="2"/>
        <v>908.80733570206712</v>
      </c>
      <c r="AI60" s="34">
        <f>PXIL!I60</f>
        <v>0</v>
      </c>
      <c r="AJ60" s="34">
        <f>PXIL!O60</f>
        <v>0</v>
      </c>
      <c r="AK60" s="34">
        <f>RTM_IEX!I60</f>
        <v>72.319999999999993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6.1124599999999996</v>
      </c>
      <c r="E61">
        <f>GT_NG!Q61</f>
        <v>-0.15917999999999999</v>
      </c>
      <c r="F61">
        <f>GT_Spot!Q61</f>
        <v>0</v>
      </c>
      <c r="G61">
        <f>PPCL_NG!Q61</f>
        <v>0</v>
      </c>
      <c r="H61">
        <f>PPCL_Spot!Q61</f>
        <v>0</v>
      </c>
      <c r="I61">
        <f>Bawana_NG!Q61</f>
        <v>47.93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569.94430987087708</v>
      </c>
      <c r="P61" s="36">
        <v>35.458310463121784</v>
      </c>
      <c r="Q61" s="36">
        <v>11.156653673163419</v>
      </c>
      <c r="R61" s="38">
        <v>23.399999999999995</v>
      </c>
      <c r="S61" s="38">
        <v>0</v>
      </c>
      <c r="T61" s="37">
        <f>SUMPRODUCT(LTA!J61:AN61,LTA!J$101:AN$101,LTA!J$104:AN$104)</f>
        <v>169.5</v>
      </c>
      <c r="U61" s="37">
        <f>SUMPRODUCT(LTA!J61:AN61,LTA!J$102:AN$102,LTA!J$104:AN$104)</f>
        <v>65.38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-78</v>
      </c>
      <c r="AA61" s="75">
        <f>STOA!I61</f>
        <v>0</v>
      </c>
      <c r="AB61" s="75">
        <f>-STOA!O61</f>
        <v>0</v>
      </c>
      <c r="AC61">
        <f t="shared" si="0"/>
        <v>8.9992813070881574</v>
      </c>
      <c r="AD61">
        <f t="shared" si="1"/>
        <v>905.36327270007405</v>
      </c>
      <c r="AE61">
        <f>'IDT-1'!C61</f>
        <v>0</v>
      </c>
      <c r="AF61" s="24"/>
      <c r="AG61">
        <f t="shared" si="2"/>
        <v>905.36327270007405</v>
      </c>
      <c r="AI61" s="34">
        <f>PXIL!I61</f>
        <v>0</v>
      </c>
      <c r="AJ61" s="34">
        <f>PXIL!O61</f>
        <v>0</v>
      </c>
      <c r="AK61" s="34">
        <f>RTM_IEX!I61</f>
        <v>63.64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6.1124599999999996</v>
      </c>
      <c r="E62">
        <f>GT_NG!Q62</f>
        <v>-0.15917999999999999</v>
      </c>
      <c r="F62">
        <f>GT_Spot!Q62</f>
        <v>0</v>
      </c>
      <c r="G62">
        <f>PPCL_NG!Q62</f>
        <v>0</v>
      </c>
      <c r="H62">
        <f>PPCL_Spot!Q62</f>
        <v>0</v>
      </c>
      <c r="I62">
        <f>Bawana_NG!Q62</f>
        <v>47.93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569.91293950675379</v>
      </c>
      <c r="P62" s="36">
        <v>35.47999999999999</v>
      </c>
      <c r="Q62" s="36">
        <v>11.156653673163419</v>
      </c>
      <c r="R62" s="38">
        <v>23.399999999999995</v>
      </c>
      <c r="S62" s="38">
        <v>0</v>
      </c>
      <c r="T62" s="37">
        <f>SUMPRODUCT(LTA!J62:AN62,LTA!J$101:AN$101,LTA!J$104:AN$104)</f>
        <v>166.97</v>
      </c>
      <c r="U62" s="37">
        <f>SUMPRODUCT(LTA!J62:AN62,LTA!J$102:AN$102,LTA!J$104:AN$104)</f>
        <v>65.88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-73</v>
      </c>
      <c r="AA62" s="75">
        <f>STOA!I62</f>
        <v>0</v>
      </c>
      <c r="AB62" s="75">
        <f>-STOA!O62</f>
        <v>0</v>
      </c>
      <c r="AC62">
        <f t="shared" si="0"/>
        <v>8.9155161995148546</v>
      </c>
      <c r="AD62">
        <f t="shared" si="1"/>
        <v>905.51735698040238</v>
      </c>
      <c r="AE62">
        <f>'IDT-1'!C62</f>
        <v>0</v>
      </c>
      <c r="AF62" s="24"/>
      <c r="AG62">
        <f t="shared" si="2"/>
        <v>905.51735698040238</v>
      </c>
      <c r="AI62" s="34">
        <f>PXIL!I62</f>
        <v>0</v>
      </c>
      <c r="AJ62" s="34">
        <f>PXIL!O62</f>
        <v>0</v>
      </c>
      <c r="AK62" s="34">
        <f>RTM_IEX!I62</f>
        <v>60.75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6.1124599999999996</v>
      </c>
      <c r="E63">
        <f>GT_NG!Q63</f>
        <v>-0.15917999999999999</v>
      </c>
      <c r="F63">
        <f>GT_Spot!Q63</f>
        <v>0</v>
      </c>
      <c r="G63">
        <f>PPCL_NG!Q63</f>
        <v>0</v>
      </c>
      <c r="H63">
        <f>PPCL_Spot!Q63</f>
        <v>0</v>
      </c>
      <c r="I63">
        <f>Bawana_NG!Q63</f>
        <v>47.93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569.32074719888135</v>
      </c>
      <c r="P63" s="36">
        <v>68.387387900084036</v>
      </c>
      <c r="Q63" s="36">
        <v>11.160000000000002</v>
      </c>
      <c r="R63" s="38">
        <v>23.399999999999995</v>
      </c>
      <c r="S63" s="38">
        <v>0</v>
      </c>
      <c r="T63" s="37">
        <f>SUMPRODUCT(LTA!J63:AN63,LTA!J$101:AN$101,LTA!J$104:AN$104)</f>
        <v>163.06</v>
      </c>
      <c r="U63" s="37">
        <f>SUMPRODUCT(LTA!J63:AN63,LTA!J$102:AN$102,LTA!J$104:AN$104)</f>
        <v>95.81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-58</v>
      </c>
      <c r="AA63" s="75">
        <f>STOA!I63</f>
        <v>0</v>
      </c>
      <c r="AB63" s="75">
        <f>-STOA!O63</f>
        <v>0</v>
      </c>
      <c r="AC63">
        <f t="shared" si="0"/>
        <v>9.2217925857615217</v>
      </c>
      <c r="AD63">
        <f t="shared" si="1"/>
        <v>971.79962251320376</v>
      </c>
      <c r="AE63">
        <f>'IDT-1'!C63</f>
        <v>0</v>
      </c>
      <c r="AF63" s="24"/>
      <c r="AG63">
        <f t="shared" si="2"/>
        <v>971.79962251320376</v>
      </c>
      <c r="AI63" s="34">
        <f>PXIL!I63</f>
        <v>0</v>
      </c>
      <c r="AJ63" s="34">
        <f>PXIL!O63</f>
        <v>0</v>
      </c>
      <c r="AK63" s="34">
        <f>RTM_IEX!I63</f>
        <v>54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6.1124599999999996</v>
      </c>
      <c r="E64">
        <f>GT_NG!Q64</f>
        <v>-0.15917999999999999</v>
      </c>
      <c r="F64">
        <f>GT_Spot!Q64</f>
        <v>0</v>
      </c>
      <c r="G64">
        <f>PPCL_NG!Q64</f>
        <v>0</v>
      </c>
      <c r="H64">
        <f>PPCL_Spot!Q64</f>
        <v>0</v>
      </c>
      <c r="I64">
        <f>Bawana_NG!Q64</f>
        <v>47.93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575.26045915343445</v>
      </c>
      <c r="P64" s="36">
        <v>68.387387900084036</v>
      </c>
      <c r="Q64" s="36">
        <v>11.160000000000002</v>
      </c>
      <c r="R64" s="38">
        <v>23.399999999999995</v>
      </c>
      <c r="S64" s="38">
        <v>0</v>
      </c>
      <c r="T64" s="37">
        <f>SUMPRODUCT(LTA!J64:AN64,LTA!J$101:AN$101,LTA!J$104:AN$104)</f>
        <v>158.25</v>
      </c>
      <c r="U64" s="37">
        <f>SUMPRODUCT(LTA!J64:AN64,LTA!J$102:AN$102,LTA!J$104:AN$104)</f>
        <v>115.11999999999999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-47</v>
      </c>
      <c r="AA64" s="75">
        <f>STOA!I64</f>
        <v>0</v>
      </c>
      <c r="AB64" s="75">
        <f>-STOA!O64</f>
        <v>0</v>
      </c>
      <c r="AC64">
        <f t="shared" si="0"/>
        <v>9.1706914312059897</v>
      </c>
      <c r="AD64">
        <f t="shared" si="1"/>
        <v>987.86043562231248</v>
      </c>
      <c r="AE64">
        <f>'IDT-1'!C64</f>
        <v>0</v>
      </c>
      <c r="AF64" s="24"/>
      <c r="AG64">
        <f t="shared" si="2"/>
        <v>987.86043562231248</v>
      </c>
      <c r="AI64" s="34">
        <f>PXIL!I64</f>
        <v>0</v>
      </c>
      <c r="AJ64" s="34">
        <f>PXIL!O64</f>
        <v>0</v>
      </c>
      <c r="AK64" s="34">
        <f>RTM_IEX!I64</f>
        <v>38.57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6.1124599999999996</v>
      </c>
      <c r="E65">
        <f>GT_NG!Q65</f>
        <v>-0.15917999999999999</v>
      </c>
      <c r="F65">
        <f>GT_Spot!Q65</f>
        <v>0</v>
      </c>
      <c r="G65">
        <f>PPCL_NG!Q65</f>
        <v>0</v>
      </c>
      <c r="H65">
        <f>PPCL_Spot!Q65</f>
        <v>0</v>
      </c>
      <c r="I65">
        <f>Bawana_NG!Q65</f>
        <v>47.93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574.58120132732529</v>
      </c>
      <c r="P65" s="36">
        <v>68.387387900084036</v>
      </c>
      <c r="Q65" s="36">
        <v>11.160000000000002</v>
      </c>
      <c r="R65" s="38">
        <v>23.399999999999995</v>
      </c>
      <c r="S65" s="38">
        <v>0</v>
      </c>
      <c r="T65" s="37">
        <f>SUMPRODUCT(LTA!J65:AN65,LTA!J$101:AN$101,LTA!J$104:AN$104)</f>
        <v>155.43</v>
      </c>
      <c r="U65" s="37">
        <f>SUMPRODUCT(LTA!J65:AN65,LTA!J$102:AN$102,LTA!J$104:AN$104)</f>
        <v>115.8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-32</v>
      </c>
      <c r="AA65" s="75">
        <f>STOA!I65</f>
        <v>0</v>
      </c>
      <c r="AB65" s="75">
        <f>-STOA!O65</f>
        <v>0</v>
      </c>
      <c r="AC65">
        <f t="shared" si="0"/>
        <v>8.8093542995933358</v>
      </c>
      <c r="AD65">
        <f t="shared" si="1"/>
        <v>975.33251492781585</v>
      </c>
      <c r="AE65">
        <f>'IDT-1'!C65</f>
        <v>0</v>
      </c>
      <c r="AF65" s="24"/>
      <c r="AG65">
        <f t="shared" si="2"/>
        <v>975.33251492781585</v>
      </c>
      <c r="AI65" s="34">
        <f>PXIL!I65</f>
        <v>0</v>
      </c>
      <c r="AJ65" s="34">
        <f>PXIL!O65</f>
        <v>0</v>
      </c>
      <c r="AK65" s="34">
        <f>RTM_IEX!I65</f>
        <v>13.5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6.1124599999999996</v>
      </c>
      <c r="E66">
        <f>GT_NG!Q66</f>
        <v>-0.15917999999999999</v>
      </c>
      <c r="F66">
        <f>GT_Spot!Q66</f>
        <v>0</v>
      </c>
      <c r="G66">
        <f>PPCL_NG!Q66</f>
        <v>0</v>
      </c>
      <c r="H66">
        <f>PPCL_Spot!Q66</f>
        <v>0</v>
      </c>
      <c r="I66">
        <f>Bawana_NG!Q66</f>
        <v>47.93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578.02330196697574</v>
      </c>
      <c r="P66" s="36">
        <v>68.387387900084036</v>
      </c>
      <c r="Q66" s="36">
        <v>11.160000000000002</v>
      </c>
      <c r="R66" s="38">
        <v>23.399999999999995</v>
      </c>
      <c r="S66" s="38">
        <v>0</v>
      </c>
      <c r="T66" s="37">
        <f>SUMPRODUCT(LTA!J66:AN66,LTA!J$101:AN$101,LTA!J$104:AN$104)</f>
        <v>147.4</v>
      </c>
      <c r="U66" s="37">
        <f>SUMPRODUCT(LTA!J66:AN66,LTA!J$102:AN$102,LTA!J$104:AN$104)</f>
        <v>115.46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-48</v>
      </c>
      <c r="AA66" s="75">
        <f>STOA!I66</f>
        <v>0</v>
      </c>
      <c r="AB66" s="75">
        <f>-STOA!O66</f>
        <v>0</v>
      </c>
      <c r="AC66">
        <f t="shared" si="0"/>
        <v>9.0168984685646265</v>
      </c>
      <c r="AD66">
        <f t="shared" si="1"/>
        <v>967.69707139849515</v>
      </c>
      <c r="AE66">
        <f>'IDT-1'!C66</f>
        <v>0</v>
      </c>
      <c r="AF66" s="24"/>
      <c r="AG66">
        <f t="shared" si="2"/>
        <v>967.69707139849515</v>
      </c>
      <c r="AI66" s="34">
        <f>PXIL!I66</f>
        <v>0</v>
      </c>
      <c r="AJ66" s="34">
        <f>PXIL!O66</f>
        <v>0</v>
      </c>
      <c r="AK66" s="34">
        <f>RTM_IEX!I66</f>
        <v>27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6.1124599999999996</v>
      </c>
      <c r="E67">
        <f>GT_NG!Q67</f>
        <v>-0.15917999999999999</v>
      </c>
      <c r="F67">
        <f>GT_Spot!Q67</f>
        <v>0</v>
      </c>
      <c r="G67">
        <f>PPCL_NG!Q67</f>
        <v>0</v>
      </c>
      <c r="H67">
        <f>PPCL_Spot!Q67</f>
        <v>0</v>
      </c>
      <c r="I67">
        <f>Bawana_NG!Q67</f>
        <v>47.93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590.74052887443736</v>
      </c>
      <c r="P67" s="36">
        <v>68.387387900084036</v>
      </c>
      <c r="Q67" s="36">
        <v>10.820000000000002</v>
      </c>
      <c r="R67" s="38">
        <v>23.399999999999995</v>
      </c>
      <c r="S67" s="38">
        <v>0</v>
      </c>
      <c r="T67" s="37">
        <f>SUMPRODUCT(LTA!J67:AN67,LTA!J$101:AN$101,LTA!J$104:AN$104)</f>
        <v>149.47999999999999</v>
      </c>
      <c r="U67" s="37">
        <f>SUMPRODUCT(LTA!J67:AN67,LTA!J$102:AN$102,LTA!J$104:AN$104)</f>
        <v>118.11999999999999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-83</v>
      </c>
      <c r="AA67" s="75">
        <f>STOA!I67</f>
        <v>0</v>
      </c>
      <c r="AB67" s="75">
        <f>-STOA!O67</f>
        <v>0</v>
      </c>
      <c r="AC67">
        <f t="shared" si="0"/>
        <v>9.6759096949584222</v>
      </c>
      <c r="AD67">
        <f t="shared" si="1"/>
        <v>975.19528707956295</v>
      </c>
      <c r="AE67">
        <f>'IDT-1'!C67</f>
        <v>0</v>
      </c>
      <c r="AF67" s="24"/>
      <c r="AG67">
        <f t="shared" si="2"/>
        <v>975.19528707956295</v>
      </c>
      <c r="AI67" s="34">
        <f>PXIL!I67</f>
        <v>0</v>
      </c>
      <c r="AJ67" s="34">
        <f>PXIL!O67</f>
        <v>0</v>
      </c>
      <c r="AK67" s="34">
        <f>RTM_IEX!I67</f>
        <v>53.04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6.1124599999999996</v>
      </c>
      <c r="E68">
        <f>GT_NG!Q68</f>
        <v>-0.15917999999999999</v>
      </c>
      <c r="F68">
        <f>GT_Spot!Q68</f>
        <v>0</v>
      </c>
      <c r="G68">
        <f>PPCL_NG!Q68</f>
        <v>0</v>
      </c>
      <c r="H68">
        <f>PPCL_Spot!Q68</f>
        <v>0</v>
      </c>
      <c r="I68">
        <f>Bawana_NG!Q68</f>
        <v>47.93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590.96403576247519</v>
      </c>
      <c r="P68" s="36">
        <v>68.387387900084036</v>
      </c>
      <c r="Q68" s="36">
        <v>10.820000000000002</v>
      </c>
      <c r="R68" s="38">
        <v>23.399999999999995</v>
      </c>
      <c r="S68" s="38">
        <v>0</v>
      </c>
      <c r="T68" s="37">
        <f>SUMPRODUCT(LTA!J68:AN68,LTA!J$101:AN$101,LTA!J$104:AN$104)</f>
        <v>141.62</v>
      </c>
      <c r="U68" s="37">
        <f>SUMPRODUCT(LTA!J68:AN68,LTA!J$102:AN$102,LTA!J$104:AN$104)</f>
        <v>117.96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-43</v>
      </c>
      <c r="AA68" s="75">
        <f>STOA!I68</f>
        <v>0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9.1500248438223757</v>
      </c>
      <c r="AD68">
        <f t="shared" ref="AD68:AD98" si="4">SUM(B68:AB68,AI68:AV68)-AC68</f>
        <v>993.45467881873697</v>
      </c>
      <c r="AE68">
        <f>'IDT-1'!C68</f>
        <v>-26</v>
      </c>
      <c r="AF68" s="24"/>
      <c r="AG68">
        <f t="shared" ref="AG68:AG98" si="5">SUM(AD68:AF68)</f>
        <v>967.45467881873697</v>
      </c>
      <c r="AI68" s="34">
        <f>PXIL!I68</f>
        <v>0</v>
      </c>
      <c r="AJ68" s="34">
        <f>PXIL!O68</f>
        <v>0</v>
      </c>
      <c r="AK68" s="34">
        <f>RTM_IEX!I68</f>
        <v>38.57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6.1124599999999996</v>
      </c>
      <c r="E69">
        <f>GT_NG!Q69</f>
        <v>-0.15917999999999999</v>
      </c>
      <c r="F69">
        <f>GT_Spot!Q69</f>
        <v>0</v>
      </c>
      <c r="G69">
        <f>PPCL_NG!Q69</f>
        <v>0</v>
      </c>
      <c r="H69">
        <f>PPCL_Spot!Q69</f>
        <v>0</v>
      </c>
      <c r="I69">
        <f>Bawana_NG!Q69</f>
        <v>47.93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600.77447245780036</v>
      </c>
      <c r="P69" s="36">
        <v>68.387387900084036</v>
      </c>
      <c r="Q69" s="36">
        <v>22.090000000000003</v>
      </c>
      <c r="R69" s="38">
        <v>23.399999999999995</v>
      </c>
      <c r="S69" s="38">
        <v>0</v>
      </c>
      <c r="T69" s="37">
        <f>SUMPRODUCT(LTA!J69:AN69,LTA!J$101:AN$101,LTA!J$104:AN$104)</f>
        <v>165.95999999999998</v>
      </c>
      <c r="U69" s="37">
        <f>SUMPRODUCT(LTA!J69:AN69,LTA!J$102:AN$102,LTA!J$104:AN$104)</f>
        <v>115.8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0</v>
      </c>
      <c r="AB69" s="75">
        <f>-STOA!O69</f>
        <v>0</v>
      </c>
      <c r="AC69">
        <f t="shared" si="3"/>
        <v>8.8251647298928759</v>
      </c>
      <c r="AD69">
        <f t="shared" si="4"/>
        <v>1041.4699756279915</v>
      </c>
      <c r="AE69">
        <f>'IDT-1'!C69</f>
        <v>-65</v>
      </c>
      <c r="AF69" s="24"/>
      <c r="AG69">
        <f t="shared" si="5"/>
        <v>976.46997562799152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6.1124599999999996</v>
      </c>
      <c r="E70">
        <f>GT_NG!Q70</f>
        <v>-0.15917999999999999</v>
      </c>
      <c r="F70">
        <f>GT_Spot!Q70</f>
        <v>0</v>
      </c>
      <c r="G70">
        <f>PPCL_NG!Q70</f>
        <v>0</v>
      </c>
      <c r="H70">
        <f>PPCL_Spot!Q70</f>
        <v>0</v>
      </c>
      <c r="I70">
        <f>Bawana_NG!Q70</f>
        <v>47.93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591.69974902266847</v>
      </c>
      <c r="P70" s="36">
        <v>68.387387900084036</v>
      </c>
      <c r="Q70" s="36">
        <v>22.090000000000003</v>
      </c>
      <c r="R70" s="38">
        <v>23.399999999999995</v>
      </c>
      <c r="S70" s="38">
        <v>0</v>
      </c>
      <c r="T70" s="37">
        <f>SUMPRODUCT(LTA!J70:AN70,LTA!J$101:AN$101,LTA!J$104:AN$104)</f>
        <v>144.6</v>
      </c>
      <c r="U70" s="37">
        <f>SUMPRODUCT(LTA!J70:AN70,LTA!J$102:AN$102,LTA!J$104:AN$104)</f>
        <v>115.61999999999999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0</v>
      </c>
      <c r="AB70" s="75">
        <f>-STOA!O70</f>
        <v>0</v>
      </c>
      <c r="AC70">
        <f t="shared" si="3"/>
        <v>8.5680010530377686</v>
      </c>
      <c r="AD70">
        <f t="shared" si="4"/>
        <v>1011.1124158697148</v>
      </c>
      <c r="AE70">
        <f>'IDT-1'!C70</f>
        <v>-50</v>
      </c>
      <c r="AF70" s="24"/>
      <c r="AG70">
        <f t="shared" si="5"/>
        <v>961.11241586971482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6.1124599999999996</v>
      </c>
      <c r="E71">
        <f>GT_NG!Q71</f>
        <v>-0.15917999999999999</v>
      </c>
      <c r="F71">
        <f>GT_Spot!Q71</f>
        <v>0</v>
      </c>
      <c r="G71">
        <f>PPCL_NG!Q71</f>
        <v>0</v>
      </c>
      <c r="H71">
        <f>PPCL_Spot!Q71</f>
        <v>0</v>
      </c>
      <c r="I71">
        <f>Bawana_NG!Q71</f>
        <v>47.93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591.48909839240741</v>
      </c>
      <c r="P71" s="36">
        <v>68.387387900084036</v>
      </c>
      <c r="Q71" s="36">
        <v>22.090000000000003</v>
      </c>
      <c r="R71" s="38">
        <v>22.709999999999997</v>
      </c>
      <c r="S71" s="38">
        <v>0</v>
      </c>
      <c r="T71" s="37">
        <f>SUMPRODUCT(LTA!J71:AN71,LTA!J$101:AN$101,LTA!J$104:AN$104)</f>
        <v>141.38</v>
      </c>
      <c r="U71" s="37">
        <f>SUMPRODUCT(LTA!J71:AN71,LTA!J$102:AN$102,LTA!J$104:AN$104)</f>
        <v>121.3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0</v>
      </c>
      <c r="AB71" s="75">
        <f>-STOA!O71</f>
        <v>0</v>
      </c>
      <c r="AC71">
        <f t="shared" si="3"/>
        <v>8.7505227422413583</v>
      </c>
      <c r="AD71">
        <f t="shared" si="4"/>
        <v>992.48924355025008</v>
      </c>
      <c r="AE71">
        <f>'IDT-1'!C71</f>
        <v>-25</v>
      </c>
      <c r="AF71" s="24"/>
      <c r="AG71">
        <f t="shared" si="5"/>
        <v>967.48924355025008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-20</v>
      </c>
      <c r="AM71" s="34">
        <f>RTM_PXI!I71</f>
        <v>0</v>
      </c>
      <c r="AN71" s="34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6.1124599999999996</v>
      </c>
      <c r="E72">
        <f>GT_NG!Q72</f>
        <v>-0.15917999999999999</v>
      </c>
      <c r="F72">
        <f>GT_Spot!Q72</f>
        <v>0</v>
      </c>
      <c r="G72">
        <f>PPCL_NG!Q72</f>
        <v>0</v>
      </c>
      <c r="H72">
        <f>PPCL_Spot!Q72</f>
        <v>0</v>
      </c>
      <c r="I72">
        <f>Bawana_NG!Q72</f>
        <v>47.93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592.54221564453303</v>
      </c>
      <c r="P72" s="36">
        <v>68.387387900084036</v>
      </c>
      <c r="Q72" s="36">
        <v>22.090000000000003</v>
      </c>
      <c r="R72" s="38">
        <v>15.232434852118306</v>
      </c>
      <c r="S72" s="38">
        <v>0</v>
      </c>
      <c r="T72" s="37">
        <f>SUMPRODUCT(LTA!J72:AN72,LTA!J$101:AN$101,LTA!J$104:AN$104)</f>
        <v>122.37</v>
      </c>
      <c r="U72" s="37">
        <f>SUMPRODUCT(LTA!J72:AN72,LTA!J$102:AN$102,LTA!J$104:AN$104)</f>
        <v>120.96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0</v>
      </c>
      <c r="AB72" s="75">
        <f>-STOA!O72</f>
        <v>0</v>
      </c>
      <c r="AC72">
        <f t="shared" si="3"/>
        <v>8.5340173799170067</v>
      </c>
      <c r="AD72">
        <f t="shared" si="4"/>
        <v>966.93130101681845</v>
      </c>
      <c r="AE72">
        <f>'IDT-1'!C72</f>
        <v>-5</v>
      </c>
      <c r="AF72" s="24"/>
      <c r="AG72">
        <f t="shared" si="5"/>
        <v>961.93130101681845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-20</v>
      </c>
      <c r="AM72" s="34">
        <f>RTM_PXI!I72</f>
        <v>0</v>
      </c>
      <c r="AN72" s="34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6.1124599999999996</v>
      </c>
      <c r="E73">
        <f>GT_NG!Q73</f>
        <v>-0.15917999999999999</v>
      </c>
      <c r="F73">
        <f>GT_Spot!Q73</f>
        <v>0</v>
      </c>
      <c r="G73">
        <f>PPCL_NG!Q73</f>
        <v>0</v>
      </c>
      <c r="H73">
        <f>PPCL_Spot!Q73</f>
        <v>0</v>
      </c>
      <c r="I73">
        <f>Bawana_NG!Q73</f>
        <v>47.93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600.86484282248341</v>
      </c>
      <c r="P73" s="36">
        <v>68.387387900084036</v>
      </c>
      <c r="Q73" s="36">
        <v>22.090000000000003</v>
      </c>
      <c r="R73" s="38">
        <v>7.43</v>
      </c>
      <c r="S73" s="38">
        <v>0</v>
      </c>
      <c r="T73" s="37">
        <f>SUMPRODUCT(LTA!J73:AN73,LTA!J$101:AN$101,LTA!J$104:AN$104)</f>
        <v>103.31</v>
      </c>
      <c r="U73" s="37">
        <f>SUMPRODUCT(LTA!J73:AN73,LTA!J$102:AN$102,LTA!J$104:AN$104)</f>
        <v>120.61999999999999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0</v>
      </c>
      <c r="AB73" s="75">
        <f>-STOA!O73</f>
        <v>0</v>
      </c>
      <c r="AC73">
        <f t="shared" si="3"/>
        <v>8.2060038409562139</v>
      </c>
      <c r="AD73">
        <f t="shared" si="4"/>
        <v>968.37950688161118</v>
      </c>
      <c r="AE73">
        <f>'IDT-1'!C73</f>
        <v>0</v>
      </c>
      <c r="AF73" s="24"/>
      <c r="AG73">
        <f t="shared" si="5"/>
        <v>968.37950688161118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6.1124599999999996</v>
      </c>
      <c r="E74">
        <f>GT_NG!Q74</f>
        <v>-0.15917999999999999</v>
      </c>
      <c r="F74">
        <f>GT_Spot!Q74</f>
        <v>0</v>
      </c>
      <c r="G74">
        <f>PPCL_NG!Q74</f>
        <v>0</v>
      </c>
      <c r="H74">
        <f>PPCL_Spot!Q74</f>
        <v>0</v>
      </c>
      <c r="I74">
        <f>Bawana_NG!Q74</f>
        <v>47.93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647.74286991212557</v>
      </c>
      <c r="P74" s="36">
        <v>68.387387900084036</v>
      </c>
      <c r="Q74" s="36">
        <v>22.090000000000003</v>
      </c>
      <c r="R74" s="38">
        <v>2.9899999999999998</v>
      </c>
      <c r="S74" s="38">
        <v>0</v>
      </c>
      <c r="T74" s="37">
        <f>SUMPRODUCT(LTA!J74:AN74,LTA!J$101:AN$101,LTA!J$104:AN$104)</f>
        <v>83.93</v>
      </c>
      <c r="U74" s="37">
        <f>SUMPRODUCT(LTA!J74:AN74,LTA!J$102:AN$102,LTA!J$104:AN$104)</f>
        <v>120.3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0</v>
      </c>
      <c r="AB74" s="75">
        <f>-STOA!O74</f>
        <v>0</v>
      </c>
      <c r="AC74">
        <f t="shared" si="3"/>
        <v>8.3970032685092075</v>
      </c>
      <c r="AD74">
        <f t="shared" si="4"/>
        <v>990.92653454370043</v>
      </c>
      <c r="AE74">
        <f>'IDT-1'!C74</f>
        <v>0</v>
      </c>
      <c r="AF74" s="24"/>
      <c r="AG74">
        <f t="shared" si="5"/>
        <v>990.92653454370043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8">
        <f>GDAM_IEX!I74</f>
        <v>0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6.1124599999999996</v>
      </c>
      <c r="E75">
        <f>GT_NG!Q75</f>
        <v>-9.0959999999999999E-2</v>
      </c>
      <c r="F75">
        <f>GT_Spot!Q75</f>
        <v>0</v>
      </c>
      <c r="G75">
        <f>PPCL_NG!Q75</f>
        <v>0</v>
      </c>
      <c r="H75">
        <f>PPCL_Spot!Q75</f>
        <v>0</v>
      </c>
      <c r="I75">
        <f>Bawana_NG!Q75</f>
        <v>47.93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640.86042549715467</v>
      </c>
      <c r="P75" s="36">
        <v>68.387387900084036</v>
      </c>
      <c r="Q75" s="36">
        <v>22.090000000000003</v>
      </c>
      <c r="R75" s="38">
        <v>0</v>
      </c>
      <c r="S75" s="38">
        <v>0</v>
      </c>
      <c r="T75" s="37">
        <f>SUMPRODUCT(LTA!J75:AN75,LTA!J$101:AN$101,LTA!J$104:AN$104)</f>
        <v>68.040000000000006</v>
      </c>
      <c r="U75" s="37">
        <f>SUMPRODUCT(LTA!J75:AN75,LTA!J$102:AN$102,LTA!J$104:AN$104)</f>
        <v>124.61999999999999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0</v>
      </c>
      <c r="AB75" s="75">
        <f>-STOA!O75</f>
        <v>0</v>
      </c>
      <c r="AC75">
        <f t="shared" si="3"/>
        <v>9.4869824917768195</v>
      </c>
      <c r="AD75">
        <f t="shared" si="4"/>
        <v>818.46233090546184</v>
      </c>
      <c r="AE75">
        <f>'IDT-1'!C75</f>
        <v>0</v>
      </c>
      <c r="AF75" s="24"/>
      <c r="AG75">
        <f t="shared" si="5"/>
        <v>818.46233090546184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-150</v>
      </c>
      <c r="AM75" s="34">
        <f>RTM_PXI!I75</f>
        <v>0</v>
      </c>
      <c r="AN75" s="34">
        <f>RTM_PXI!O75</f>
        <v>0</v>
      </c>
      <c r="AO75" s="148">
        <f>GDAM_IEX!I75</f>
        <v>0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6.1124599999999996</v>
      </c>
      <c r="E76">
        <f>GT_NG!Q76</f>
        <v>-9.0959999999999999E-2</v>
      </c>
      <c r="F76">
        <f>GT_Spot!Q76</f>
        <v>0</v>
      </c>
      <c r="G76">
        <f>PPCL_NG!Q76</f>
        <v>0</v>
      </c>
      <c r="H76">
        <f>PPCL_Spot!Q76</f>
        <v>0</v>
      </c>
      <c r="I76">
        <f>Bawana_NG!Q76</f>
        <v>47.93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649.27820751555907</v>
      </c>
      <c r="P76" s="36">
        <v>68.387387900084036</v>
      </c>
      <c r="Q76" s="36">
        <v>22.090000000000003</v>
      </c>
      <c r="R76" s="38">
        <v>0</v>
      </c>
      <c r="S76" s="38">
        <v>0</v>
      </c>
      <c r="T76" s="37">
        <f>SUMPRODUCT(LTA!J76:AN76,LTA!J$101:AN$101,LTA!J$104:AN$104)</f>
        <v>58.650000000000006</v>
      </c>
      <c r="U76" s="37">
        <f>SUMPRODUCT(LTA!J76:AN76,LTA!J$102:AN$102,LTA!J$104:AN$104)</f>
        <v>123.8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0</v>
      </c>
      <c r="AB76" s="75">
        <f>-STOA!O76</f>
        <v>0</v>
      </c>
      <c r="AC76">
        <f t="shared" si="3"/>
        <v>9.4719278607314159</v>
      </c>
      <c r="AD76">
        <f t="shared" si="4"/>
        <v>816.68516755491169</v>
      </c>
      <c r="AE76">
        <f>'IDT-1'!C76</f>
        <v>0</v>
      </c>
      <c r="AF76" s="24"/>
      <c r="AG76">
        <f t="shared" si="5"/>
        <v>816.68516755491169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-150</v>
      </c>
      <c r="AM76" s="34">
        <f>RTM_PXI!I76</f>
        <v>0</v>
      </c>
      <c r="AN76" s="34">
        <f>RTM_PXI!O76</f>
        <v>0</v>
      </c>
      <c r="AO76" s="148">
        <f>GDAM_IEX!I76</f>
        <v>0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6.1124599999999996</v>
      </c>
      <c r="E77">
        <f>GT_NG!Q77</f>
        <v>-9.0959999999999999E-2</v>
      </c>
      <c r="F77">
        <f>GT_Spot!Q77</f>
        <v>0</v>
      </c>
      <c r="G77">
        <f>PPCL_NG!Q77</f>
        <v>0</v>
      </c>
      <c r="H77">
        <f>PPCL_Spot!Q77</f>
        <v>0</v>
      </c>
      <c r="I77">
        <f>Bawana_NG!Q77</f>
        <v>47.93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668.03298470463005</v>
      </c>
      <c r="P77" s="36">
        <v>68.387387900084036</v>
      </c>
      <c r="Q77" s="36">
        <v>11.57</v>
      </c>
      <c r="R77" s="38">
        <v>0</v>
      </c>
      <c r="S77" s="38">
        <v>0</v>
      </c>
      <c r="T77" s="37">
        <f>SUMPRODUCT(LTA!J77:AN77,LTA!J$101:AN$101,LTA!J$104:AN$104)</f>
        <v>59.98</v>
      </c>
      <c r="U77" s="37">
        <f>SUMPRODUCT(LTA!J77:AN77,LTA!J$102:AN$102,LTA!J$104:AN$104)</f>
        <v>123.8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0</v>
      </c>
      <c r="AB77" s="75">
        <f>-STOA!O77</f>
        <v>0</v>
      </c>
      <c r="AC77">
        <f t="shared" si="3"/>
        <v>8.8745793711284886</v>
      </c>
      <c r="AD77">
        <f t="shared" si="4"/>
        <v>906.84729323358567</v>
      </c>
      <c r="AE77">
        <f>'IDT-1'!C77</f>
        <v>-15.241</v>
      </c>
      <c r="AF77" s="24"/>
      <c r="AG77">
        <f t="shared" si="5"/>
        <v>891.60629323358569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-70</v>
      </c>
      <c r="AM77" s="34">
        <f>RTM_PXI!I77</f>
        <v>0</v>
      </c>
      <c r="AN77" s="34">
        <f>RTM_PXI!O77</f>
        <v>0</v>
      </c>
      <c r="AO77" s="148">
        <f>GDAM_IEX!I77</f>
        <v>0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6.1124599999999996</v>
      </c>
      <c r="E78">
        <f>GT_NG!Q78</f>
        <v>-9.0959999999999999E-2</v>
      </c>
      <c r="F78">
        <f>GT_Spot!Q78</f>
        <v>0</v>
      </c>
      <c r="G78">
        <f>PPCL_NG!Q78</f>
        <v>0</v>
      </c>
      <c r="H78">
        <f>PPCL_Spot!Q78</f>
        <v>0</v>
      </c>
      <c r="I78">
        <f>Bawana_NG!Q78</f>
        <v>47.93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670.63804027735694</v>
      </c>
      <c r="P78" s="36">
        <v>68.387387900084036</v>
      </c>
      <c r="Q78" s="36">
        <v>11.57</v>
      </c>
      <c r="R78" s="38">
        <v>0</v>
      </c>
      <c r="S78" s="38">
        <v>0</v>
      </c>
      <c r="T78" s="37">
        <f>SUMPRODUCT(LTA!J78:AN78,LTA!J$101:AN$101,LTA!J$104:AN$104)</f>
        <v>58.6</v>
      </c>
      <c r="U78" s="37">
        <f>SUMPRODUCT(LTA!J78:AN78,LTA!J$102:AN$102,LTA!J$104:AN$104)</f>
        <v>123.8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-20</v>
      </c>
      <c r="AA78" s="75">
        <f>STOA!I78</f>
        <v>0</v>
      </c>
      <c r="AB78" s="75">
        <f>-STOA!O78</f>
        <v>0</v>
      </c>
      <c r="AC78">
        <f t="shared" si="3"/>
        <v>8.8848698379393944</v>
      </c>
      <c r="AD78">
        <f t="shared" si="4"/>
        <v>908.06205833950162</v>
      </c>
      <c r="AE78">
        <f>'IDT-1'!C78</f>
        <v>-19.475000000000001</v>
      </c>
      <c r="AF78" s="24"/>
      <c r="AG78">
        <f t="shared" si="5"/>
        <v>888.5870583395016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-50</v>
      </c>
      <c r="AM78" s="34">
        <f>RTM_PXI!I78</f>
        <v>0</v>
      </c>
      <c r="AN78" s="34">
        <f>RTM_PXI!O78</f>
        <v>0</v>
      </c>
      <c r="AO78" s="148">
        <f>GDAM_IEX!I78</f>
        <v>0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6.1124599999999996</v>
      </c>
      <c r="E79">
        <f>GT_NG!Q79</f>
        <v>-9.0959999999999999E-2</v>
      </c>
      <c r="F79">
        <f>GT_Spot!Q79</f>
        <v>0</v>
      </c>
      <c r="G79">
        <f>PPCL_NG!Q79</f>
        <v>0</v>
      </c>
      <c r="H79">
        <f>PPCL_Spot!Q79</f>
        <v>0</v>
      </c>
      <c r="I79">
        <f>Bawana_NG!Q79</f>
        <v>47.93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673.25978979024001</v>
      </c>
      <c r="P79" s="36">
        <v>68.387387900084036</v>
      </c>
      <c r="Q79" s="36">
        <v>11.569999999999999</v>
      </c>
      <c r="R79" s="38">
        <v>0</v>
      </c>
      <c r="S79" s="38">
        <v>0</v>
      </c>
      <c r="T79" s="37">
        <f>SUMPRODUCT(LTA!J79:AN79,LTA!J$101:AN$101,LTA!J$104:AN$104)</f>
        <v>56.22</v>
      </c>
      <c r="U79" s="37">
        <f>SUMPRODUCT(LTA!J79:AN79,LTA!J$102:AN$102,LTA!J$104:AN$104)</f>
        <v>94.69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-25</v>
      </c>
      <c r="AA79" s="75">
        <f>STOA!I79</f>
        <v>0</v>
      </c>
      <c r="AB79" s="75">
        <f>-STOA!O79</f>
        <v>0</v>
      </c>
      <c r="AC79">
        <f t="shared" si="3"/>
        <v>8.2611744362276056</v>
      </c>
      <c r="AD79">
        <f t="shared" si="4"/>
        <v>924.81750325409655</v>
      </c>
      <c r="AE79">
        <f>'IDT-1'!C79</f>
        <v>-26.248999999999999</v>
      </c>
      <c r="AF79" s="24"/>
      <c r="AG79">
        <f t="shared" si="5"/>
        <v>898.56850325409653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8">
        <f>GDAM_IEX!I79</f>
        <v>0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6.1124599999999996</v>
      </c>
      <c r="E80">
        <f>GT_NG!Q80</f>
        <v>-9.0959999999999999E-2</v>
      </c>
      <c r="F80">
        <f>GT_Spot!Q80</f>
        <v>0</v>
      </c>
      <c r="G80">
        <f>PPCL_NG!Q80</f>
        <v>0</v>
      </c>
      <c r="H80">
        <f>PPCL_Spot!Q80</f>
        <v>0</v>
      </c>
      <c r="I80">
        <f>Bawana_NG!Q80</f>
        <v>47.93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673.16700891091159</v>
      </c>
      <c r="P80" s="36">
        <v>68.387387900084036</v>
      </c>
      <c r="Q80" s="36">
        <v>11.569999999999999</v>
      </c>
      <c r="R80" s="38">
        <v>0</v>
      </c>
      <c r="S80" s="38">
        <v>0</v>
      </c>
      <c r="T80" s="37">
        <f>SUMPRODUCT(LTA!J80:AN80,LTA!J$101:AN$101,LTA!J$104:AN$104)</f>
        <v>55.72</v>
      </c>
      <c r="U80" s="37">
        <f>SUMPRODUCT(LTA!J80:AN80,LTA!J$102:AN$102,LTA!J$104:AN$104)</f>
        <v>75.7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-34</v>
      </c>
      <c r="AA80" s="75">
        <f>STOA!I80</f>
        <v>0</v>
      </c>
      <c r="AB80" s="75">
        <f>-STOA!O80</f>
        <v>0</v>
      </c>
      <c r="AC80">
        <f t="shared" si="3"/>
        <v>8.3349554963652484</v>
      </c>
      <c r="AD80">
        <f t="shared" si="4"/>
        <v>915.45094131463043</v>
      </c>
      <c r="AE80">
        <f>'IDT-1'!C80</f>
        <v>-33.869</v>
      </c>
      <c r="AF80" s="24"/>
      <c r="AG80">
        <f t="shared" si="5"/>
        <v>881.5819413146304</v>
      </c>
      <c r="AI80" s="34">
        <f>PXIL!I80</f>
        <v>0</v>
      </c>
      <c r="AJ80" s="34">
        <f>PXIL!O80</f>
        <v>0</v>
      </c>
      <c r="AK80" s="34">
        <f>RTM_IEX!I80</f>
        <v>19.29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8">
        <f>GDAM_IEX!I80</f>
        <v>0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6.1124599999999996</v>
      </c>
      <c r="E81">
        <f>GT_NG!Q81</f>
        <v>-9.0959999999999999E-2</v>
      </c>
      <c r="F81">
        <f>GT_Spot!Q81</f>
        <v>0</v>
      </c>
      <c r="G81">
        <f>PPCL_NG!Q81</f>
        <v>0</v>
      </c>
      <c r="H81">
        <f>PPCL_Spot!Q81</f>
        <v>0</v>
      </c>
      <c r="I81">
        <f>Bawana_NG!Q81</f>
        <v>47.93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663.64889606584813</v>
      </c>
      <c r="P81" s="36">
        <v>68.387387900084036</v>
      </c>
      <c r="Q81" s="36">
        <v>11.569999999999999</v>
      </c>
      <c r="R81" s="38">
        <v>0</v>
      </c>
      <c r="S81" s="38">
        <v>0</v>
      </c>
      <c r="T81" s="37">
        <f>SUMPRODUCT(LTA!J81:AN81,LTA!J$101:AN$101,LTA!J$104:AN$104)</f>
        <v>35.67</v>
      </c>
      <c r="U81" s="37">
        <f>SUMPRODUCT(LTA!J81:AN81,LTA!J$102:AN$102,LTA!J$104:AN$104)</f>
        <v>68.38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-39</v>
      </c>
      <c r="AA81" s="75">
        <f>STOA!I81</f>
        <v>0</v>
      </c>
      <c r="AB81" s="75">
        <f>-STOA!O81</f>
        <v>0</v>
      </c>
      <c r="AC81">
        <f t="shared" si="3"/>
        <v>8.2294031370911593</v>
      </c>
      <c r="AD81">
        <f t="shared" si="4"/>
        <v>892.9483808288411</v>
      </c>
      <c r="AE81">
        <f>'IDT-1'!C81</f>
        <v>-41.49</v>
      </c>
      <c r="AF81" s="24"/>
      <c r="AG81">
        <f t="shared" si="5"/>
        <v>851.45838082884109</v>
      </c>
      <c r="AI81" s="34">
        <f>PXIL!I81</f>
        <v>0</v>
      </c>
      <c r="AJ81" s="34">
        <f>PXIL!O81</f>
        <v>0</v>
      </c>
      <c r="AK81" s="34">
        <f>RTM_IEX!I81</f>
        <v>38.57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8">
        <f>GDAM_IEX!I81</f>
        <v>0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6.1124599999999996</v>
      </c>
      <c r="E82">
        <f>GT_NG!Q82</f>
        <v>-9.0959999999999999E-2</v>
      </c>
      <c r="F82">
        <f>GT_Spot!Q82</f>
        <v>0</v>
      </c>
      <c r="G82">
        <f>PPCL_NG!Q82</f>
        <v>0</v>
      </c>
      <c r="H82">
        <f>PPCL_Spot!Q82</f>
        <v>0</v>
      </c>
      <c r="I82">
        <f>Bawana_NG!Q82</f>
        <v>47.93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661.80207994701357</v>
      </c>
      <c r="P82" s="36">
        <v>68.387387900084036</v>
      </c>
      <c r="Q82" s="36">
        <v>11.572012874043144</v>
      </c>
      <c r="R82" s="38">
        <v>0</v>
      </c>
      <c r="S82" s="38">
        <v>0</v>
      </c>
      <c r="T82" s="37">
        <f>SUMPRODUCT(LTA!J82:AN82,LTA!J$101:AN$101,LTA!J$104:AN$104)</f>
        <v>35</v>
      </c>
      <c r="U82" s="37">
        <f>SUMPRODUCT(LTA!J82:AN82,LTA!J$102:AN$102,LTA!J$104:AN$104)</f>
        <v>68.38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-30</v>
      </c>
      <c r="AA82" s="75">
        <f>STOA!I82</f>
        <v>0</v>
      </c>
      <c r="AB82" s="75">
        <f>-STOA!O82</f>
        <v>0</v>
      </c>
      <c r="AC82">
        <f t="shared" si="3"/>
        <v>8.051062370310909</v>
      </c>
      <c r="AD82">
        <f t="shared" si="4"/>
        <v>889.97191835082981</v>
      </c>
      <c r="AE82">
        <f>'IDT-1'!C82</f>
        <v>-40.219000000000001</v>
      </c>
      <c r="AF82" s="24"/>
      <c r="AG82">
        <f t="shared" si="5"/>
        <v>849.75291835082976</v>
      </c>
      <c r="AI82" s="34">
        <f>PXIL!I82</f>
        <v>0</v>
      </c>
      <c r="AJ82" s="34">
        <f>PXIL!O82</f>
        <v>0</v>
      </c>
      <c r="AK82" s="34">
        <f>RTM_IEX!I82</f>
        <v>28.93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8">
        <f>GDAM_IEX!I82</f>
        <v>0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6.1124599999999996</v>
      </c>
      <c r="E83">
        <f>GT_NG!Q83</f>
        <v>-9.0959999999999999E-2</v>
      </c>
      <c r="F83">
        <f>GT_Spot!Q83</f>
        <v>0</v>
      </c>
      <c r="G83">
        <f>PPCL_NG!Q83</f>
        <v>0</v>
      </c>
      <c r="H83">
        <f>PPCL_Spot!Q83</f>
        <v>0</v>
      </c>
      <c r="I83">
        <f>Bawana_NG!Q83</f>
        <v>47.93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659.10030710005606</v>
      </c>
      <c r="P83" s="36">
        <v>68.387387900084036</v>
      </c>
      <c r="Q83" s="36">
        <v>11.572012874043144</v>
      </c>
      <c r="R83" s="38">
        <v>0</v>
      </c>
      <c r="S83" s="38">
        <v>0</v>
      </c>
      <c r="T83" s="37">
        <f>SUMPRODUCT(LTA!J83:AN83,LTA!J$101:AN$101,LTA!J$104:AN$104)</f>
        <v>41.33</v>
      </c>
      <c r="U83" s="37">
        <f>SUMPRODUCT(LTA!J83:AN83,LTA!J$102:AN$102,LTA!J$104:AN$104)</f>
        <v>97.31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-45</v>
      </c>
      <c r="AA83" s="75">
        <f>STOA!I83</f>
        <v>0</v>
      </c>
      <c r="AB83" s="75">
        <f>-STOA!O83</f>
        <v>0</v>
      </c>
      <c r="AC83">
        <f t="shared" si="3"/>
        <v>8.2086068442698021</v>
      </c>
      <c r="AD83">
        <f t="shared" si="4"/>
        <v>878.44260102991348</v>
      </c>
      <c r="AE83">
        <f>'IDT-1'!C83</f>
        <v>-36.408999999999999</v>
      </c>
      <c r="AF83" s="24"/>
      <c r="AG83">
        <f t="shared" si="5"/>
        <v>842.03360102991348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8">
        <f>GDAM_IEX!I83</f>
        <v>0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6.1124599999999996</v>
      </c>
      <c r="E84">
        <f>GT_NG!Q84</f>
        <v>-9.0959999999999999E-2</v>
      </c>
      <c r="F84">
        <f>GT_Spot!Q84</f>
        <v>0</v>
      </c>
      <c r="G84">
        <f>PPCL_NG!Q84</f>
        <v>0</v>
      </c>
      <c r="H84">
        <f>PPCL_Spot!Q84</f>
        <v>0</v>
      </c>
      <c r="I84">
        <f>Bawana_NG!Q84</f>
        <v>47.93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656.78077993613715</v>
      </c>
      <c r="P84" s="36">
        <v>68.387387900084036</v>
      </c>
      <c r="Q84" s="36">
        <v>11.572012874043144</v>
      </c>
      <c r="R84" s="38">
        <v>0</v>
      </c>
      <c r="S84" s="38">
        <v>0</v>
      </c>
      <c r="T84" s="37">
        <f>SUMPRODUCT(LTA!J84:AN84,LTA!J$101:AN$101,LTA!J$104:AN$104)</f>
        <v>41.26</v>
      </c>
      <c r="U84" s="37">
        <f>SUMPRODUCT(LTA!J84:AN84,LTA!J$102:AN$102,LTA!J$104:AN$104)</f>
        <v>115.8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-60</v>
      </c>
      <c r="AA84" s="75">
        <f>STOA!I84</f>
        <v>0</v>
      </c>
      <c r="AB84" s="75">
        <f>-STOA!O84</f>
        <v>0</v>
      </c>
      <c r="AC84">
        <f t="shared" si="3"/>
        <v>8.4709181819662192</v>
      </c>
      <c r="AD84">
        <f t="shared" si="4"/>
        <v>879.28076252829806</v>
      </c>
      <c r="AE84">
        <f>'IDT-1'!C84</f>
        <v>-33.021999999999998</v>
      </c>
      <c r="AF84" s="24"/>
      <c r="AG84">
        <f t="shared" si="5"/>
        <v>846.25876252829801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8">
        <f>GDAM_IEX!I84</f>
        <v>0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6.1124599999999996</v>
      </c>
      <c r="E85">
        <f>GT_NG!Q85</f>
        <v>-9.0959999999999999E-2</v>
      </c>
      <c r="F85">
        <f>GT_Spot!Q85</f>
        <v>0</v>
      </c>
      <c r="G85">
        <f>PPCL_NG!Q85</f>
        <v>0</v>
      </c>
      <c r="H85">
        <f>PPCL_Spot!Q85</f>
        <v>0</v>
      </c>
      <c r="I85">
        <f>Bawana_NG!Q85</f>
        <v>47.93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635.99995075047389</v>
      </c>
      <c r="P85" s="36">
        <v>68.387387900084036</v>
      </c>
      <c r="Q85" s="36">
        <v>11.63</v>
      </c>
      <c r="R85" s="38">
        <v>0</v>
      </c>
      <c r="S85" s="38">
        <v>0</v>
      </c>
      <c r="T85" s="37">
        <f>SUMPRODUCT(LTA!J85:AN85,LTA!J$101:AN$101,LTA!J$104:AN$104)</f>
        <v>31.67</v>
      </c>
      <c r="U85" s="37">
        <f>SUMPRODUCT(LTA!J85:AN85,LTA!J$102:AN$102,LTA!J$104:AN$104)</f>
        <v>118.46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-30</v>
      </c>
      <c r="AA85" s="75">
        <f>STOA!I85</f>
        <v>0</v>
      </c>
      <c r="AB85" s="75">
        <f>-STOA!O85</f>
        <v>0</v>
      </c>
      <c r="AC85">
        <f t="shared" si="3"/>
        <v>7.9844995769180143</v>
      </c>
      <c r="AD85">
        <f t="shared" si="4"/>
        <v>882.11433907363994</v>
      </c>
      <c r="AE85">
        <f>'IDT-1'!C85</f>
        <v>-42.76</v>
      </c>
      <c r="AF85" s="24"/>
      <c r="AG85">
        <f t="shared" si="5"/>
        <v>839.35433907363995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8">
        <f>GDAM_IEX!I85</f>
        <v>0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6.1124599999999996</v>
      </c>
      <c r="E86">
        <f>GT_NG!Q86</f>
        <v>-9.0959999999999999E-2</v>
      </c>
      <c r="F86">
        <f>GT_Spot!Q86</f>
        <v>0</v>
      </c>
      <c r="G86">
        <f>PPCL_NG!Q86</f>
        <v>0</v>
      </c>
      <c r="H86">
        <f>PPCL_Spot!Q86</f>
        <v>0</v>
      </c>
      <c r="I86">
        <f>Bawana_NG!Q86</f>
        <v>47.93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627.64786668867987</v>
      </c>
      <c r="P86" s="36">
        <v>68.387387900084036</v>
      </c>
      <c r="Q86" s="36">
        <v>11.63</v>
      </c>
      <c r="R86" s="38">
        <v>0</v>
      </c>
      <c r="S86" s="38">
        <v>0</v>
      </c>
      <c r="T86" s="37">
        <f>SUMPRODUCT(LTA!J86:AN86,LTA!J$101:AN$101,LTA!J$104:AN$104)</f>
        <v>30.67</v>
      </c>
      <c r="U86" s="37">
        <f>SUMPRODUCT(LTA!J86:AN86,LTA!J$102:AN$102,LTA!J$104:AN$104)</f>
        <v>118.3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-30</v>
      </c>
      <c r="AA86" s="75">
        <f>STOA!I86</f>
        <v>0</v>
      </c>
      <c r="AB86" s="75">
        <f>-STOA!O86</f>
        <v>0</v>
      </c>
      <c r="AC86">
        <f t="shared" si="3"/>
        <v>7.9045980707989436</v>
      </c>
      <c r="AD86">
        <f t="shared" si="4"/>
        <v>872.68215651796493</v>
      </c>
      <c r="AE86">
        <f>'IDT-1'!C86</f>
        <v>-50.804000000000002</v>
      </c>
      <c r="AF86" s="24"/>
      <c r="AG86">
        <f t="shared" si="5"/>
        <v>821.87815651796495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6.1124599999999996</v>
      </c>
      <c r="E87">
        <f>GT_NG!Q87</f>
        <v>-9.0959999999999999E-2</v>
      </c>
      <c r="F87">
        <f>GT_Spot!Q87</f>
        <v>0</v>
      </c>
      <c r="G87">
        <f>PPCL_NG!Q87</f>
        <v>0</v>
      </c>
      <c r="H87">
        <f>PPCL_Spot!Q87</f>
        <v>0</v>
      </c>
      <c r="I87">
        <f>Bawana_NG!Q87</f>
        <v>47.93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627.18417203167746</v>
      </c>
      <c r="P87" s="36">
        <v>68.387387900084036</v>
      </c>
      <c r="Q87" s="36">
        <v>17.272539705882355</v>
      </c>
      <c r="R87" s="38">
        <v>0</v>
      </c>
      <c r="S87" s="38">
        <v>0</v>
      </c>
      <c r="T87" s="37">
        <f>SUMPRODUCT(LTA!J87:AN87,LTA!J$101:AN$101,LTA!J$104:AN$104)</f>
        <v>30</v>
      </c>
      <c r="U87" s="37">
        <f>SUMPRODUCT(LTA!J87:AN87,LTA!J$102:AN$102,LTA!J$104:AN$104)</f>
        <v>112.46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-59</v>
      </c>
      <c r="AA87" s="75">
        <f>STOA!I87</f>
        <v>0</v>
      </c>
      <c r="AB87" s="75">
        <f>-STOA!O87</f>
        <v>0</v>
      </c>
      <c r="AC87">
        <f t="shared" si="3"/>
        <v>8.1390799432313194</v>
      </c>
      <c r="AD87">
        <f t="shared" si="4"/>
        <v>842.11651969441255</v>
      </c>
      <c r="AE87">
        <f>'IDT-1'!C87</f>
        <v>-50.804000000000002</v>
      </c>
      <c r="AF87" s="24"/>
      <c r="AG87">
        <f t="shared" si="5"/>
        <v>791.31251969441257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8">
        <f>GDAM_IEX!I87</f>
        <v>0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6.1124599999999996</v>
      </c>
      <c r="E88">
        <f>GT_NG!Q88</f>
        <v>-9.0959999999999999E-2</v>
      </c>
      <c r="F88">
        <f>GT_Spot!Q88</f>
        <v>0</v>
      </c>
      <c r="G88">
        <f>PPCL_NG!Q88</f>
        <v>0</v>
      </c>
      <c r="H88">
        <f>PPCL_Spot!Q88</f>
        <v>0</v>
      </c>
      <c r="I88">
        <f>Bawana_NG!Q88</f>
        <v>47.93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627.18417203167746</v>
      </c>
      <c r="P88" s="36">
        <v>68.387387900084036</v>
      </c>
      <c r="Q88" s="36">
        <v>22.090000000000003</v>
      </c>
      <c r="R88" s="38">
        <v>0</v>
      </c>
      <c r="S88" s="38">
        <v>0</v>
      </c>
      <c r="T88" s="37">
        <f>SUMPRODUCT(LTA!J88:AN88,LTA!J$101:AN$101,LTA!J$104:AN$104)</f>
        <v>29</v>
      </c>
      <c r="U88" s="37">
        <f>SUMPRODUCT(LTA!J88:AN88,LTA!J$102:AN$102,LTA!J$104:AN$104)</f>
        <v>112.61999999999999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-69</v>
      </c>
      <c r="AA88" s="75">
        <f>STOA!I88</f>
        <v>0</v>
      </c>
      <c r="AB88" s="75">
        <f>-STOA!O88</f>
        <v>0</v>
      </c>
      <c r="AC88">
        <f t="shared" si="3"/>
        <v>8.2572021869507974</v>
      </c>
      <c r="AD88">
        <f t="shared" si="4"/>
        <v>835.9758577448107</v>
      </c>
      <c r="AE88">
        <f>'IDT-1'!C88</f>
        <v>-50.38</v>
      </c>
      <c r="AF88" s="24"/>
      <c r="AG88">
        <f t="shared" si="5"/>
        <v>785.5958577448107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8">
        <f>GDAM_IEX!I88</f>
        <v>0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6.1124599999999996</v>
      </c>
      <c r="E89">
        <f>GT_NG!Q89</f>
        <v>-9.0959999999999999E-2</v>
      </c>
      <c r="F89">
        <f>GT_Spot!Q89</f>
        <v>0</v>
      </c>
      <c r="G89">
        <f>PPCL_NG!Q89</f>
        <v>0</v>
      </c>
      <c r="H89">
        <f>PPCL_Spot!Q89</f>
        <v>0</v>
      </c>
      <c r="I89">
        <f>Bawana_NG!Q89</f>
        <v>47.93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640.14967131773415</v>
      </c>
      <c r="P89" s="36">
        <v>68.3869634135512</v>
      </c>
      <c r="Q89" s="36">
        <v>22.090000000000003</v>
      </c>
      <c r="R89" s="38">
        <v>0</v>
      </c>
      <c r="S89" s="38">
        <v>0</v>
      </c>
      <c r="T89" s="37">
        <f>SUMPRODUCT(LTA!J89:AN89,LTA!J$101:AN$101,LTA!J$104:AN$104)</f>
        <v>15.33</v>
      </c>
      <c r="U89" s="37">
        <f>SUMPRODUCT(LTA!J89:AN89,LTA!J$102:AN$102,LTA!J$104:AN$104)</f>
        <v>108.61999999999999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-55</v>
      </c>
      <c r="AA89" s="75">
        <f>STOA!I89</f>
        <v>0</v>
      </c>
      <c r="AB89" s="75">
        <f>-STOA!O89</f>
        <v>0</v>
      </c>
      <c r="AC89">
        <f t="shared" si="3"/>
        <v>8.0990846071183515</v>
      </c>
      <c r="AD89">
        <f t="shared" si="4"/>
        <v>845.42905012416702</v>
      </c>
      <c r="AE89">
        <f>'IDT-1'!C89</f>
        <v>-47.84</v>
      </c>
      <c r="AF89" s="24"/>
      <c r="AG89">
        <f t="shared" si="5"/>
        <v>797.58905012416699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8">
        <f>GDAM_IEX!I89</f>
        <v>0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6.1124599999999996</v>
      </c>
      <c r="E90">
        <f>GT_NG!Q90</f>
        <v>-9.0959999999999999E-2</v>
      </c>
      <c r="F90">
        <f>GT_Spot!Q90</f>
        <v>0</v>
      </c>
      <c r="G90">
        <f>PPCL_NG!Q90</f>
        <v>0</v>
      </c>
      <c r="H90">
        <f>PPCL_Spot!Q90</f>
        <v>0</v>
      </c>
      <c r="I90">
        <f>Bawana_NG!Q90</f>
        <v>47.93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649.64294909166551</v>
      </c>
      <c r="P90" s="36">
        <v>68.387387900084036</v>
      </c>
      <c r="Q90" s="36">
        <v>22.090000000000003</v>
      </c>
      <c r="R90" s="38">
        <v>0</v>
      </c>
      <c r="S90" s="38">
        <v>0</v>
      </c>
      <c r="T90" s="37">
        <f>SUMPRODUCT(LTA!J90:AN90,LTA!J$101:AN$101,LTA!J$104:AN$104)</f>
        <v>15.67</v>
      </c>
      <c r="U90" s="37">
        <f>SUMPRODUCT(LTA!J90:AN90,LTA!J$102:AN$102,LTA!J$104:AN$104)</f>
        <v>108.8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-85</v>
      </c>
      <c r="AA90" s="75">
        <f>STOA!I90</f>
        <v>0</v>
      </c>
      <c r="AB90" s="75">
        <f>-STOA!O90</f>
        <v>0</v>
      </c>
      <c r="AC90">
        <f t="shared" si="3"/>
        <v>8.4373344378529218</v>
      </c>
      <c r="AD90">
        <f t="shared" si="4"/>
        <v>825.10450255389662</v>
      </c>
      <c r="AE90">
        <f>'IDT-1'!C90</f>
        <v>-39.372999999999998</v>
      </c>
      <c r="AF90" s="24"/>
      <c r="AG90">
        <f t="shared" si="5"/>
        <v>785.73150255389658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8">
        <f>GDAM_IEX!I90</f>
        <v>0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6.1124599999999996</v>
      </c>
      <c r="E91">
        <f>GT_NG!Q91</f>
        <v>-9.0959999999999999E-2</v>
      </c>
      <c r="F91">
        <f>GT_Spot!Q91</f>
        <v>0</v>
      </c>
      <c r="G91">
        <f>PPCL_NG!Q91</f>
        <v>0</v>
      </c>
      <c r="H91">
        <f>PPCL_Spot!Q91</f>
        <v>0</v>
      </c>
      <c r="I91">
        <f>Bawana_NG!Q91</f>
        <v>47.93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647.40593316121749</v>
      </c>
      <c r="P91" s="36">
        <v>68.387387900084036</v>
      </c>
      <c r="Q91" s="36">
        <v>22.090000000000003</v>
      </c>
      <c r="R91" s="38">
        <v>0</v>
      </c>
      <c r="S91" s="38">
        <v>0</v>
      </c>
      <c r="T91" s="37">
        <f>SUMPRODUCT(LTA!J91:AN91,LTA!J$101:AN$101,LTA!J$104:AN$104)</f>
        <v>16.329999999999998</v>
      </c>
      <c r="U91" s="37">
        <f>SUMPRODUCT(LTA!J91:AN91,LTA!J$102:AN$102,LTA!J$104:AN$104)</f>
        <v>108.8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-78</v>
      </c>
      <c r="AA91" s="75">
        <f>STOA!I91</f>
        <v>0</v>
      </c>
      <c r="AB91" s="75">
        <f>-STOA!O91</f>
        <v>0</v>
      </c>
      <c r="AC91">
        <f t="shared" si="3"/>
        <v>8.3647893999629357</v>
      </c>
      <c r="AD91">
        <f t="shared" si="4"/>
        <v>830.60003166133868</v>
      </c>
      <c r="AE91">
        <f>'IDT-1'!C91</f>
        <v>-41.066000000000003</v>
      </c>
      <c r="AF91" s="24"/>
      <c r="AG91">
        <f t="shared" si="5"/>
        <v>789.53403166133864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8">
        <f>GDAM_IEX!I91</f>
        <v>0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6.1124599999999996</v>
      </c>
      <c r="E92">
        <f>GT_NG!Q92</f>
        <v>-9.0959999999999999E-2</v>
      </c>
      <c r="F92">
        <f>GT_Spot!Q92</f>
        <v>0</v>
      </c>
      <c r="G92">
        <f>PPCL_NG!Q92</f>
        <v>0</v>
      </c>
      <c r="H92">
        <f>PPCL_Spot!Q92</f>
        <v>0</v>
      </c>
      <c r="I92">
        <f>Bawana_NG!Q92</f>
        <v>47.93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655.94455201310609</v>
      </c>
      <c r="P92" s="36">
        <v>68.387387900084036</v>
      </c>
      <c r="Q92" s="36">
        <v>11.569999999999999</v>
      </c>
      <c r="R92" s="38">
        <v>0</v>
      </c>
      <c r="S92" s="38">
        <v>0</v>
      </c>
      <c r="T92" s="37">
        <f>SUMPRODUCT(LTA!J92:AN92,LTA!J$101:AN$101,LTA!J$104:AN$104)</f>
        <v>17.329999999999998</v>
      </c>
      <c r="U92" s="37">
        <f>SUMPRODUCT(LTA!J92:AN92,LTA!J$102:AN$102,LTA!J$104:AN$104)</f>
        <v>108.8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-78</v>
      </c>
      <c r="AA92" s="75">
        <f>STOA!I92</f>
        <v>0</v>
      </c>
      <c r="AB92" s="75">
        <f>-STOA!O92</f>
        <v>0</v>
      </c>
      <c r="AC92">
        <f t="shared" si="3"/>
        <v>8.3565457983188001</v>
      </c>
      <c r="AD92">
        <f t="shared" si="4"/>
        <v>829.62689411487133</v>
      </c>
      <c r="AE92">
        <f>'IDT-1'!C92</f>
        <v>-35.139000000000003</v>
      </c>
      <c r="AF92" s="24"/>
      <c r="AG92">
        <f t="shared" si="5"/>
        <v>794.48789411487132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8">
        <f>GDAM_IEX!I92</f>
        <v>0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6.1124599999999996</v>
      </c>
      <c r="E93">
        <f>GT_NG!Q93</f>
        <v>-9.0959999999999999E-2</v>
      </c>
      <c r="F93">
        <f>GT_Spot!Q93</f>
        <v>0</v>
      </c>
      <c r="G93">
        <f>PPCL_NG!Q93</f>
        <v>0</v>
      </c>
      <c r="H93">
        <f>PPCL_Spot!Q93</f>
        <v>0</v>
      </c>
      <c r="I93">
        <f>Bawana_NG!Q93</f>
        <v>47.93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647.18246786426289</v>
      </c>
      <c r="P93" s="36">
        <v>68.387387900084036</v>
      </c>
      <c r="Q93" s="36">
        <v>11.569999999999999</v>
      </c>
      <c r="R93" s="38">
        <v>0</v>
      </c>
      <c r="S93" s="38">
        <v>0</v>
      </c>
      <c r="T93" s="37">
        <f>SUMPRODUCT(LTA!J93:AN93,LTA!J$101:AN$101,LTA!J$104:AN$104)</f>
        <v>17.329999999999998</v>
      </c>
      <c r="U93" s="37">
        <f>SUMPRODUCT(LTA!J93:AN93,LTA!J$102:AN$102,LTA!J$104:AN$104)</f>
        <v>108.8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-70</v>
      </c>
      <c r="AA93" s="75">
        <f>STOA!I93</f>
        <v>0</v>
      </c>
      <c r="AB93" s="75">
        <f>-STOA!O93</f>
        <v>0</v>
      </c>
      <c r="AC93">
        <f t="shared" si="3"/>
        <v>8.215175029669405</v>
      </c>
      <c r="AD93">
        <f t="shared" si="4"/>
        <v>829.00618073467763</v>
      </c>
      <c r="AE93">
        <f>'IDT-1'!C93</f>
        <v>-39.372999999999998</v>
      </c>
      <c r="AF93" s="24"/>
      <c r="AG93">
        <f t="shared" si="5"/>
        <v>789.63318073467758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8">
        <f>GDAM_IEX!I93</f>
        <v>0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6.1124599999999996</v>
      </c>
      <c r="E94">
        <f>GT_NG!Q94</f>
        <v>-9.0959999999999999E-2</v>
      </c>
      <c r="F94">
        <f>GT_Spot!Q94</f>
        <v>0</v>
      </c>
      <c r="G94">
        <f>PPCL_NG!Q94</f>
        <v>0</v>
      </c>
      <c r="H94">
        <f>PPCL_Spot!Q94</f>
        <v>0</v>
      </c>
      <c r="I94">
        <f>Bawana_NG!Q94</f>
        <v>47.93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619.30174456311033</v>
      </c>
      <c r="P94" s="36">
        <v>68.387387900084036</v>
      </c>
      <c r="Q94" s="36">
        <v>22.090000000000003</v>
      </c>
      <c r="R94" s="38">
        <v>0</v>
      </c>
      <c r="S94" s="38">
        <v>0</v>
      </c>
      <c r="T94" s="37">
        <f>SUMPRODUCT(LTA!J94:AN94,LTA!J$101:AN$101,LTA!J$104:AN$104)</f>
        <v>17.329999999999998</v>
      </c>
      <c r="U94" s="37">
        <f>SUMPRODUCT(LTA!J94:AN94,LTA!J$102:AN$102,LTA!J$104:AN$104)</f>
        <v>108.96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-19</v>
      </c>
      <c r="AA94" s="75">
        <f>STOA!I94</f>
        <v>0</v>
      </c>
      <c r="AB94" s="75">
        <f>-STOA!O94</f>
        <v>0</v>
      </c>
      <c r="AC94">
        <f t="shared" si="3"/>
        <v>7.6386599099703814</v>
      </c>
      <c r="AD94">
        <f t="shared" si="4"/>
        <v>863.38197255322416</v>
      </c>
      <c r="AE94">
        <f>'IDT-1'!C94</f>
        <v>-75.781999999999996</v>
      </c>
      <c r="AF94" s="24"/>
      <c r="AG94">
        <f t="shared" si="5"/>
        <v>787.59997255322412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8">
        <f>GDAM_IEX!I94</f>
        <v>0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6.1124599999999996</v>
      </c>
      <c r="E95">
        <f>GT_NG!Q95</f>
        <v>-9.0959999999999999E-2</v>
      </c>
      <c r="F95">
        <f>GT_Spot!Q95</f>
        <v>0</v>
      </c>
      <c r="G95">
        <f>PPCL_NG!Q95</f>
        <v>0</v>
      </c>
      <c r="H95">
        <f>PPCL_Spot!Q95</f>
        <v>0</v>
      </c>
      <c r="I95">
        <f>Bawana_NG!Q95</f>
        <v>47.93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619.30128945264642</v>
      </c>
      <c r="P95" s="36">
        <v>68.387387900084036</v>
      </c>
      <c r="Q95" s="36">
        <v>11.569999999999999</v>
      </c>
      <c r="R95" s="38">
        <v>0</v>
      </c>
      <c r="S95" s="38">
        <v>0</v>
      </c>
      <c r="T95" s="37">
        <f>SUMPRODUCT(LTA!J95:AN95,LTA!J$101:AN$101,LTA!J$104:AN$104)</f>
        <v>17.329999999999998</v>
      </c>
      <c r="U95" s="37">
        <f>SUMPRODUCT(LTA!J95:AN95,LTA!J$102:AN$102,LTA!J$104:AN$104)</f>
        <v>108.96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0</v>
      </c>
      <c r="AB95" s="75">
        <f>-STOA!O95</f>
        <v>0</v>
      </c>
      <c r="AC95">
        <f t="shared" si="3"/>
        <v>7.3893360902695928</v>
      </c>
      <c r="AD95">
        <f t="shared" si="4"/>
        <v>872.11084126246101</v>
      </c>
      <c r="AE95">
        <f>'IDT-1'!C95</f>
        <v>-80.438999999999993</v>
      </c>
      <c r="AF95" s="24"/>
      <c r="AG95">
        <f t="shared" si="5"/>
        <v>791.67184126246104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8">
        <f>GDAM_IEX!I95</f>
        <v>0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6.1124599999999996</v>
      </c>
      <c r="E96">
        <f>GT_NG!Q96</f>
        <v>-9.0959999999999999E-2</v>
      </c>
      <c r="F96">
        <f>GT_Spot!Q96</f>
        <v>0</v>
      </c>
      <c r="G96">
        <f>PPCL_NG!Q96</f>
        <v>0</v>
      </c>
      <c r="H96">
        <f>PPCL_Spot!Q96</f>
        <v>0</v>
      </c>
      <c r="I96">
        <f>Bawana_NG!Q96</f>
        <v>47.93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607.04725699380958</v>
      </c>
      <c r="P96" s="36">
        <v>68.387387900084036</v>
      </c>
      <c r="Q96" s="36">
        <v>22.090000000000003</v>
      </c>
      <c r="R96" s="38">
        <v>0</v>
      </c>
      <c r="S96" s="38">
        <v>0</v>
      </c>
      <c r="T96" s="37">
        <f>SUMPRODUCT(LTA!J96:AN96,LTA!J$101:AN$101,LTA!J$104:AN$104)</f>
        <v>17.329999999999998</v>
      </c>
      <c r="U96" s="37">
        <f>SUMPRODUCT(LTA!J96:AN96,LTA!J$102:AN$102,LTA!J$104:AN$104)</f>
        <v>109.11999999999999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0</v>
      </c>
      <c r="AB96" s="75">
        <f>-STOA!O96</f>
        <v>0</v>
      </c>
      <c r="AC96">
        <f t="shared" si="3"/>
        <v>7.3761142176153625</v>
      </c>
      <c r="AD96">
        <f t="shared" si="4"/>
        <v>870.55003067627831</v>
      </c>
      <c r="AE96">
        <f>'IDT-1'!C96</f>
        <v>-89.753</v>
      </c>
      <c r="AF96" s="24"/>
      <c r="AG96">
        <f t="shared" si="5"/>
        <v>780.79703067627827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8">
        <f>GDAM_IEX!I96</f>
        <v>0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6.1124599999999996</v>
      </c>
      <c r="E97">
        <f>GT_NG!Q97</f>
        <v>-9.0959999999999999E-2</v>
      </c>
      <c r="F97">
        <f>GT_Spot!Q97</f>
        <v>0</v>
      </c>
      <c r="G97">
        <f>PPCL_NG!Q97</f>
        <v>0</v>
      </c>
      <c r="H97">
        <f>PPCL_Spot!Q97</f>
        <v>0</v>
      </c>
      <c r="I97">
        <f>Bawana_NG!Q97</f>
        <v>47.93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604.91329202027327</v>
      </c>
      <c r="P97" s="36">
        <v>68.387387900084036</v>
      </c>
      <c r="Q97" s="36">
        <v>11.569999999999999</v>
      </c>
      <c r="R97" s="38">
        <v>0</v>
      </c>
      <c r="S97" s="38">
        <v>0</v>
      </c>
      <c r="T97" s="37">
        <f>SUMPRODUCT(LTA!J97:AN97,LTA!J$101:AN$101,LTA!J$104:AN$104)</f>
        <v>17.329999999999998</v>
      </c>
      <c r="U97" s="37">
        <f>SUMPRODUCT(LTA!J97:AN97,LTA!J$102:AN$102,LTA!J$104:AN$104)</f>
        <v>109.11999999999999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0</v>
      </c>
      <c r="AB97" s="75">
        <f>-STOA!O97</f>
        <v>0</v>
      </c>
      <c r="AC97">
        <f t="shared" si="3"/>
        <v>7.269820911837658</v>
      </c>
      <c r="AD97">
        <f t="shared" si="4"/>
        <v>858.00235900851976</v>
      </c>
      <c r="AE97">
        <f>'IDT-1'!C97</f>
        <v>-78.322000000000003</v>
      </c>
      <c r="AF97" s="24"/>
      <c r="AG97">
        <f t="shared" si="5"/>
        <v>779.68035900851976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8">
        <f>GDAM_IEX!I97</f>
        <v>0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6.1124599999999996</v>
      </c>
      <c r="E98">
        <f>GT_NG!Q98</f>
        <v>-9.0959999999999999E-2</v>
      </c>
      <c r="F98">
        <f>GT_Spot!Q98</f>
        <v>0</v>
      </c>
      <c r="G98">
        <f>PPCL_NG!Q98</f>
        <v>0</v>
      </c>
      <c r="H98">
        <f>PPCL_Spot!Q98</f>
        <v>0</v>
      </c>
      <c r="I98">
        <f>Bawana_NG!Q98</f>
        <v>47.93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602.40669494907422</v>
      </c>
      <c r="P98" s="36">
        <v>68.387387900084036</v>
      </c>
      <c r="Q98" s="36">
        <v>22.090000000000003</v>
      </c>
      <c r="R98" s="38">
        <v>0</v>
      </c>
      <c r="S98" s="38">
        <v>0</v>
      </c>
      <c r="T98" s="37">
        <f>SUMPRODUCT(LTA!J98:AN98,LTA!J$101:AN$101,LTA!J$104:AN$104)</f>
        <v>17.329999999999998</v>
      </c>
      <c r="U98" s="37">
        <f>SUMPRODUCT(LTA!J98:AN98,LTA!J$102:AN$102,LTA!J$104:AN$104)</f>
        <v>109.3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-9</v>
      </c>
      <c r="AA98" s="75">
        <f>STOA!I98</f>
        <v>0</v>
      </c>
      <c r="AB98" s="75">
        <f>-STOA!O98</f>
        <v>0</v>
      </c>
      <c r="AC98">
        <f t="shared" si="3"/>
        <v>7.4148859159635867</v>
      </c>
      <c r="AD98">
        <f t="shared" si="4"/>
        <v>857.05069693319467</v>
      </c>
      <c r="AE98">
        <f>'IDT-1'!C98</f>
        <v>-74.088999999999999</v>
      </c>
      <c r="AF98" s="24"/>
      <c r="AG98">
        <f t="shared" si="5"/>
        <v>782.96169693319462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8">
        <f>GDAM_IEX!I98</f>
        <v>0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0.14669904000000017</v>
      </c>
      <c r="E99">
        <f t="shared" si="6"/>
        <v>-2.7970200000000038E-3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1.1387695640326962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14.478062973780558</v>
      </c>
      <c r="P99" s="36">
        <f t="shared" si="6"/>
        <v>1.5221812508515986</v>
      </c>
      <c r="Q99" s="36">
        <f t="shared" si="6"/>
        <v>0.34442371533504545</v>
      </c>
      <c r="R99" s="38">
        <f t="shared" si="6"/>
        <v>0.24111621682113754</v>
      </c>
      <c r="S99" s="38">
        <f t="shared" si="6"/>
        <v>0</v>
      </c>
      <c r="T99" s="37">
        <f t="shared" si="6"/>
        <v>2.09842</v>
      </c>
      <c r="U99" s="37">
        <f t="shared" si="6"/>
        <v>2.4608449999999995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-2.5681750000000001</v>
      </c>
      <c r="AA99" s="75">
        <f t="shared" si="6"/>
        <v>0</v>
      </c>
      <c r="AB99" s="75">
        <f t="shared" si="6"/>
        <v>0</v>
      </c>
      <c r="AC99">
        <f t="shared" si="6"/>
        <v>0.21362204534136062</v>
      </c>
      <c r="AD99">
        <f t="shared" si="6"/>
        <v>19.800281195479677</v>
      </c>
      <c r="AE99">
        <f t="shared" si="6"/>
        <v>-0.33857550000000003</v>
      </c>
      <c r="AG99">
        <f t="shared" si="6"/>
        <v>19.461705695479687</v>
      </c>
      <c r="AI99">
        <f t="shared" si="6"/>
        <v>0</v>
      </c>
      <c r="AJ99">
        <f t="shared" si="6"/>
        <v>0</v>
      </c>
      <c r="AK99">
        <f t="shared" si="6"/>
        <v>0.28060749999999995</v>
      </c>
      <c r="AL99">
        <f t="shared" si="6"/>
        <v>-0.12625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90">
        <f>Allocation_SG!A1</f>
        <v>45395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7.8835799999999994</v>
      </c>
      <c r="E3">
        <f>GT_NG!T3</f>
        <v>-0.11868000000000002</v>
      </c>
      <c r="F3">
        <f>GT_Spot!T3</f>
        <v>0</v>
      </c>
      <c r="G3">
        <f>PPCL_NG!T3</f>
        <v>0</v>
      </c>
      <c r="H3">
        <f>PPCL_Spot!T3</f>
        <v>0</v>
      </c>
      <c r="I3">
        <f>Bawana_NG!T3</f>
        <v>69.546775658492265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880.67206195896449</v>
      </c>
      <c r="P3" s="36">
        <v>75.167111512450049</v>
      </c>
      <c r="Q3" s="36">
        <v>26.680000000000003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375.56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</v>
      </c>
      <c r="Z3" s="34">
        <f>IEX!P3</f>
        <v>-101</v>
      </c>
      <c r="AA3" s="75">
        <f>STOA!J3</f>
        <v>7.18</v>
      </c>
      <c r="AB3" s="75">
        <f>-STOA!P3</f>
        <v>0</v>
      </c>
      <c r="AC3">
        <f>SUMIF(B3:AB3,"&gt;0")*$AC$2-SUMIF(B3:AB3,"&lt;0")*($AC$2/(1-$AC$2))+SUMIF(AI3:AR3,"&gt;0")*$AC$2-SUMIF(AI3:AR3,"&lt;0")*($AC$2/(1-$AC$2))</f>
        <v>13.34791527179892</v>
      </c>
      <c r="AD3">
        <f>SUM(B3:AB3,AI3:AV3)-AC3</f>
        <v>1284.222933858108</v>
      </c>
      <c r="AE3">
        <f>'IDT-1'!F3</f>
        <v>-54.204000000000001</v>
      </c>
      <c r="AF3" s="24"/>
      <c r="AG3">
        <f>SUM(AD3:AF3)</f>
        <v>1230.0189338581081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-44</v>
      </c>
      <c r="AM3" s="34">
        <f>RTM_PXI!J3</f>
        <v>0</v>
      </c>
      <c r="AN3" s="34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7.8835799999999994</v>
      </c>
      <c r="E4">
        <f>GT_NG!T4</f>
        <v>-0.11868000000000002</v>
      </c>
      <c r="F4">
        <f>GT_Spot!T4</f>
        <v>0</v>
      </c>
      <c r="G4">
        <f>PPCL_NG!T4</f>
        <v>0</v>
      </c>
      <c r="H4">
        <f>PPCL_Spot!T4</f>
        <v>0</v>
      </c>
      <c r="I4">
        <f>Bawana_NG!T4</f>
        <v>69.546775658492265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803.5283628137646</v>
      </c>
      <c r="P4" s="36">
        <v>75.167111512450049</v>
      </c>
      <c r="Q4" s="36">
        <v>26.680000000000003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371.63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</v>
      </c>
      <c r="Z4" s="34">
        <f>IEX!P4</f>
        <v>-122</v>
      </c>
      <c r="AA4" s="75">
        <f>STOA!J4</f>
        <v>7.18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12.698859571306794</v>
      </c>
      <c r="AD4">
        <f t="shared" ref="AD4:AD67" si="1">SUM(B4:AB4,AI4:AV4)-AC4</f>
        <v>1253.7982904134003</v>
      </c>
      <c r="AE4">
        <f>'IDT-1'!F4</f>
        <v>-46.131</v>
      </c>
      <c r="AF4" s="24"/>
      <c r="AG4">
        <f t="shared" ref="AG4:AG67" si="2">SUM(AD4:AF4)</f>
        <v>1207.6672904134002</v>
      </c>
      <c r="AI4" s="34">
        <f>PXIL!J4</f>
        <v>0</v>
      </c>
      <c r="AJ4" s="34">
        <f>PXIL!P4</f>
        <v>0</v>
      </c>
      <c r="AK4" s="34">
        <f>RTM_IEX!J4</f>
        <v>27</v>
      </c>
      <c r="AL4" s="34">
        <f>RTM_IEX!P4</f>
        <v>0</v>
      </c>
      <c r="AM4" s="34">
        <f>RTM_PXI!J4</f>
        <v>0</v>
      </c>
      <c r="AN4" s="34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7.8835799999999994</v>
      </c>
      <c r="E5">
        <f>GT_NG!T5</f>
        <v>-0.11868000000000002</v>
      </c>
      <c r="F5">
        <f>GT_Spot!T5</f>
        <v>0</v>
      </c>
      <c r="G5">
        <f>PPCL_NG!T5</f>
        <v>0</v>
      </c>
      <c r="H5">
        <f>PPCL_Spot!T5</f>
        <v>0</v>
      </c>
      <c r="I5">
        <f>Bawana_NG!T5</f>
        <v>50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763.14623758395101</v>
      </c>
      <c r="P5" s="36">
        <v>75.167111512450049</v>
      </c>
      <c r="Q5" s="36">
        <v>26.680000000000003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367.72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-138</v>
      </c>
      <c r="AA5" s="75">
        <f>STOA!J5</f>
        <v>7.18</v>
      </c>
      <c r="AB5" s="75">
        <f>-STOA!P5</f>
        <v>0</v>
      </c>
      <c r="AC5">
        <f t="shared" si="0"/>
        <v>12.929999327443252</v>
      </c>
      <c r="AD5">
        <f t="shared" si="1"/>
        <v>1248.948249768958</v>
      </c>
      <c r="AE5">
        <f>'IDT-1'!F5</f>
        <v>-39.210999999999999</v>
      </c>
      <c r="AF5" s="24"/>
      <c r="AG5">
        <f t="shared" si="2"/>
        <v>1209.737249768958</v>
      </c>
      <c r="AI5" s="34">
        <f>PXIL!J5</f>
        <v>0</v>
      </c>
      <c r="AJ5" s="34">
        <f>PXIL!P5</f>
        <v>0</v>
      </c>
      <c r="AK5" s="34">
        <f>RTM_IEX!J5</f>
        <v>102.22</v>
      </c>
      <c r="AL5" s="34">
        <f>RTM_IEX!P5</f>
        <v>0</v>
      </c>
      <c r="AM5" s="34">
        <f>RTM_PXI!J5</f>
        <v>0</v>
      </c>
      <c r="AN5" s="34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7.8835799999999994</v>
      </c>
      <c r="E6">
        <f>GT_NG!T6</f>
        <v>-0.11868000000000002</v>
      </c>
      <c r="F6">
        <f>GT_Spot!T6</f>
        <v>0</v>
      </c>
      <c r="G6">
        <f>PPCL_NG!T6</f>
        <v>0</v>
      </c>
      <c r="H6">
        <f>PPCL_Spot!T6</f>
        <v>0</v>
      </c>
      <c r="I6">
        <f>Bawana_NG!T6</f>
        <v>50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763.14623758395101</v>
      </c>
      <c r="P6" s="36">
        <v>75.167111512450049</v>
      </c>
      <c r="Q6" s="36">
        <v>26.680000000000003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363.64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-161</v>
      </c>
      <c r="AA6" s="75">
        <f>STOA!J6</f>
        <v>7.18</v>
      </c>
      <c r="AB6" s="75">
        <f>-STOA!P6</f>
        <v>0</v>
      </c>
      <c r="AC6">
        <f t="shared" si="0"/>
        <v>13.114839955115698</v>
      </c>
      <c r="AD6">
        <f t="shared" si="1"/>
        <v>1224.5734091412853</v>
      </c>
      <c r="AE6">
        <f>'IDT-1'!F6</f>
        <v>-29.984999999999999</v>
      </c>
      <c r="AF6" s="24"/>
      <c r="AG6">
        <f t="shared" si="2"/>
        <v>1194.5884091412854</v>
      </c>
      <c r="AI6" s="34">
        <f>PXIL!J6</f>
        <v>0</v>
      </c>
      <c r="AJ6" s="34">
        <f>PXIL!P6</f>
        <v>0</v>
      </c>
      <c r="AK6" s="34">
        <f>RTM_IEX!J6</f>
        <v>105.11</v>
      </c>
      <c r="AL6" s="34">
        <f>RTM_IEX!P6</f>
        <v>0</v>
      </c>
      <c r="AM6" s="34">
        <f>RTM_PXI!J6</f>
        <v>0</v>
      </c>
      <c r="AN6" s="34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7.8835799999999994</v>
      </c>
      <c r="E7">
        <f>GT_NG!T7</f>
        <v>-0.11868000000000002</v>
      </c>
      <c r="F7">
        <f>GT_Spot!T7</f>
        <v>0</v>
      </c>
      <c r="G7">
        <f>PPCL_NG!T7</f>
        <v>0</v>
      </c>
      <c r="H7">
        <f>PPCL_Spot!T7</f>
        <v>0</v>
      </c>
      <c r="I7">
        <f>Bawana_NG!T7</f>
        <v>50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763.13900861037905</v>
      </c>
      <c r="P7" s="36">
        <v>75.167111512450049</v>
      </c>
      <c r="Q7" s="36">
        <v>26.680000000000003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357.59999999999997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-151.30000000000001</v>
      </c>
      <c r="AA7" s="75">
        <f>STOA!J7</f>
        <v>7.09</v>
      </c>
      <c r="AB7" s="75">
        <f>-STOA!P7</f>
        <v>0</v>
      </c>
      <c r="AC7">
        <f t="shared" si="0"/>
        <v>12.77859300180627</v>
      </c>
      <c r="AD7">
        <f t="shared" si="1"/>
        <v>1204.3624271210228</v>
      </c>
      <c r="AE7">
        <f>'IDT-1'!F7</f>
        <v>-23.065000000000001</v>
      </c>
      <c r="AF7" s="24"/>
      <c r="AG7">
        <f t="shared" si="2"/>
        <v>1181.2974271210228</v>
      </c>
      <c r="AI7" s="34">
        <f>PXIL!J7</f>
        <v>0</v>
      </c>
      <c r="AJ7" s="34">
        <f>PXIL!P7</f>
        <v>0</v>
      </c>
      <c r="AK7" s="34">
        <f>RTM_IEX!J7</f>
        <v>81</v>
      </c>
      <c r="AL7" s="34">
        <f>RTM_IEX!P7</f>
        <v>0</v>
      </c>
      <c r="AM7" s="34">
        <f>RTM_PXI!J7</f>
        <v>0</v>
      </c>
      <c r="AN7" s="34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7.8835799999999994</v>
      </c>
      <c r="E8">
        <f>GT_NG!T8</f>
        <v>-0.11868000000000002</v>
      </c>
      <c r="F8">
        <f>GT_Spot!T8</f>
        <v>0</v>
      </c>
      <c r="G8">
        <f>PPCL_NG!T8</f>
        <v>0</v>
      </c>
      <c r="H8">
        <f>PPCL_Spot!T8</f>
        <v>0</v>
      </c>
      <c r="I8">
        <f>Bawana_NG!T8</f>
        <v>50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695.16502938660528</v>
      </c>
      <c r="P8" s="36">
        <v>48.21</v>
      </c>
      <c r="Q8" s="36">
        <v>7.711133823529412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347.52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-14</v>
      </c>
      <c r="AA8" s="75">
        <f>STOA!J8</f>
        <v>7.09</v>
      </c>
      <c r="AB8" s="75">
        <f>-STOA!P8</f>
        <v>0</v>
      </c>
      <c r="AC8">
        <f t="shared" si="0"/>
        <v>10.136683408112368</v>
      </c>
      <c r="AD8">
        <f t="shared" si="1"/>
        <v>1168.2543798020224</v>
      </c>
      <c r="AE8">
        <f>'IDT-1'!F8</f>
        <v>0</v>
      </c>
      <c r="AF8" s="24"/>
      <c r="AG8">
        <f t="shared" si="2"/>
        <v>1168.2543798020224</v>
      </c>
      <c r="AI8" s="34">
        <f>PXIL!J8</f>
        <v>0</v>
      </c>
      <c r="AJ8" s="34">
        <f>PXIL!P8</f>
        <v>0</v>
      </c>
      <c r="AK8" s="34">
        <f>RTM_IEX!J8</f>
        <v>28.93</v>
      </c>
      <c r="AL8" s="34">
        <f>RTM_IEX!P8</f>
        <v>0</v>
      </c>
      <c r="AM8" s="34">
        <f>RTM_PXI!J8</f>
        <v>0</v>
      </c>
      <c r="AN8" s="34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7.8835799999999994</v>
      </c>
      <c r="E9">
        <f>GT_NG!T9</f>
        <v>-0.11868000000000002</v>
      </c>
      <c r="F9">
        <f>GT_Spot!T9</f>
        <v>0</v>
      </c>
      <c r="G9">
        <f>PPCL_NG!T9</f>
        <v>0</v>
      </c>
      <c r="H9">
        <f>PPCL_Spot!T9</f>
        <v>0</v>
      </c>
      <c r="I9">
        <f>Bawana_NG!T9</f>
        <v>50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650.59465201527553</v>
      </c>
      <c r="P9" s="36">
        <v>75.167111512450049</v>
      </c>
      <c r="Q9" s="36">
        <v>26.680000000000003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333.34999999999997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-28</v>
      </c>
      <c r="AA9" s="75">
        <f>STOA!J9</f>
        <v>7.09</v>
      </c>
      <c r="AB9" s="75">
        <f>-STOA!P9</f>
        <v>0</v>
      </c>
      <c r="AC9">
        <f t="shared" si="0"/>
        <v>10.333950658928575</v>
      </c>
      <c r="AD9">
        <f t="shared" si="1"/>
        <v>1163.4227128687967</v>
      </c>
      <c r="AE9">
        <f>'IDT-1'!F9</f>
        <v>0</v>
      </c>
      <c r="AF9" s="24"/>
      <c r="AG9">
        <f t="shared" si="2"/>
        <v>1163.4227128687967</v>
      </c>
      <c r="AI9" s="34">
        <f>PXIL!J9</f>
        <v>0</v>
      </c>
      <c r="AJ9" s="34">
        <f>PXIL!P9</f>
        <v>0</v>
      </c>
      <c r="AK9" s="34">
        <f>RTM_IEX!J9</f>
        <v>51.11</v>
      </c>
      <c r="AL9" s="34">
        <f>RTM_IEX!P9</f>
        <v>0</v>
      </c>
      <c r="AM9" s="34">
        <f>RTM_PXI!J9</f>
        <v>0</v>
      </c>
      <c r="AN9" s="34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7.8835799999999994</v>
      </c>
      <c r="E10">
        <f>GT_NG!T10</f>
        <v>-0.11868000000000002</v>
      </c>
      <c r="F10">
        <f>GT_Spot!T10</f>
        <v>0</v>
      </c>
      <c r="G10">
        <f>PPCL_NG!T10</f>
        <v>0</v>
      </c>
      <c r="H10">
        <f>PPCL_Spot!T10</f>
        <v>0</v>
      </c>
      <c r="I10">
        <f>Bawana_NG!T10</f>
        <v>50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624.15694793814703</v>
      </c>
      <c r="P10" s="36">
        <v>75.167111512450049</v>
      </c>
      <c r="Q10" s="36">
        <v>26.680000000000003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347.34999999999997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-41</v>
      </c>
      <c r="AA10" s="75">
        <f>STOA!J10</f>
        <v>7.09</v>
      </c>
      <c r="AB10" s="75">
        <f>-STOA!P10</f>
        <v>0</v>
      </c>
      <c r="AC10">
        <f t="shared" si="0"/>
        <v>10.461146995104256</v>
      </c>
      <c r="AD10">
        <f t="shared" si="1"/>
        <v>1152.3278124554927</v>
      </c>
      <c r="AE10">
        <f>'IDT-1'!F10</f>
        <v>0</v>
      </c>
      <c r="AF10" s="24"/>
      <c r="AG10">
        <f t="shared" si="2"/>
        <v>1152.3278124554927</v>
      </c>
      <c r="AI10" s="34">
        <f>PXIL!J10</f>
        <v>0</v>
      </c>
      <c r="AJ10" s="34">
        <f>PXIL!P10</f>
        <v>0</v>
      </c>
      <c r="AK10" s="34">
        <f>RTM_IEX!J10</f>
        <v>65.58</v>
      </c>
      <c r="AL10" s="34">
        <f>RTM_IEX!P10</f>
        <v>0</v>
      </c>
      <c r="AM10" s="34">
        <f>RTM_PXI!J10</f>
        <v>0</v>
      </c>
      <c r="AN10" s="34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7.8835799999999994</v>
      </c>
      <c r="E11">
        <f>GT_NG!T11</f>
        <v>-0.11868000000000002</v>
      </c>
      <c r="F11">
        <f>GT_Spot!T11</f>
        <v>0</v>
      </c>
      <c r="G11">
        <f>PPCL_NG!T11</f>
        <v>0</v>
      </c>
      <c r="H11">
        <f>PPCL_Spot!T11</f>
        <v>0</v>
      </c>
      <c r="I11">
        <f>Bawana_NG!T11</f>
        <v>57.92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589.98462123688262</v>
      </c>
      <c r="P11" s="36">
        <v>75.167111512450049</v>
      </c>
      <c r="Q11" s="36">
        <v>26.680000000000003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333.00999999999993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-11</v>
      </c>
      <c r="AA11" s="75">
        <f>STOA!J11</f>
        <v>7</v>
      </c>
      <c r="AB11" s="75">
        <f>-STOA!P11</f>
        <v>0</v>
      </c>
      <c r="AC11">
        <f t="shared" si="0"/>
        <v>9.9462567190669624</v>
      </c>
      <c r="AD11">
        <f t="shared" si="1"/>
        <v>1151.8003760302656</v>
      </c>
      <c r="AE11">
        <f>'IDT-1'!F11</f>
        <v>0</v>
      </c>
      <c r="AF11" s="24"/>
      <c r="AG11">
        <f t="shared" si="2"/>
        <v>1151.8003760302656</v>
      </c>
      <c r="AI11" s="34">
        <f>PXIL!J11</f>
        <v>0</v>
      </c>
      <c r="AJ11" s="34">
        <f>PXIL!P11</f>
        <v>0</v>
      </c>
      <c r="AK11" s="34">
        <f>RTM_IEX!J11</f>
        <v>75.22</v>
      </c>
      <c r="AL11" s="34">
        <f>RTM_IEX!P11</f>
        <v>0</v>
      </c>
      <c r="AM11" s="34">
        <f>RTM_PXI!J11</f>
        <v>0</v>
      </c>
      <c r="AN11" s="34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7.8835799999999994</v>
      </c>
      <c r="E12">
        <f>GT_NG!T12</f>
        <v>-0.11868000000000002</v>
      </c>
      <c r="F12">
        <f>GT_Spot!T12</f>
        <v>0</v>
      </c>
      <c r="G12">
        <f>PPCL_NG!T12</f>
        <v>0</v>
      </c>
      <c r="H12">
        <f>PPCL_Spot!T12</f>
        <v>0</v>
      </c>
      <c r="I12">
        <f>Bawana_NG!T12</f>
        <v>57.92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589.98462123688262</v>
      </c>
      <c r="P12" s="36">
        <v>75.167111512450049</v>
      </c>
      <c r="Q12" s="36">
        <v>26.680000000000003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333.00999999999993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-24</v>
      </c>
      <c r="AA12" s="75">
        <f>STOA!J12</f>
        <v>7</v>
      </c>
      <c r="AB12" s="75">
        <f>-STOA!P12</f>
        <v>0</v>
      </c>
      <c r="AC12">
        <f t="shared" si="0"/>
        <v>10.056381769490521</v>
      </c>
      <c r="AD12">
        <f t="shared" si="1"/>
        <v>1138.6902509798419</v>
      </c>
      <c r="AE12">
        <f>'IDT-1'!F12</f>
        <v>0</v>
      </c>
      <c r="AF12" s="24"/>
      <c r="AG12">
        <f t="shared" si="2"/>
        <v>1138.6902509798419</v>
      </c>
      <c r="AI12" s="34">
        <f>PXIL!J12</f>
        <v>0</v>
      </c>
      <c r="AJ12" s="34">
        <f>PXIL!P12</f>
        <v>0</v>
      </c>
      <c r="AK12" s="34">
        <f>RTM_IEX!J12</f>
        <v>75.22</v>
      </c>
      <c r="AL12" s="34">
        <f>RTM_IEX!P12</f>
        <v>0</v>
      </c>
      <c r="AM12" s="34">
        <f>RTM_PXI!J12</f>
        <v>0</v>
      </c>
      <c r="AN12" s="34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7.8835799999999994</v>
      </c>
      <c r="E13">
        <f>GT_NG!T13</f>
        <v>-0.11868000000000002</v>
      </c>
      <c r="F13">
        <f>GT_Spot!T13</f>
        <v>0</v>
      </c>
      <c r="G13">
        <f>PPCL_NG!T13</f>
        <v>0</v>
      </c>
      <c r="H13">
        <f>PPCL_Spot!T13</f>
        <v>0</v>
      </c>
      <c r="I13">
        <f>Bawana_NG!T13</f>
        <v>57.92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596.3713413921563</v>
      </c>
      <c r="P13" s="36">
        <v>75.167111512450049</v>
      </c>
      <c r="Q13" s="36">
        <v>26.680000000000003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353.42999999999995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-80</v>
      </c>
      <c r="AA13" s="75">
        <f>STOA!J13</f>
        <v>7</v>
      </c>
      <c r="AB13" s="75">
        <f>-STOA!P13</f>
        <v>0</v>
      </c>
      <c r="AC13">
        <f t="shared" si="0"/>
        <v>10.634479051388608</v>
      </c>
      <c r="AD13">
        <f t="shared" si="1"/>
        <v>1094.4588738532177</v>
      </c>
      <c r="AE13">
        <f>'IDT-1'!F13</f>
        <v>0</v>
      </c>
      <c r="AF13" s="24"/>
      <c r="AG13">
        <f t="shared" si="2"/>
        <v>1094.4588738532177</v>
      </c>
      <c r="AI13" s="34">
        <f>PXIL!J13</f>
        <v>0</v>
      </c>
      <c r="AJ13" s="34">
        <f>PXIL!P13</f>
        <v>0</v>
      </c>
      <c r="AK13" s="34">
        <f>RTM_IEX!J13</f>
        <v>60.76</v>
      </c>
      <c r="AL13" s="34">
        <f>RTM_IEX!P13</f>
        <v>0</v>
      </c>
      <c r="AM13" s="34">
        <f>RTM_PXI!J13</f>
        <v>0</v>
      </c>
      <c r="AN13" s="34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7.8835799999999994</v>
      </c>
      <c r="E14">
        <f>GT_NG!T14</f>
        <v>-0.11868000000000002</v>
      </c>
      <c r="F14">
        <f>GT_Spot!T14</f>
        <v>0</v>
      </c>
      <c r="G14">
        <f>PPCL_NG!T14</f>
        <v>0</v>
      </c>
      <c r="H14">
        <f>PPCL_Spot!T14</f>
        <v>0</v>
      </c>
      <c r="I14">
        <f>Bawana_NG!T14</f>
        <v>57.92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599.22324896358055</v>
      </c>
      <c r="P14" s="36">
        <v>75.167111512450049</v>
      </c>
      <c r="Q14" s="36">
        <v>26.680000000000003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328.84999999999997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-62.15</v>
      </c>
      <c r="AA14" s="75">
        <f>STOA!J14</f>
        <v>7</v>
      </c>
      <c r="AB14" s="75">
        <f>-STOA!P14</f>
        <v>0</v>
      </c>
      <c r="AC14">
        <f t="shared" si="0"/>
        <v>10.211628909599302</v>
      </c>
      <c r="AD14">
        <f t="shared" si="1"/>
        <v>1080.3936315664312</v>
      </c>
      <c r="AE14">
        <f>'IDT-1'!F14</f>
        <v>0</v>
      </c>
      <c r="AF14" s="24"/>
      <c r="AG14">
        <f t="shared" si="2"/>
        <v>1080.3936315664312</v>
      </c>
      <c r="AI14" s="34">
        <f>PXIL!J14</f>
        <v>0</v>
      </c>
      <c r="AJ14" s="34">
        <f>PXIL!P14</f>
        <v>0</v>
      </c>
      <c r="AK14" s="34">
        <f>RTM_IEX!J14</f>
        <v>50.15</v>
      </c>
      <c r="AL14" s="34">
        <f>RTM_IEX!P14</f>
        <v>0</v>
      </c>
      <c r="AM14" s="34">
        <f>RTM_PXI!J14</f>
        <v>0</v>
      </c>
      <c r="AN14" s="34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7.8835799999999994</v>
      </c>
      <c r="E15">
        <f>GT_NG!T15</f>
        <v>-0.11868000000000002</v>
      </c>
      <c r="F15">
        <f>GT_Spot!T15</f>
        <v>0</v>
      </c>
      <c r="G15">
        <f>PPCL_NG!T15</f>
        <v>0</v>
      </c>
      <c r="H15">
        <f>PPCL_Spot!T15</f>
        <v>0</v>
      </c>
      <c r="I15">
        <f>Bawana_NG!T15</f>
        <v>57.92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600.85676659169053</v>
      </c>
      <c r="P15" s="36">
        <v>75.167111512450049</v>
      </c>
      <c r="Q15" s="36">
        <v>26.680000000000003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353.75999999999993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-111</v>
      </c>
      <c r="AA15" s="75">
        <f>STOA!J15</f>
        <v>7</v>
      </c>
      <c r="AB15" s="75">
        <f>-STOA!P15</f>
        <v>0</v>
      </c>
      <c r="AC15">
        <f t="shared" si="0"/>
        <v>10.888898512536255</v>
      </c>
      <c r="AD15">
        <f t="shared" si="1"/>
        <v>1062.229879591604</v>
      </c>
      <c r="AE15">
        <f>'IDT-1'!F15</f>
        <v>0</v>
      </c>
      <c r="AF15" s="24"/>
      <c r="AG15">
        <f t="shared" si="2"/>
        <v>1062.229879591604</v>
      </c>
      <c r="AI15" s="34">
        <f>PXIL!J15</f>
        <v>0</v>
      </c>
      <c r="AJ15" s="34">
        <f>PXIL!P15</f>
        <v>0</v>
      </c>
      <c r="AK15" s="34">
        <f>RTM_IEX!J15</f>
        <v>54.97</v>
      </c>
      <c r="AL15" s="34">
        <f>RTM_IEX!P15</f>
        <v>0</v>
      </c>
      <c r="AM15" s="34">
        <f>RTM_PXI!J15</f>
        <v>0</v>
      </c>
      <c r="AN15" s="34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7.8835799999999994</v>
      </c>
      <c r="E16">
        <f>GT_NG!T16</f>
        <v>-0.11868000000000002</v>
      </c>
      <c r="F16">
        <f>GT_Spot!T16</f>
        <v>0</v>
      </c>
      <c r="G16">
        <f>PPCL_NG!T16</f>
        <v>0</v>
      </c>
      <c r="H16">
        <f>PPCL_Spot!T16</f>
        <v>0</v>
      </c>
      <c r="I16">
        <f>Bawana_NG!T16</f>
        <v>57.92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594.47605110127233</v>
      </c>
      <c r="P16" s="36">
        <v>75.167111512450049</v>
      </c>
      <c r="Q16" s="36">
        <v>26.680000000000003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349.84999999999997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-51</v>
      </c>
      <c r="AA16" s="75">
        <f>STOA!J16</f>
        <v>7</v>
      </c>
      <c r="AB16" s="75">
        <f>-STOA!P16</f>
        <v>0</v>
      </c>
      <c r="AC16">
        <f t="shared" si="0"/>
        <v>10.026815038923399</v>
      </c>
      <c r="AD16">
        <f t="shared" si="1"/>
        <v>1080.971247574799</v>
      </c>
      <c r="AE16">
        <f>'IDT-1'!F16</f>
        <v>0</v>
      </c>
      <c r="AF16" s="24"/>
      <c r="AG16">
        <f t="shared" si="2"/>
        <v>1080.971247574799</v>
      </c>
      <c r="AI16" s="34">
        <f>PXIL!J16</f>
        <v>0</v>
      </c>
      <c r="AJ16" s="34">
        <f>PXIL!P16</f>
        <v>0</v>
      </c>
      <c r="AK16" s="34">
        <f>RTM_IEX!J16</f>
        <v>23.14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7.8835799999999994</v>
      </c>
      <c r="E17">
        <f>GT_NG!T17</f>
        <v>-0.11868000000000002</v>
      </c>
      <c r="F17">
        <f>GT_Spot!T17</f>
        <v>0</v>
      </c>
      <c r="G17">
        <f>PPCL_NG!T17</f>
        <v>0</v>
      </c>
      <c r="H17">
        <f>PPCL_Spot!T17</f>
        <v>0</v>
      </c>
      <c r="I17">
        <f>Bawana_NG!T17</f>
        <v>57.92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592.8429741304833</v>
      </c>
      <c r="P17" s="36">
        <v>75.167111512450049</v>
      </c>
      <c r="Q17" s="36">
        <v>26.680000000000003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350.24999999999994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-57</v>
      </c>
      <c r="AA17" s="75">
        <f>STOA!J17</f>
        <v>7</v>
      </c>
      <c r="AB17" s="75">
        <f>-STOA!P17</f>
        <v>0</v>
      </c>
      <c r="AC17">
        <f t="shared" si="0"/>
        <v>9.9152639273425489</v>
      </c>
      <c r="AD17">
        <f t="shared" si="1"/>
        <v>1045.7097217155906</v>
      </c>
      <c r="AE17">
        <f>'IDT-1'!F17</f>
        <v>0</v>
      </c>
      <c r="AF17" s="24"/>
      <c r="AG17">
        <f t="shared" si="2"/>
        <v>1045.7097217155906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-5</v>
      </c>
      <c r="AM17" s="34">
        <f>RTM_PXI!J17</f>
        <v>0</v>
      </c>
      <c r="AN17" s="34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7.8835799999999994</v>
      </c>
      <c r="E18">
        <f>GT_NG!T18</f>
        <v>-0.11868000000000002</v>
      </c>
      <c r="F18">
        <f>GT_Spot!T18</f>
        <v>0</v>
      </c>
      <c r="G18">
        <f>PPCL_NG!T18</f>
        <v>0</v>
      </c>
      <c r="H18">
        <f>PPCL_Spot!T18</f>
        <v>0</v>
      </c>
      <c r="I18">
        <f>Bawana_NG!T18</f>
        <v>57.92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592.84297707181508</v>
      </c>
      <c r="P18" s="36">
        <v>75.167111512450049</v>
      </c>
      <c r="Q18" s="36">
        <v>26.680000000000003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345.84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-64</v>
      </c>
      <c r="AA18" s="75">
        <f>STOA!J18</f>
        <v>7</v>
      </c>
      <c r="AB18" s="75">
        <f>-STOA!P18</f>
        <v>0</v>
      </c>
      <c r="AC18">
        <f t="shared" si="0"/>
        <v>9.9121045829492935</v>
      </c>
      <c r="AD18">
        <f t="shared" si="1"/>
        <v>1037.3028840013158</v>
      </c>
      <c r="AE18">
        <f>'IDT-1'!F18</f>
        <v>0</v>
      </c>
      <c r="AF18" s="24"/>
      <c r="AG18">
        <f t="shared" si="2"/>
        <v>1037.3028840013158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-2</v>
      </c>
      <c r="AM18" s="34">
        <f>RTM_PXI!J18</f>
        <v>0</v>
      </c>
      <c r="AN18" s="34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7.8835799999999994</v>
      </c>
      <c r="E19">
        <f>GT_NG!T19</f>
        <v>-0.11868000000000002</v>
      </c>
      <c r="F19">
        <f>GT_Spot!T19</f>
        <v>0</v>
      </c>
      <c r="G19">
        <f>PPCL_NG!T19</f>
        <v>0</v>
      </c>
      <c r="H19">
        <f>PPCL_Spot!T19</f>
        <v>0</v>
      </c>
      <c r="I19">
        <f>Bawana_NG!T19</f>
        <v>57.92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599.35093949971611</v>
      </c>
      <c r="P19" s="36">
        <v>75.167111512450049</v>
      </c>
      <c r="Q19" s="36">
        <v>26.680000000000003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333.19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-70</v>
      </c>
      <c r="AA19" s="75">
        <f>STOA!J19</f>
        <v>6.9</v>
      </c>
      <c r="AB19" s="75">
        <f>-STOA!P19</f>
        <v>0</v>
      </c>
      <c r="AC19">
        <f t="shared" si="0"/>
        <v>9.9583200982432203</v>
      </c>
      <c r="AD19">
        <f t="shared" si="1"/>
        <v>1034.724630913923</v>
      </c>
      <c r="AE19">
        <f>'IDT-1'!F19</f>
        <v>0</v>
      </c>
      <c r="AF19" s="24"/>
      <c r="AG19">
        <f t="shared" si="2"/>
        <v>1034.724630913923</v>
      </c>
      <c r="AI19" s="34">
        <f>PXIL!J19</f>
        <v>0</v>
      </c>
      <c r="AJ19" s="34">
        <f>PXIL!P19</f>
        <v>0</v>
      </c>
      <c r="AK19" s="34">
        <f>RTM_IEX!J19</f>
        <v>7.71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7.8835799999999994</v>
      </c>
      <c r="E20">
        <f>GT_NG!T20</f>
        <v>-0.11868000000000002</v>
      </c>
      <c r="F20">
        <f>GT_Spot!T20</f>
        <v>0</v>
      </c>
      <c r="G20">
        <f>PPCL_NG!T20</f>
        <v>0</v>
      </c>
      <c r="H20">
        <f>PPCL_Spot!T20</f>
        <v>0</v>
      </c>
      <c r="I20">
        <f>Bawana_NG!T20</f>
        <v>57.92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599.35093949971611</v>
      </c>
      <c r="P20" s="36">
        <v>75.167111512450049</v>
      </c>
      <c r="Q20" s="36">
        <v>26.680000000000003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333.02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-71</v>
      </c>
      <c r="AA20" s="75">
        <f>STOA!J20</f>
        <v>6.9</v>
      </c>
      <c r="AB20" s="75">
        <f>-STOA!P20</f>
        <v>0</v>
      </c>
      <c r="AC20">
        <f t="shared" si="0"/>
        <v>9.9572992559681079</v>
      </c>
      <c r="AD20">
        <f t="shared" si="1"/>
        <v>1032.5956517561979</v>
      </c>
      <c r="AE20">
        <f>'IDT-1'!F20</f>
        <v>0</v>
      </c>
      <c r="AF20" s="24"/>
      <c r="AG20">
        <f t="shared" si="2"/>
        <v>1032.5956517561979</v>
      </c>
      <c r="AI20" s="34">
        <f>PXIL!J20</f>
        <v>0</v>
      </c>
      <c r="AJ20" s="34">
        <f>PXIL!P20</f>
        <v>0</v>
      </c>
      <c r="AK20" s="34">
        <f>RTM_IEX!J20</f>
        <v>6.75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7.8835799999999994</v>
      </c>
      <c r="E21">
        <f>GT_NG!T21</f>
        <v>-0.11868000000000002</v>
      </c>
      <c r="F21">
        <f>GT_Spot!T21</f>
        <v>0</v>
      </c>
      <c r="G21">
        <f>PPCL_NG!T21</f>
        <v>0</v>
      </c>
      <c r="H21">
        <f>PPCL_Spot!T21</f>
        <v>0</v>
      </c>
      <c r="I21">
        <f>Bawana_NG!T21</f>
        <v>57.92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608.03738856426412</v>
      </c>
      <c r="P21" s="36">
        <v>75.167111512450049</v>
      </c>
      <c r="Q21" s="36">
        <v>26.680000000000003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332.76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-84</v>
      </c>
      <c r="AA21" s="75">
        <f>STOA!J21</f>
        <v>6.9</v>
      </c>
      <c r="AB21" s="75">
        <f>-STOA!P21</f>
        <v>0</v>
      </c>
      <c r="AC21">
        <f t="shared" si="0"/>
        <v>10.186842478533871</v>
      </c>
      <c r="AD21">
        <f t="shared" si="1"/>
        <v>1033.5825575981803</v>
      </c>
      <c r="AE21">
        <f>'IDT-1'!F21</f>
        <v>0</v>
      </c>
      <c r="AF21" s="24"/>
      <c r="AG21">
        <f t="shared" si="2"/>
        <v>1033.5825575981803</v>
      </c>
      <c r="AI21" s="34">
        <f>PXIL!J21</f>
        <v>0</v>
      </c>
      <c r="AJ21" s="34">
        <f>PXIL!P21</f>
        <v>0</v>
      </c>
      <c r="AK21" s="34">
        <f>RTM_IEX!J21</f>
        <v>12.54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7.8835799999999994</v>
      </c>
      <c r="E22">
        <f>GT_NG!T22</f>
        <v>-0.11868000000000002</v>
      </c>
      <c r="F22">
        <f>GT_Spot!T22</f>
        <v>0</v>
      </c>
      <c r="G22">
        <f>PPCL_NG!T22</f>
        <v>0</v>
      </c>
      <c r="H22">
        <f>PPCL_Spot!T22</f>
        <v>0</v>
      </c>
      <c r="I22">
        <f>Bawana_NG!T22</f>
        <v>57.92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608.03738856426412</v>
      </c>
      <c r="P22" s="36">
        <v>75.167111512450049</v>
      </c>
      <c r="Q22" s="36">
        <v>26.680000000000003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336.84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-79</v>
      </c>
      <c r="AA22" s="75">
        <f>STOA!J22</f>
        <v>6.9</v>
      </c>
      <c r="AB22" s="75">
        <f>-STOA!P22</f>
        <v>0</v>
      </c>
      <c r="AC22">
        <f t="shared" si="0"/>
        <v>10.122058689909425</v>
      </c>
      <c r="AD22">
        <f t="shared" si="1"/>
        <v>1035.9773413868047</v>
      </c>
      <c r="AE22">
        <f>'IDT-1'!F22</f>
        <v>0</v>
      </c>
      <c r="AF22" s="24"/>
      <c r="AG22">
        <f t="shared" si="2"/>
        <v>1035.9773413868047</v>
      </c>
      <c r="AI22" s="34">
        <f>PXIL!J22</f>
        <v>0</v>
      </c>
      <c r="AJ22" s="34">
        <f>PXIL!P22</f>
        <v>0</v>
      </c>
      <c r="AK22" s="34">
        <f>RTM_IEX!J22</f>
        <v>5.79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7.8835799999999994</v>
      </c>
      <c r="E23">
        <f>GT_NG!T23</f>
        <v>-0.11868000000000002</v>
      </c>
      <c r="F23">
        <f>GT_Spot!T23</f>
        <v>0</v>
      </c>
      <c r="G23">
        <f>PPCL_NG!T23</f>
        <v>0</v>
      </c>
      <c r="H23">
        <f>PPCL_Spot!T23</f>
        <v>0</v>
      </c>
      <c r="I23">
        <f>Bawana_NG!T23</f>
        <v>57.92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640.76875891702161</v>
      </c>
      <c r="P23" s="36">
        <v>75.167111512450049</v>
      </c>
      <c r="Q23" s="36">
        <v>26.680000000000003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354.16999999999996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-137</v>
      </c>
      <c r="AA23" s="75">
        <f>STOA!J23</f>
        <v>6.9</v>
      </c>
      <c r="AB23" s="75">
        <f>-STOA!P23</f>
        <v>0</v>
      </c>
      <c r="AC23">
        <f t="shared" si="0"/>
        <v>11.155365348916153</v>
      </c>
      <c r="AD23">
        <f t="shared" si="1"/>
        <v>1041.4654050805555</v>
      </c>
      <c r="AE23">
        <f>'IDT-1'!F23</f>
        <v>0</v>
      </c>
      <c r="AF23" s="24"/>
      <c r="AG23">
        <f t="shared" si="2"/>
        <v>1041.4654050805555</v>
      </c>
      <c r="AI23" s="34">
        <f>PXIL!J23</f>
        <v>0</v>
      </c>
      <c r="AJ23" s="34">
        <f>PXIL!P23</f>
        <v>0</v>
      </c>
      <c r="AK23" s="34">
        <f>RTM_IEX!J23</f>
        <v>20.25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7.8835799999999994</v>
      </c>
      <c r="E24">
        <f>GT_NG!T24</f>
        <v>-0.11868000000000002</v>
      </c>
      <c r="F24">
        <f>GT_Spot!T24</f>
        <v>0</v>
      </c>
      <c r="G24">
        <f>PPCL_NG!T24</f>
        <v>0</v>
      </c>
      <c r="H24">
        <f>PPCL_Spot!T24</f>
        <v>0</v>
      </c>
      <c r="I24">
        <f>Bawana_NG!T24</f>
        <v>57.92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640.76681503544751</v>
      </c>
      <c r="P24" s="36">
        <v>75.167111512450049</v>
      </c>
      <c r="Q24" s="36">
        <v>26.680000000000003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354.01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-123</v>
      </c>
      <c r="AA24" s="75">
        <f>STOA!J24</f>
        <v>6.9</v>
      </c>
      <c r="AB24" s="75">
        <f>-STOA!P24</f>
        <v>0</v>
      </c>
      <c r="AC24">
        <f t="shared" si="0"/>
        <v>11.043472812162484</v>
      </c>
      <c r="AD24">
        <f t="shared" si="1"/>
        <v>1056.375353735735</v>
      </c>
      <c r="AE24">
        <f>'IDT-1'!F24</f>
        <v>0</v>
      </c>
      <c r="AF24" s="24"/>
      <c r="AG24">
        <f t="shared" si="2"/>
        <v>1056.375353735735</v>
      </c>
      <c r="AI24" s="34">
        <f>PXIL!J24</f>
        <v>0</v>
      </c>
      <c r="AJ24" s="34">
        <f>PXIL!P24</f>
        <v>0</v>
      </c>
      <c r="AK24" s="34">
        <f>RTM_IEX!J24</f>
        <v>21.21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7.8835799999999994</v>
      </c>
      <c r="E25">
        <f>GT_NG!T25</f>
        <v>-0.11868000000000002</v>
      </c>
      <c r="F25">
        <f>GT_Spot!T25</f>
        <v>0</v>
      </c>
      <c r="G25">
        <f>PPCL_NG!T25</f>
        <v>0</v>
      </c>
      <c r="H25">
        <f>PPCL_Spot!T25</f>
        <v>0</v>
      </c>
      <c r="I25">
        <f>Bawana_NG!T25</f>
        <v>57.92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637.04577758945845</v>
      </c>
      <c r="P25" s="36">
        <v>75.167111512450049</v>
      </c>
      <c r="Q25" s="36">
        <v>26.680000000000003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353.66999999999996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-114</v>
      </c>
      <c r="AA25" s="75">
        <f>STOA!J25</f>
        <v>6.9</v>
      </c>
      <c r="AB25" s="75">
        <f>-STOA!P25</f>
        <v>0</v>
      </c>
      <c r="AC25">
        <f t="shared" si="0"/>
        <v>10.957479678092175</v>
      </c>
      <c r="AD25">
        <f t="shared" si="1"/>
        <v>1064.3003094238163</v>
      </c>
      <c r="AE25">
        <f>'IDT-1'!F25</f>
        <v>0</v>
      </c>
      <c r="AF25" s="24"/>
      <c r="AG25">
        <f t="shared" si="2"/>
        <v>1064.3003094238163</v>
      </c>
      <c r="AI25" s="34">
        <f>PXIL!J25</f>
        <v>0</v>
      </c>
      <c r="AJ25" s="34">
        <f>PXIL!P25</f>
        <v>0</v>
      </c>
      <c r="AK25" s="34">
        <f>RTM_IEX!J25</f>
        <v>24.11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7.8835799999999994</v>
      </c>
      <c r="E26">
        <f>GT_NG!T26</f>
        <v>-0.11868000000000002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57.92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637.0457430669702</v>
      </c>
      <c r="P26" s="36">
        <v>75.167111512450049</v>
      </c>
      <c r="Q26" s="36">
        <v>26.680000000000003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353.34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-106</v>
      </c>
      <c r="AA26" s="75">
        <f>STOA!J26</f>
        <v>6.9</v>
      </c>
      <c r="AB26" s="75">
        <f>-STOA!P26</f>
        <v>0</v>
      </c>
      <c r="AC26">
        <f t="shared" si="0"/>
        <v>10.886938126304162</v>
      </c>
      <c r="AD26">
        <f t="shared" si="1"/>
        <v>1072.0408164531161</v>
      </c>
      <c r="AE26">
        <f>'IDT-1'!F26</f>
        <v>0</v>
      </c>
      <c r="AF26" s="24"/>
      <c r="AG26">
        <f t="shared" si="2"/>
        <v>1072.0408164531161</v>
      </c>
      <c r="AI26" s="34">
        <f>PXIL!J26</f>
        <v>0</v>
      </c>
      <c r="AJ26" s="34">
        <f>PXIL!P26</f>
        <v>0</v>
      </c>
      <c r="AK26" s="34">
        <f>RTM_IEX!J26</f>
        <v>24.11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7.8835799999999994</v>
      </c>
      <c r="E27">
        <f>GT_NG!T27</f>
        <v>-0.11868000000000002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55.96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638.67881505303728</v>
      </c>
      <c r="P27" s="36">
        <v>75.167111512450049</v>
      </c>
      <c r="Q27" s="36">
        <v>26.680000000000003</v>
      </c>
      <c r="R27" s="38">
        <v>0.97262162162162158</v>
      </c>
      <c r="S27" s="38">
        <v>0</v>
      </c>
      <c r="T27" s="37">
        <f>SUMPRODUCT(LTA!J27:AN27,LTA!J$101:AN$101,LTA!J$105:AN$105)</f>
        <v>0</v>
      </c>
      <c r="U27" s="37">
        <f>SUMPRODUCT(LTA!J27:AN27,LTA!J$102:AN$102,LTA!J$105:AN$105)</f>
        <v>350.646413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-100</v>
      </c>
      <c r="AA27" s="75">
        <f>STOA!J27</f>
        <v>6.81</v>
      </c>
      <c r="AB27" s="75">
        <f>-STOA!P27</f>
        <v>0</v>
      </c>
      <c r="AC27">
        <f t="shared" si="0"/>
        <v>10.834364875459409</v>
      </c>
      <c r="AD27">
        <f t="shared" si="1"/>
        <v>1077.8854963116494</v>
      </c>
      <c r="AE27">
        <f>'IDT-1'!F27</f>
        <v>0</v>
      </c>
      <c r="AF27" s="24"/>
      <c r="AG27">
        <f t="shared" si="2"/>
        <v>1077.8854963116494</v>
      </c>
      <c r="AI27" s="34">
        <f>PXIL!J27</f>
        <v>0</v>
      </c>
      <c r="AJ27" s="34">
        <f>PXIL!P27</f>
        <v>0</v>
      </c>
      <c r="AK27" s="34">
        <f>RTM_IEX!J27</f>
        <v>26.04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7.8835799999999994</v>
      </c>
      <c r="E28">
        <f>GT_NG!T28</f>
        <v>-0.11868000000000002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55.96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652.37172231782495</v>
      </c>
      <c r="P28" s="36">
        <v>75.167111512450049</v>
      </c>
      <c r="Q28" s="36">
        <v>26.680000000000003</v>
      </c>
      <c r="R28" s="38">
        <v>2.97</v>
      </c>
      <c r="S28" s="38">
        <v>0</v>
      </c>
      <c r="T28" s="37">
        <f>SUMPRODUCT(LTA!J28:AN28,LTA!J$101:AN$101,LTA!J$105:AN$105)</f>
        <v>0.03</v>
      </c>
      <c r="U28" s="37">
        <f>SUMPRODUCT(LTA!J28:AN28,LTA!J$102:AN$102,LTA!J$105:AN$105)</f>
        <v>353.819142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-97</v>
      </c>
      <c r="AA28" s="75">
        <f>STOA!J28</f>
        <v>6.81</v>
      </c>
      <c r="AB28" s="75">
        <f>-STOA!P28</f>
        <v>0</v>
      </c>
      <c r="AC28">
        <f t="shared" si="0"/>
        <v>10.894740725287338</v>
      </c>
      <c r="AD28">
        <f t="shared" si="1"/>
        <v>1091.0381351049873</v>
      </c>
      <c r="AE28">
        <f>'IDT-1'!F28</f>
        <v>0</v>
      </c>
      <c r="AF28" s="24"/>
      <c r="AG28">
        <f t="shared" si="2"/>
        <v>1091.0381351049873</v>
      </c>
      <c r="AI28" s="34">
        <f>PXIL!J28</f>
        <v>0</v>
      </c>
      <c r="AJ28" s="34">
        <f>PXIL!P28</f>
        <v>0</v>
      </c>
      <c r="AK28" s="34">
        <f>RTM_IEX!J28</f>
        <v>17.36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7.8835799999999994</v>
      </c>
      <c r="E29">
        <f>GT_NG!T29</f>
        <v>-0.11868000000000002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55.96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658.49329685249563</v>
      </c>
      <c r="P29" s="36">
        <v>75.167111512450049</v>
      </c>
      <c r="Q29" s="36">
        <v>26.680000000000003</v>
      </c>
      <c r="R29" s="38">
        <v>7.919999999999999</v>
      </c>
      <c r="S29" s="38">
        <v>0</v>
      </c>
      <c r="T29" s="37">
        <f>SUMPRODUCT(LTA!J29:AN29,LTA!J$101:AN$101,LTA!J$105:AN$105)</f>
        <v>0.13</v>
      </c>
      <c r="U29" s="37">
        <f>SUMPRODUCT(LTA!J29:AN29,LTA!J$102:AN$102,LTA!J$105:AN$105)</f>
        <v>358.13464500000003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-110</v>
      </c>
      <c r="AA29" s="75">
        <f>STOA!J29</f>
        <v>6.81</v>
      </c>
      <c r="AB29" s="75">
        <f>-STOA!P29</f>
        <v>0</v>
      </c>
      <c r="AC29">
        <f t="shared" si="0"/>
        <v>11.053897227002128</v>
      </c>
      <c r="AD29">
        <f t="shared" si="1"/>
        <v>1083.7160561379435</v>
      </c>
      <c r="AE29">
        <f>'IDT-1'!F29</f>
        <v>0</v>
      </c>
      <c r="AF29" s="24"/>
      <c r="AG29">
        <f t="shared" si="2"/>
        <v>1083.7160561379435</v>
      </c>
      <c r="AI29" s="34">
        <f>PXIL!J29</f>
        <v>0</v>
      </c>
      <c r="AJ29" s="34">
        <f>PXIL!P29</f>
        <v>0</v>
      </c>
      <c r="AK29" s="34">
        <f>RTM_IEX!J29</f>
        <v>7.71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7.8835799999999994</v>
      </c>
      <c r="E30">
        <f>GT_NG!T30</f>
        <v>-0.11868000000000002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55.96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678.690743167964</v>
      </c>
      <c r="P30" s="36">
        <v>75.167111512450049</v>
      </c>
      <c r="Q30" s="36">
        <v>26.680000000000003</v>
      </c>
      <c r="R30" s="38">
        <v>13.86</v>
      </c>
      <c r="S30" s="38">
        <v>0</v>
      </c>
      <c r="T30" s="37">
        <f>SUMPRODUCT(LTA!J30:AN30,LTA!J$101:AN$101,LTA!J$105:AN$105)</f>
        <v>0.36</v>
      </c>
      <c r="U30" s="37">
        <f>SUMPRODUCT(LTA!J30:AN30,LTA!J$102:AN$102,LTA!J$105:AN$105)</f>
        <v>363.33196000000004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-115</v>
      </c>
      <c r="AA30" s="75">
        <f>STOA!J30</f>
        <v>6.81</v>
      </c>
      <c r="AB30" s="75">
        <f>-STOA!P30</f>
        <v>0</v>
      </c>
      <c r="AC30">
        <f t="shared" si="0"/>
        <v>11.38981574565029</v>
      </c>
      <c r="AD30">
        <f t="shared" si="1"/>
        <v>1091.2348989347638</v>
      </c>
      <c r="AE30">
        <f>'IDT-1'!F30</f>
        <v>0</v>
      </c>
      <c r="AF30" s="24"/>
      <c r="AG30">
        <f t="shared" si="2"/>
        <v>1091.2348989347638</v>
      </c>
      <c r="AI30" s="34">
        <f>PXIL!J30</f>
        <v>0</v>
      </c>
      <c r="AJ30" s="34">
        <f>PXIL!P30</f>
        <v>0</v>
      </c>
      <c r="AK30" s="34">
        <f>RTM_IEX!J30</f>
        <v>0</v>
      </c>
      <c r="AL30" s="34">
        <f>RTM_IEX!P30</f>
        <v>-11</v>
      </c>
      <c r="AM30" s="34">
        <f>RTM_PXI!J30</f>
        <v>0</v>
      </c>
      <c r="AN30" s="34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7.8835799999999994</v>
      </c>
      <c r="E31">
        <f>GT_NG!T31</f>
        <v>-0.11868000000000002</v>
      </c>
      <c r="F31">
        <f>GT_Spot!T31</f>
        <v>0</v>
      </c>
      <c r="G31">
        <f>PPCL_NG!T31</f>
        <v>0</v>
      </c>
      <c r="H31">
        <f>PPCL_Spot!T31</f>
        <v>0</v>
      </c>
      <c r="I31">
        <f>Bawana_NG!T31</f>
        <v>55.96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673.0509160773571</v>
      </c>
      <c r="P31" s="36">
        <v>75.167111512450049</v>
      </c>
      <c r="Q31" s="36">
        <v>26.680000000000003</v>
      </c>
      <c r="R31" s="38">
        <v>19.05</v>
      </c>
      <c r="S31" s="38">
        <v>0</v>
      </c>
      <c r="T31" s="37">
        <f>SUMPRODUCT(LTA!J31:AN31,LTA!J$101:AN$101,LTA!J$105:AN$105)</f>
        <v>2.71</v>
      </c>
      <c r="U31" s="37">
        <f>SUMPRODUCT(LTA!J31:AN31,LTA!J$102:AN$102,LTA!J$105:AN$105)</f>
        <v>369.881169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-127</v>
      </c>
      <c r="AA31" s="75">
        <f>STOA!J31</f>
        <v>6.81</v>
      </c>
      <c r="AB31" s="75">
        <f>-STOA!P31</f>
        <v>0</v>
      </c>
      <c r="AC31">
        <f t="shared" si="0"/>
        <v>11.757281074060309</v>
      </c>
      <c r="AD31">
        <f t="shared" si="1"/>
        <v>1064.3168155157468</v>
      </c>
      <c r="AE31">
        <f>'IDT-1'!F31</f>
        <v>0</v>
      </c>
      <c r="AF31" s="24"/>
      <c r="AG31">
        <f t="shared" si="2"/>
        <v>1064.3168155157468</v>
      </c>
      <c r="AI31" s="34">
        <f>PXIL!J31</f>
        <v>0</v>
      </c>
      <c r="AJ31" s="34">
        <f>PXIL!P31</f>
        <v>0</v>
      </c>
      <c r="AK31" s="34">
        <f>RTM_IEX!J31</f>
        <v>0</v>
      </c>
      <c r="AL31" s="34">
        <f>RTM_IEX!P31</f>
        <v>-34</v>
      </c>
      <c r="AM31" s="34">
        <f>RTM_PXI!J31</f>
        <v>0</v>
      </c>
      <c r="AN31" s="34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7.8835799999999994</v>
      </c>
      <c r="E32">
        <f>GT_NG!T32</f>
        <v>-0.11868000000000002</v>
      </c>
      <c r="F32">
        <f>GT_Spot!T32</f>
        <v>0</v>
      </c>
      <c r="G32">
        <f>PPCL_NG!T32</f>
        <v>0</v>
      </c>
      <c r="H32">
        <f>PPCL_Spot!T32</f>
        <v>0</v>
      </c>
      <c r="I32">
        <f>Bawana_NG!T32</f>
        <v>55.96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667.28203732261989</v>
      </c>
      <c r="P32" s="36">
        <v>75.167111512450049</v>
      </c>
      <c r="Q32" s="36">
        <v>26.680000000000003</v>
      </c>
      <c r="R32" s="38">
        <v>19.2</v>
      </c>
      <c r="S32" s="38">
        <v>0</v>
      </c>
      <c r="T32" s="37">
        <f>SUMPRODUCT(LTA!J32:AN32,LTA!J$101:AN$101,LTA!J$105:AN$105)</f>
        <v>7.17</v>
      </c>
      <c r="U32" s="37">
        <f>SUMPRODUCT(LTA!J32:AN32,LTA!J$102:AN$102,LTA!J$105:AN$105)</f>
        <v>378.12122799999997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-144</v>
      </c>
      <c r="AA32" s="75">
        <f>STOA!J32</f>
        <v>6.81</v>
      </c>
      <c r="AB32" s="75">
        <f>-STOA!P32</f>
        <v>0</v>
      </c>
      <c r="AC32">
        <f t="shared" si="0"/>
        <v>11.935359196268962</v>
      </c>
      <c r="AD32">
        <f t="shared" si="1"/>
        <v>1057.2199176388008</v>
      </c>
      <c r="AE32">
        <f>'IDT-1'!F32</f>
        <v>0</v>
      </c>
      <c r="AF32" s="24"/>
      <c r="AG32">
        <f t="shared" si="2"/>
        <v>1057.2199176388008</v>
      </c>
      <c r="AI32" s="34">
        <f>PXIL!J32</f>
        <v>0</v>
      </c>
      <c r="AJ32" s="34">
        <f>PXIL!P32</f>
        <v>0</v>
      </c>
      <c r="AK32" s="34">
        <f>RTM_IEX!J32</f>
        <v>0</v>
      </c>
      <c r="AL32" s="34">
        <f>RTM_IEX!P32</f>
        <v>-31</v>
      </c>
      <c r="AM32" s="34">
        <f>RTM_PXI!J32</f>
        <v>0</v>
      </c>
      <c r="AN32" s="34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7.8835799999999994</v>
      </c>
      <c r="E33">
        <f>GT_NG!T33</f>
        <v>-0.11868000000000002</v>
      </c>
      <c r="F33">
        <f>GT_Spot!T33</f>
        <v>0</v>
      </c>
      <c r="G33">
        <f>PPCL_NG!T33</f>
        <v>0</v>
      </c>
      <c r="H33">
        <f>PPCL_Spot!T33</f>
        <v>0</v>
      </c>
      <c r="I33">
        <f>Bawana_NG!T33</f>
        <v>55.96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663.71972413321066</v>
      </c>
      <c r="P33" s="36">
        <v>75.167111512450049</v>
      </c>
      <c r="Q33" s="36">
        <v>26.680000000000003</v>
      </c>
      <c r="R33" s="38">
        <v>19.200000000000003</v>
      </c>
      <c r="S33" s="38">
        <v>0</v>
      </c>
      <c r="T33" s="37">
        <f>SUMPRODUCT(LTA!J33:AN33,LTA!J$101:AN$101,LTA!J$105:AN$105)</f>
        <v>13.76</v>
      </c>
      <c r="U33" s="37">
        <f>SUMPRODUCT(LTA!J33:AN33,LTA!J$102:AN$102,LTA!J$105:AN$105)</f>
        <v>388.34830399999998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-164</v>
      </c>
      <c r="AA33" s="75">
        <f>STOA!J33</f>
        <v>6.81</v>
      </c>
      <c r="AB33" s="75">
        <f>-STOA!P33</f>
        <v>0</v>
      </c>
      <c r="AC33">
        <f t="shared" si="0"/>
        <v>12.207651200650819</v>
      </c>
      <c r="AD33">
        <f t="shared" si="1"/>
        <v>1051.2023884450098</v>
      </c>
      <c r="AE33">
        <f>'IDT-1'!F33</f>
        <v>0</v>
      </c>
      <c r="AF33" s="24"/>
      <c r="AG33">
        <f t="shared" si="2"/>
        <v>1051.2023884450098</v>
      </c>
      <c r="AI33" s="34">
        <f>PXIL!J33</f>
        <v>0</v>
      </c>
      <c r="AJ33" s="34">
        <f>PXIL!P33</f>
        <v>0</v>
      </c>
      <c r="AK33" s="34">
        <f>RTM_IEX!J33</f>
        <v>0</v>
      </c>
      <c r="AL33" s="34">
        <f>RTM_IEX!P33</f>
        <v>-30</v>
      </c>
      <c r="AM33" s="34">
        <f>RTM_PXI!J33</f>
        <v>0</v>
      </c>
      <c r="AN33" s="34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7.8835799999999994</v>
      </c>
      <c r="E34">
        <f>GT_NG!T34</f>
        <v>-0.11868000000000002</v>
      </c>
      <c r="F34">
        <f>GT_Spot!T34</f>
        <v>0</v>
      </c>
      <c r="G34">
        <f>PPCL_NG!T34</f>
        <v>0</v>
      </c>
      <c r="H34">
        <f>PPCL_Spot!T34</f>
        <v>0</v>
      </c>
      <c r="I34">
        <f>Bawana_NG!T34</f>
        <v>55.96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663.71968877211827</v>
      </c>
      <c r="P34" s="36">
        <v>75.167111512450049</v>
      </c>
      <c r="Q34" s="36">
        <v>26.680000000000003</v>
      </c>
      <c r="R34" s="38">
        <v>19.2</v>
      </c>
      <c r="S34" s="38">
        <v>0</v>
      </c>
      <c r="T34" s="37">
        <f>SUMPRODUCT(LTA!J34:AN34,LTA!J$101:AN$101,LTA!J$105:AN$105)</f>
        <v>22.54</v>
      </c>
      <c r="U34" s="37">
        <f>SUMPRODUCT(LTA!J34:AN34,LTA!J$102:AN$102,LTA!J$105:AN$105)</f>
        <v>398.346946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-181</v>
      </c>
      <c r="AA34" s="75">
        <f>STOA!J34</f>
        <v>6.81</v>
      </c>
      <c r="AB34" s="75">
        <f>-STOA!P34</f>
        <v>0</v>
      </c>
      <c r="AC34">
        <f t="shared" si="0"/>
        <v>12.483987704566088</v>
      </c>
      <c r="AD34">
        <f t="shared" si="1"/>
        <v>1055.7046585800022</v>
      </c>
      <c r="AE34">
        <f>'IDT-1'!F34</f>
        <v>0</v>
      </c>
      <c r="AF34" s="24"/>
      <c r="AG34">
        <f t="shared" si="2"/>
        <v>1055.7046585800022</v>
      </c>
      <c r="AI34" s="34">
        <f>PXIL!J34</f>
        <v>0</v>
      </c>
      <c r="AJ34" s="34">
        <f>PXIL!P34</f>
        <v>0</v>
      </c>
      <c r="AK34" s="34">
        <f>RTM_IEX!J34</f>
        <v>0</v>
      </c>
      <c r="AL34" s="34">
        <f>RTM_IEX!P34</f>
        <v>-27</v>
      </c>
      <c r="AM34" s="34">
        <f>RTM_PXI!J34</f>
        <v>0</v>
      </c>
      <c r="AN34" s="34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7.8835799999999994</v>
      </c>
      <c r="E35">
        <f>GT_NG!T35</f>
        <v>-0.11868000000000002</v>
      </c>
      <c r="F35">
        <f>GT_Spot!T35</f>
        <v>0</v>
      </c>
      <c r="G35">
        <f>PPCL_NG!T35</f>
        <v>0</v>
      </c>
      <c r="H35">
        <f>PPCL_Spot!T35</f>
        <v>0</v>
      </c>
      <c r="I35">
        <f>Bawana_NG!T35</f>
        <v>55.96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603.67875191901533</v>
      </c>
      <c r="P35" s="36">
        <v>75.167111512450049</v>
      </c>
      <c r="Q35" s="36">
        <v>26.680000000000003</v>
      </c>
      <c r="R35" s="38">
        <v>20.7</v>
      </c>
      <c r="S35" s="38">
        <v>0</v>
      </c>
      <c r="T35" s="37">
        <f>SUMPRODUCT(LTA!J35:AN35,LTA!J$101:AN$101,LTA!J$105:AN$105)</f>
        <v>24.19</v>
      </c>
      <c r="U35" s="37">
        <f>SUMPRODUCT(LTA!J35:AN35,LTA!J$102:AN$102,LTA!J$105:AN$105)</f>
        <v>403.74829499999998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-129</v>
      </c>
      <c r="AA35" s="75">
        <f>STOA!J35</f>
        <v>6.72</v>
      </c>
      <c r="AB35" s="75">
        <f>-STOA!P35</f>
        <v>0</v>
      </c>
      <c r="AC35">
        <f t="shared" si="0"/>
        <v>11.72881517305424</v>
      </c>
      <c r="AD35">
        <f t="shared" si="1"/>
        <v>1042.8802432584112</v>
      </c>
      <c r="AE35">
        <f>'IDT-1'!F35</f>
        <v>0</v>
      </c>
      <c r="AF35" s="24"/>
      <c r="AG35">
        <f t="shared" si="2"/>
        <v>1042.8802432584112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-41</v>
      </c>
      <c r="AM35" s="34">
        <f>RTM_PXI!J35</f>
        <v>0</v>
      </c>
      <c r="AN35" s="34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7.8835799999999994</v>
      </c>
      <c r="E36">
        <f>GT_NG!T36</f>
        <v>-0.11868000000000002</v>
      </c>
      <c r="F36">
        <f>GT_Spot!T36</f>
        <v>0</v>
      </c>
      <c r="G36">
        <f>PPCL_NG!T36</f>
        <v>0</v>
      </c>
      <c r="H36">
        <f>PPCL_Spot!T36</f>
        <v>0</v>
      </c>
      <c r="I36">
        <f>Bawana_NG!T36</f>
        <v>55.96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609.11780995274353</v>
      </c>
      <c r="P36" s="36">
        <v>75.167111512450049</v>
      </c>
      <c r="Q36" s="36">
        <v>26.680000000000003</v>
      </c>
      <c r="R36" s="38">
        <v>20.7</v>
      </c>
      <c r="S36" s="38">
        <v>0</v>
      </c>
      <c r="T36" s="37">
        <f>SUMPRODUCT(LTA!J36:AN36,LTA!J$101:AN$101,LTA!J$105:AN$105)</f>
        <v>31.11</v>
      </c>
      <c r="U36" s="37">
        <f>SUMPRODUCT(LTA!J36:AN36,LTA!J$102:AN$102,LTA!J$105:AN$105)</f>
        <v>416.471225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-220</v>
      </c>
      <c r="AA36" s="75">
        <f>STOA!J36</f>
        <v>6.72</v>
      </c>
      <c r="AB36" s="75">
        <f>-STOA!P36</f>
        <v>0</v>
      </c>
      <c r="AC36">
        <f t="shared" si="0"/>
        <v>12.533161758782009</v>
      </c>
      <c r="AD36">
        <f t="shared" si="1"/>
        <v>1037.4078847064118</v>
      </c>
      <c r="AE36">
        <f>'IDT-1'!F36</f>
        <v>0</v>
      </c>
      <c r="AF36" s="24"/>
      <c r="AG36">
        <f t="shared" si="2"/>
        <v>1037.4078847064118</v>
      </c>
      <c r="AI36" s="34">
        <f>PXIL!J36</f>
        <v>0</v>
      </c>
      <c r="AJ36" s="34">
        <f>PXIL!P36</f>
        <v>0</v>
      </c>
      <c r="AK36" s="34">
        <f>RTM_IEX!J36</f>
        <v>20.25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7.8835799999999994</v>
      </c>
      <c r="E37">
        <f>GT_NG!T37</f>
        <v>-0.11868000000000002</v>
      </c>
      <c r="F37">
        <f>GT_Spot!T37</f>
        <v>0</v>
      </c>
      <c r="G37">
        <f>PPCL_NG!T37</f>
        <v>0</v>
      </c>
      <c r="H37">
        <f>PPCL_Spot!T37</f>
        <v>0</v>
      </c>
      <c r="I37">
        <f>Bawana_NG!T37</f>
        <v>55.96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606.58942694688312</v>
      </c>
      <c r="P37" s="36">
        <v>74.707129188441442</v>
      </c>
      <c r="Q37" s="36">
        <v>26.68</v>
      </c>
      <c r="R37" s="38">
        <v>22.2</v>
      </c>
      <c r="S37" s="38">
        <v>0</v>
      </c>
      <c r="T37" s="37">
        <f>SUMPRODUCT(LTA!J37:AN37,LTA!J$101:AN$101,LTA!J$105:AN$105)</f>
        <v>32.019999999999996</v>
      </c>
      <c r="U37" s="37">
        <f>SUMPRODUCT(LTA!J37:AN37,LTA!J$102:AN$102,LTA!J$105:AN$105)</f>
        <v>428.54346900000002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-241</v>
      </c>
      <c r="AA37" s="75">
        <f>STOA!J37</f>
        <v>6.72</v>
      </c>
      <c r="AB37" s="75">
        <f>-STOA!P37</f>
        <v>0</v>
      </c>
      <c r="AC37">
        <f t="shared" si="0"/>
        <v>13.08304065183378</v>
      </c>
      <c r="AD37">
        <f t="shared" si="1"/>
        <v>1060.1418844834909</v>
      </c>
      <c r="AE37">
        <f>'IDT-1'!F37</f>
        <v>0</v>
      </c>
      <c r="AF37" s="24"/>
      <c r="AG37">
        <f t="shared" si="2"/>
        <v>1060.1418844834909</v>
      </c>
      <c r="AI37" s="34">
        <f>PXIL!J37</f>
        <v>0</v>
      </c>
      <c r="AJ37" s="34">
        <f>PXIL!P37</f>
        <v>0</v>
      </c>
      <c r="AK37" s="34">
        <f>RTM_IEX!J37</f>
        <v>53.04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7.8835799999999994</v>
      </c>
      <c r="E38">
        <f>GT_NG!T38</f>
        <v>-0.11868000000000002</v>
      </c>
      <c r="F38">
        <f>GT_Spot!T38</f>
        <v>0</v>
      </c>
      <c r="G38">
        <f>PPCL_NG!T38</f>
        <v>0</v>
      </c>
      <c r="H38">
        <f>PPCL_Spot!T38</f>
        <v>0</v>
      </c>
      <c r="I38">
        <f>Bawana_NG!T38</f>
        <v>55.96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602.43362561945696</v>
      </c>
      <c r="P38" s="36">
        <v>74.707129188441442</v>
      </c>
      <c r="Q38" s="36">
        <v>26.68</v>
      </c>
      <c r="R38" s="38">
        <v>22.2</v>
      </c>
      <c r="S38" s="38">
        <v>0</v>
      </c>
      <c r="T38" s="37">
        <f>SUMPRODUCT(LTA!J38:AN38,LTA!J$101:AN$101,LTA!J$105:AN$105)</f>
        <v>36.89</v>
      </c>
      <c r="U38" s="37">
        <f>SUMPRODUCT(LTA!J38:AN38,LTA!J$102:AN$102,LTA!J$105:AN$105)</f>
        <v>435.54137299999996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-251</v>
      </c>
      <c r="AA38" s="75">
        <f>STOA!J38</f>
        <v>6.72</v>
      </c>
      <c r="AB38" s="75">
        <f>-STOA!P38</f>
        <v>0</v>
      </c>
      <c r="AC38">
        <f t="shared" si="0"/>
        <v>13.297213891532291</v>
      </c>
      <c r="AD38">
        <f t="shared" si="1"/>
        <v>1065.3398139163662</v>
      </c>
      <c r="AE38">
        <f>'IDT-1'!F38</f>
        <v>0</v>
      </c>
      <c r="AF38" s="24"/>
      <c r="AG38">
        <f t="shared" si="2"/>
        <v>1065.3398139163662</v>
      </c>
      <c r="AI38" s="34">
        <f>PXIL!J38</f>
        <v>0</v>
      </c>
      <c r="AJ38" s="34">
        <f>PXIL!P38</f>
        <v>0</v>
      </c>
      <c r="AK38" s="34">
        <f>RTM_IEX!J38</f>
        <v>60.74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7.8835799999999994</v>
      </c>
      <c r="E39">
        <f>GT_NG!T39</f>
        <v>-0.20768999999999999</v>
      </c>
      <c r="F39">
        <f>GT_Spot!T39</f>
        <v>0</v>
      </c>
      <c r="G39">
        <f>PPCL_NG!T39</f>
        <v>0</v>
      </c>
      <c r="H39">
        <f>PPCL_Spot!T39</f>
        <v>0</v>
      </c>
      <c r="I39">
        <f>Bawana_NG!T39</f>
        <v>55.96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563.34504834348411</v>
      </c>
      <c r="P39" s="36">
        <v>38.801735008719753</v>
      </c>
      <c r="Q39" s="36">
        <v>7.7176851574212897</v>
      </c>
      <c r="R39" s="38">
        <v>22.2</v>
      </c>
      <c r="S39" s="38">
        <v>0</v>
      </c>
      <c r="T39" s="37">
        <f>SUMPRODUCT(LTA!J39:AN39,LTA!J$101:AN$101,LTA!J$105:AN$105)</f>
        <v>30.93</v>
      </c>
      <c r="U39" s="37">
        <f>SUMPRODUCT(LTA!J39:AN39,LTA!J$102:AN$102,LTA!J$105:AN$105)</f>
        <v>377.46871799999997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-41</v>
      </c>
      <c r="AA39" s="75">
        <f>STOA!J39</f>
        <v>6.72</v>
      </c>
      <c r="AB39" s="75">
        <f>-STOA!P39</f>
        <v>0</v>
      </c>
      <c r="AC39">
        <f t="shared" si="0"/>
        <v>9.7303376801491837</v>
      </c>
      <c r="AD39">
        <f t="shared" si="1"/>
        <v>1065.8787388294761</v>
      </c>
      <c r="AE39">
        <f>'IDT-1'!F39</f>
        <v>0</v>
      </c>
      <c r="AF39" s="24"/>
      <c r="AG39">
        <f t="shared" si="2"/>
        <v>1065.8787388294761</v>
      </c>
      <c r="AI39" s="34">
        <f>PXIL!J39</f>
        <v>0</v>
      </c>
      <c r="AJ39" s="34">
        <f>PXIL!P39</f>
        <v>0</v>
      </c>
      <c r="AK39" s="34">
        <f>RTM_IEX!J39</f>
        <v>5.79</v>
      </c>
      <c r="AL39" s="34">
        <f>RTM_IEX!P39</f>
        <v>0</v>
      </c>
      <c r="AM39" s="34">
        <f>RTM_PXI!J39</f>
        <v>0</v>
      </c>
      <c r="AN39" s="34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7.8835799999999994</v>
      </c>
      <c r="E40">
        <f>GT_NG!T40</f>
        <v>-0.20768999999999999</v>
      </c>
      <c r="F40">
        <f>GT_Spot!T40</f>
        <v>0</v>
      </c>
      <c r="G40">
        <f>PPCL_NG!T40</f>
        <v>0</v>
      </c>
      <c r="H40">
        <f>PPCL_Spot!T40</f>
        <v>0</v>
      </c>
      <c r="I40">
        <f>Bawana_NG!T40</f>
        <v>55.96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594.60778117800999</v>
      </c>
      <c r="P40" s="36">
        <v>75.527097679065477</v>
      </c>
      <c r="Q40" s="36">
        <v>26.68</v>
      </c>
      <c r="R40" s="38">
        <v>22.2</v>
      </c>
      <c r="S40" s="38">
        <v>0</v>
      </c>
      <c r="T40" s="37">
        <f>SUMPRODUCT(LTA!J40:AN40,LTA!J$101:AN$101,LTA!J$105:AN$105)</f>
        <v>34.5</v>
      </c>
      <c r="U40" s="37">
        <f>SUMPRODUCT(LTA!J40:AN40,LTA!J$102:AN$102,LTA!J$105:AN$105)</f>
        <v>443.81360199999995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-212</v>
      </c>
      <c r="AA40" s="75">
        <f>STOA!J40</f>
        <v>6.72</v>
      </c>
      <c r="AB40" s="75">
        <f>-STOA!P40</f>
        <v>0</v>
      </c>
      <c r="AC40">
        <f t="shared" si="0"/>
        <v>13.047362123623795</v>
      </c>
      <c r="AD40">
        <f t="shared" si="1"/>
        <v>1113.9970087334516</v>
      </c>
      <c r="AE40">
        <f>'IDT-1'!F40</f>
        <v>0</v>
      </c>
      <c r="AF40" s="24"/>
      <c r="AG40">
        <f t="shared" si="2"/>
        <v>1113.9970087334516</v>
      </c>
      <c r="AI40" s="34">
        <f>PXIL!J40</f>
        <v>0</v>
      </c>
      <c r="AJ40" s="34">
        <f>PXIL!P40</f>
        <v>0</v>
      </c>
      <c r="AK40" s="34">
        <f>RTM_IEX!J40</f>
        <v>71.36</v>
      </c>
      <c r="AL40" s="34">
        <f>RTM_IEX!P40</f>
        <v>0</v>
      </c>
      <c r="AM40" s="34">
        <f>RTM_PXI!J40</f>
        <v>0</v>
      </c>
      <c r="AN40" s="34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7.8835799999999994</v>
      </c>
      <c r="E41">
        <f>GT_NG!T41</f>
        <v>-0.20768999999999999</v>
      </c>
      <c r="F41">
        <f>GT_Spot!T41</f>
        <v>0</v>
      </c>
      <c r="G41">
        <f>PPCL_NG!T41</f>
        <v>0</v>
      </c>
      <c r="H41">
        <f>PPCL_Spot!T41</f>
        <v>0</v>
      </c>
      <c r="I41">
        <f>Bawana_NG!T41</f>
        <v>57.92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584.49196840654861</v>
      </c>
      <c r="P41" s="36">
        <v>75.167097459263275</v>
      </c>
      <c r="Q41" s="36">
        <v>7.7176851574212897</v>
      </c>
      <c r="R41" s="38">
        <v>23.2</v>
      </c>
      <c r="S41" s="38">
        <v>0</v>
      </c>
      <c r="T41" s="37">
        <f>SUMPRODUCT(LTA!J41:AN41,LTA!J$101:AN$101,LTA!J$105:AN$105)</f>
        <v>36.130000000000003</v>
      </c>
      <c r="U41" s="37">
        <f>SUMPRODUCT(LTA!J41:AN41,LTA!J$102:AN$102,LTA!J$105:AN$105)</f>
        <v>425.64806099999993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-117</v>
      </c>
      <c r="AA41" s="75">
        <f>STOA!J41</f>
        <v>6.72</v>
      </c>
      <c r="AB41" s="75">
        <f>-STOA!P41</f>
        <v>0</v>
      </c>
      <c r="AC41">
        <f t="shared" si="0"/>
        <v>11.873139321555062</v>
      </c>
      <c r="AD41">
        <f t="shared" si="1"/>
        <v>1166.1875627016782</v>
      </c>
      <c r="AE41">
        <f>'IDT-1'!F41</f>
        <v>0</v>
      </c>
      <c r="AF41" s="24"/>
      <c r="AG41">
        <f t="shared" si="2"/>
        <v>1166.1875627016782</v>
      </c>
      <c r="AI41" s="34">
        <f>PXIL!J41</f>
        <v>0</v>
      </c>
      <c r="AJ41" s="34">
        <f>PXIL!P41</f>
        <v>0</v>
      </c>
      <c r="AK41" s="34">
        <f>RTM_IEX!J41</f>
        <v>70.39</v>
      </c>
      <c r="AL41" s="34">
        <f>RTM_IEX!P41</f>
        <v>0</v>
      </c>
      <c r="AM41" s="34">
        <f>RTM_PXI!J41</f>
        <v>0</v>
      </c>
      <c r="AN41" s="34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7.8835799999999994</v>
      </c>
      <c r="E42">
        <f>GT_NG!T42</f>
        <v>-0.20768999999999999</v>
      </c>
      <c r="F42">
        <f>GT_Spot!T42</f>
        <v>0</v>
      </c>
      <c r="G42">
        <f>PPCL_NG!T42</f>
        <v>0</v>
      </c>
      <c r="H42">
        <f>PPCL_Spot!T42</f>
        <v>0</v>
      </c>
      <c r="I42">
        <f>Bawana_NG!T42</f>
        <v>57.92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584.48987540143548</v>
      </c>
      <c r="P42" s="36">
        <v>19.290000000000003</v>
      </c>
      <c r="Q42" s="36">
        <v>7.7176851574212897</v>
      </c>
      <c r="R42" s="38">
        <v>23.2</v>
      </c>
      <c r="S42" s="38">
        <v>0</v>
      </c>
      <c r="T42" s="37">
        <f>SUMPRODUCT(LTA!J42:AN42,LTA!J$101:AN$101,LTA!J$105:AN$105)</f>
        <v>42.84</v>
      </c>
      <c r="U42" s="37">
        <f>SUMPRODUCT(LTA!J42:AN42,LTA!J$102:AN$102,LTA!J$105:AN$105)</f>
        <v>429.58374299999997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6.72</v>
      </c>
      <c r="AB42" s="75">
        <f>-STOA!P42</f>
        <v>0</v>
      </c>
      <c r="AC42">
        <f t="shared" si="0"/>
        <v>10.16185239664228</v>
      </c>
      <c r="AD42">
        <f t="shared" si="1"/>
        <v>1199.1653411622149</v>
      </c>
      <c r="AE42">
        <f>'IDT-1'!F42</f>
        <v>0</v>
      </c>
      <c r="AF42" s="24"/>
      <c r="AG42">
        <f t="shared" si="2"/>
        <v>1199.1653411622149</v>
      </c>
      <c r="AI42" s="34">
        <f>PXIL!J42</f>
        <v>0</v>
      </c>
      <c r="AJ42" s="34">
        <f>PXIL!P42</f>
        <v>0</v>
      </c>
      <c r="AK42" s="34">
        <f>RTM_IEX!J42</f>
        <v>29.89</v>
      </c>
      <c r="AL42" s="34">
        <f>RTM_IEX!P42</f>
        <v>0</v>
      </c>
      <c r="AM42" s="34">
        <f>RTM_PXI!J42</f>
        <v>0</v>
      </c>
      <c r="AN42" s="34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7.8835799999999994</v>
      </c>
      <c r="E43">
        <f>GT_NG!T43</f>
        <v>-0.20768999999999999</v>
      </c>
      <c r="F43">
        <f>GT_Spot!T43</f>
        <v>0</v>
      </c>
      <c r="G43">
        <f>PPCL_NG!T43</f>
        <v>0</v>
      </c>
      <c r="H43">
        <f>PPCL_Spot!T43</f>
        <v>0</v>
      </c>
      <c r="I43">
        <f>Bawana_NG!T43</f>
        <v>57.92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577.67731368115494</v>
      </c>
      <c r="P43" s="36">
        <v>19.55</v>
      </c>
      <c r="Q43" s="36">
        <v>7.7176851574212897</v>
      </c>
      <c r="R43" s="38">
        <v>23.2</v>
      </c>
      <c r="S43" s="38">
        <v>0</v>
      </c>
      <c r="T43" s="37">
        <f>SUMPRODUCT(LTA!J43:AN43,LTA!J$101:AN$101,LTA!J$105:AN$105)</f>
        <v>43.6</v>
      </c>
      <c r="U43" s="37">
        <f>SUMPRODUCT(LTA!J43:AN43,LTA!J$102:AN$102,LTA!J$105:AN$105)</f>
        <v>433.90133399999996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6.72</v>
      </c>
      <c r="AB43" s="75">
        <f>-STOA!P43</f>
        <v>0</v>
      </c>
      <c r="AC43">
        <f t="shared" si="0"/>
        <v>10.351986642591921</v>
      </c>
      <c r="AD43">
        <f t="shared" si="1"/>
        <v>1221.6102361959843</v>
      </c>
      <c r="AE43">
        <f>'IDT-1'!F43</f>
        <v>0</v>
      </c>
      <c r="AF43" s="24"/>
      <c r="AG43">
        <f t="shared" si="2"/>
        <v>1221.6102361959843</v>
      </c>
      <c r="AI43" s="34">
        <f>PXIL!J43</f>
        <v>0</v>
      </c>
      <c r="AJ43" s="34">
        <f>PXIL!P43</f>
        <v>0</v>
      </c>
      <c r="AK43" s="34">
        <f>RTM_IEX!J43</f>
        <v>54</v>
      </c>
      <c r="AL43" s="34">
        <f>RTM_IEX!P43</f>
        <v>0</v>
      </c>
      <c r="AM43" s="34">
        <f>RTM_PXI!J43</f>
        <v>0</v>
      </c>
      <c r="AN43" s="34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7.8835799999999994</v>
      </c>
      <c r="E44">
        <f>GT_NG!T44</f>
        <v>-0.20768999999999999</v>
      </c>
      <c r="F44">
        <f>GT_Spot!T44</f>
        <v>0</v>
      </c>
      <c r="G44">
        <f>PPCL_NG!T44</f>
        <v>0</v>
      </c>
      <c r="H44">
        <f>PPCL_Spot!T44</f>
        <v>0</v>
      </c>
      <c r="I44">
        <f>Bawana_NG!T44</f>
        <v>57.92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577.67731368115494</v>
      </c>
      <c r="P44" s="36">
        <v>19.55</v>
      </c>
      <c r="Q44" s="36">
        <v>7.7176851574212897</v>
      </c>
      <c r="R44" s="38">
        <v>23.2</v>
      </c>
      <c r="S44" s="38">
        <v>0</v>
      </c>
      <c r="T44" s="37">
        <f>SUMPRODUCT(LTA!J44:AN44,LTA!J$101:AN$101,LTA!J$105:AN$105)</f>
        <v>50.95</v>
      </c>
      <c r="U44" s="37">
        <f>SUMPRODUCT(LTA!J44:AN44,LTA!J$102:AN$102,LTA!J$105:AN$105)</f>
        <v>438.20709799999997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6.72</v>
      </c>
      <c r="AB44" s="75">
        <f>-STOA!P44</f>
        <v>0</v>
      </c>
      <c r="AC44">
        <f t="shared" si="0"/>
        <v>10.595719060191922</v>
      </c>
      <c r="AD44">
        <f t="shared" si="1"/>
        <v>1250.3822677783844</v>
      </c>
      <c r="AE44">
        <f>'IDT-1'!F44</f>
        <v>0</v>
      </c>
      <c r="AF44" s="24"/>
      <c r="AG44">
        <f t="shared" si="2"/>
        <v>1250.3822677783844</v>
      </c>
      <c r="AI44" s="34">
        <f>PXIL!J44</f>
        <v>0</v>
      </c>
      <c r="AJ44" s="34">
        <f>PXIL!P44</f>
        <v>0</v>
      </c>
      <c r="AK44" s="34">
        <f>RTM_IEX!J44</f>
        <v>71.36</v>
      </c>
      <c r="AL44" s="34">
        <f>RTM_IEX!P44</f>
        <v>0</v>
      </c>
      <c r="AM44" s="34">
        <f>RTM_PXI!J44</f>
        <v>0</v>
      </c>
      <c r="AN44" s="34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7.8835799999999994</v>
      </c>
      <c r="E45">
        <f>GT_NG!T45</f>
        <v>-0.20768999999999999</v>
      </c>
      <c r="F45">
        <f>GT_Spot!T45</f>
        <v>0</v>
      </c>
      <c r="G45">
        <f>PPCL_NG!T45</f>
        <v>0</v>
      </c>
      <c r="H45">
        <f>PPCL_Spot!T45</f>
        <v>0</v>
      </c>
      <c r="I45">
        <f>Bawana_NG!T45</f>
        <v>57.92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575.89906969838341</v>
      </c>
      <c r="P45" s="36">
        <v>19.290000000000003</v>
      </c>
      <c r="Q45" s="36">
        <v>7.7176851574212897</v>
      </c>
      <c r="R45" s="38">
        <v>23.2</v>
      </c>
      <c r="S45" s="38">
        <v>0</v>
      </c>
      <c r="T45" s="37">
        <f>SUMPRODUCT(LTA!J45:AN45,LTA!J$101:AN$101,LTA!J$105:AN$105)</f>
        <v>50.75</v>
      </c>
      <c r="U45" s="37">
        <f>SUMPRODUCT(LTA!J45:AN45,LTA!J$102:AN$102,LTA!J$105:AN$105)</f>
        <v>444.27919299999996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6.72</v>
      </c>
      <c r="AB45" s="75">
        <f>-STOA!P45</f>
        <v>0</v>
      </c>
      <c r="AC45">
        <f t="shared" si="0"/>
        <v>10.814151408736642</v>
      </c>
      <c r="AD45">
        <f t="shared" si="1"/>
        <v>1276.167686447068</v>
      </c>
      <c r="AE45">
        <f>'IDT-1'!F45</f>
        <v>0</v>
      </c>
      <c r="AF45" s="24"/>
      <c r="AG45">
        <f t="shared" si="2"/>
        <v>1276.167686447068</v>
      </c>
      <c r="AI45" s="34">
        <f>PXIL!J45</f>
        <v>0</v>
      </c>
      <c r="AJ45" s="34">
        <f>PXIL!P45</f>
        <v>0</v>
      </c>
      <c r="AK45" s="34">
        <f>RTM_IEX!J45</f>
        <v>93.53</v>
      </c>
      <c r="AL45" s="34">
        <f>RTM_IEX!P45</f>
        <v>0</v>
      </c>
      <c r="AM45" s="34">
        <f>RTM_PXI!J45</f>
        <v>0</v>
      </c>
      <c r="AN45" s="34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7.8835799999999994</v>
      </c>
      <c r="E46">
        <f>GT_NG!T46</f>
        <v>-0.20768999999999999</v>
      </c>
      <c r="F46">
        <f>GT_Spot!T46</f>
        <v>0</v>
      </c>
      <c r="G46">
        <f>PPCL_NG!T46</f>
        <v>0</v>
      </c>
      <c r="H46">
        <f>PPCL_Spot!T46</f>
        <v>0</v>
      </c>
      <c r="I46">
        <f>Bawana_NG!T46</f>
        <v>57.92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578.32096238142742</v>
      </c>
      <c r="P46" s="36">
        <v>19.290000000000003</v>
      </c>
      <c r="Q46" s="36">
        <v>7.7176851574212897</v>
      </c>
      <c r="R46" s="38">
        <v>23.199999999999996</v>
      </c>
      <c r="S46" s="38">
        <v>0</v>
      </c>
      <c r="T46" s="37">
        <f>SUMPRODUCT(LTA!J46:AN46,LTA!J$101:AN$101,LTA!J$105:AN$105)</f>
        <v>54.39</v>
      </c>
      <c r="U46" s="37">
        <f>SUMPRODUCT(LTA!J46:AN46,LTA!J$102:AN$102,LTA!J$105:AN$105)</f>
        <v>448.42270500000001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6.72</v>
      </c>
      <c r="AB46" s="75">
        <f>-STOA!P46</f>
        <v>0</v>
      </c>
      <c r="AC46">
        <f t="shared" si="0"/>
        <v>10.908024808074209</v>
      </c>
      <c r="AD46">
        <f t="shared" si="1"/>
        <v>1287.2492177307745</v>
      </c>
      <c r="AE46">
        <f>'IDT-1'!F46</f>
        <v>0</v>
      </c>
      <c r="AF46" s="24"/>
      <c r="AG46">
        <f t="shared" si="2"/>
        <v>1287.2492177307745</v>
      </c>
      <c r="AI46" s="34">
        <f>PXIL!J46</f>
        <v>0</v>
      </c>
      <c r="AJ46" s="34">
        <f>PXIL!P46</f>
        <v>0</v>
      </c>
      <c r="AK46" s="34">
        <f>RTM_IEX!J46</f>
        <v>94.5</v>
      </c>
      <c r="AL46" s="34">
        <f>RTM_IEX!P46</f>
        <v>0</v>
      </c>
      <c r="AM46" s="34">
        <f>RTM_PXI!J46</f>
        <v>0</v>
      </c>
      <c r="AN46" s="34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7.8835799999999994</v>
      </c>
      <c r="E47">
        <f>GT_NG!T47</f>
        <v>-0.20768999999999999</v>
      </c>
      <c r="F47">
        <f>GT_Spot!T47</f>
        <v>0</v>
      </c>
      <c r="G47">
        <f>PPCL_NG!T47</f>
        <v>0</v>
      </c>
      <c r="H47">
        <f>PPCL_Spot!T47</f>
        <v>0</v>
      </c>
      <c r="I47">
        <f>Bawana_NG!T47</f>
        <v>57.92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572.07742546717805</v>
      </c>
      <c r="P47" s="36">
        <v>19.100000000000005</v>
      </c>
      <c r="Q47" s="36">
        <v>7.7176851574212897</v>
      </c>
      <c r="R47" s="38">
        <v>23.199999999999996</v>
      </c>
      <c r="S47" s="38">
        <v>0</v>
      </c>
      <c r="T47" s="37">
        <f>SUMPRODUCT(LTA!J47:AN47,LTA!J$101:AN$101,LTA!J$105:AN$105)</f>
        <v>79.819999999999993</v>
      </c>
      <c r="U47" s="37">
        <f>SUMPRODUCT(LTA!J47:AN47,LTA!J$102:AN$102,LTA!J$105:AN$105)</f>
        <v>455.04249599999997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6.72</v>
      </c>
      <c r="AB47" s="75">
        <f>-STOA!P47</f>
        <v>0</v>
      </c>
      <c r="AC47">
        <f t="shared" si="0"/>
        <v>10.750577342394518</v>
      </c>
      <c r="AD47">
        <f t="shared" si="1"/>
        <v>1268.6629192822052</v>
      </c>
      <c r="AE47">
        <f>'IDT-1'!F47</f>
        <v>0</v>
      </c>
      <c r="AF47" s="24"/>
      <c r="AG47">
        <f t="shared" si="2"/>
        <v>1268.6629192822052</v>
      </c>
      <c r="AI47" s="34">
        <f>PXIL!J47</f>
        <v>0</v>
      </c>
      <c r="AJ47" s="34">
        <f>PXIL!P47</f>
        <v>0</v>
      </c>
      <c r="AK47" s="34">
        <f>RTM_IEX!J47</f>
        <v>50.14</v>
      </c>
      <c r="AL47" s="34">
        <f>RTM_IEX!P47</f>
        <v>0</v>
      </c>
      <c r="AM47" s="34">
        <f>RTM_PXI!J47</f>
        <v>0</v>
      </c>
      <c r="AN47" s="34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7.8835799999999994</v>
      </c>
      <c r="E48">
        <f>GT_NG!T48</f>
        <v>-0.20768999999999999</v>
      </c>
      <c r="F48">
        <f>GT_Spot!T48</f>
        <v>0</v>
      </c>
      <c r="G48">
        <f>PPCL_NG!T48</f>
        <v>0</v>
      </c>
      <c r="H48">
        <f>PPCL_Spot!T48</f>
        <v>0</v>
      </c>
      <c r="I48">
        <f>Bawana_NG!T48</f>
        <v>57.92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572.07809927315066</v>
      </c>
      <c r="P48" s="36">
        <v>19.100000000000005</v>
      </c>
      <c r="Q48" s="36">
        <v>7.7176851574212897</v>
      </c>
      <c r="R48" s="38">
        <v>23.199999999999996</v>
      </c>
      <c r="S48" s="38">
        <v>0</v>
      </c>
      <c r="T48" s="37">
        <f>SUMPRODUCT(LTA!J48:AN48,LTA!J$101:AN$101,LTA!J$105:AN$105)</f>
        <v>83.14</v>
      </c>
      <c r="U48" s="37">
        <f>SUMPRODUCT(LTA!J48:AN48,LTA!J$102:AN$102,LTA!J$105:AN$105)</f>
        <v>456.31943100000001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6.72</v>
      </c>
      <c r="AB48" s="75">
        <f>-STOA!P48</f>
        <v>0</v>
      </c>
      <c r="AC48">
        <f t="shared" si="0"/>
        <v>10.764921256364689</v>
      </c>
      <c r="AD48">
        <f t="shared" si="1"/>
        <v>1270.3561841742073</v>
      </c>
      <c r="AE48">
        <f>'IDT-1'!F48</f>
        <v>0</v>
      </c>
      <c r="AF48" s="24"/>
      <c r="AG48">
        <f t="shared" si="2"/>
        <v>1270.3561841742073</v>
      </c>
      <c r="AI48" s="34">
        <f>PXIL!J48</f>
        <v>0</v>
      </c>
      <c r="AJ48" s="34">
        <f>PXIL!P48</f>
        <v>0</v>
      </c>
      <c r="AK48" s="34">
        <f>RTM_IEX!J48</f>
        <v>47.25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7.8835799999999994</v>
      </c>
      <c r="E49">
        <f>GT_NG!T49</f>
        <v>-0.20768999999999999</v>
      </c>
      <c r="F49">
        <f>GT_Spot!T49</f>
        <v>0</v>
      </c>
      <c r="G49">
        <f>PPCL_NG!T49</f>
        <v>0</v>
      </c>
      <c r="H49">
        <f>PPCL_Spot!T49</f>
        <v>0</v>
      </c>
      <c r="I49">
        <f>Bawana_NG!T49</f>
        <v>57.92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572.07748870053445</v>
      </c>
      <c r="P49" s="36">
        <v>19.289063319413422</v>
      </c>
      <c r="Q49" s="36">
        <v>7.7176851574212897</v>
      </c>
      <c r="R49" s="38">
        <v>23.199999999999996</v>
      </c>
      <c r="S49" s="38">
        <v>0</v>
      </c>
      <c r="T49" s="37">
        <f>SUMPRODUCT(LTA!J49:AN49,LTA!J$101:AN$101,LTA!J$105:AN$105)</f>
        <v>80.33</v>
      </c>
      <c r="U49" s="37">
        <f>SUMPRODUCT(LTA!J49:AN49,LTA!J$102:AN$102,LTA!J$105:AN$105)</f>
        <v>449.85321199999998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6.72</v>
      </c>
      <c r="AB49" s="75">
        <f>-STOA!P49</f>
        <v>0</v>
      </c>
      <c r="AC49">
        <f t="shared" si="0"/>
        <v>10.769560019837783</v>
      </c>
      <c r="AD49">
        <f t="shared" si="1"/>
        <v>1270.9037791575315</v>
      </c>
      <c r="AE49">
        <f>'IDT-1'!F49</f>
        <v>0</v>
      </c>
      <c r="AF49" s="24"/>
      <c r="AG49">
        <f t="shared" si="2"/>
        <v>1270.9037791575315</v>
      </c>
      <c r="AI49" s="34">
        <f>PXIL!J49</f>
        <v>0</v>
      </c>
      <c r="AJ49" s="34">
        <f>PXIL!P49</f>
        <v>0</v>
      </c>
      <c r="AK49" s="34">
        <f>RTM_IEX!J49</f>
        <v>56.89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7.8835799999999994</v>
      </c>
      <c r="E50">
        <f>GT_NG!T50</f>
        <v>-0.20768999999999999</v>
      </c>
      <c r="F50">
        <f>GT_Spot!T50</f>
        <v>0</v>
      </c>
      <c r="G50">
        <f>PPCL_NG!T50</f>
        <v>0</v>
      </c>
      <c r="H50">
        <f>PPCL_Spot!T50</f>
        <v>0</v>
      </c>
      <c r="I50">
        <f>Bawana_NG!T50</f>
        <v>57.92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569.99313964270516</v>
      </c>
      <c r="P50" s="36">
        <v>19.289063319413422</v>
      </c>
      <c r="Q50" s="36">
        <v>7.7176851574212897</v>
      </c>
      <c r="R50" s="38">
        <v>23.199999999999996</v>
      </c>
      <c r="S50" s="38">
        <v>0</v>
      </c>
      <c r="T50" s="37">
        <f>SUMPRODUCT(LTA!J50:AN50,LTA!J$101:AN$101,LTA!J$105:AN$105)</f>
        <v>83.59</v>
      </c>
      <c r="U50" s="37">
        <f>SUMPRODUCT(LTA!J50:AN50,LTA!J$102:AN$102,LTA!J$105:AN$105)</f>
        <v>447.31689599999999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6.72</v>
      </c>
      <c r="AB50" s="75">
        <f>-STOA!P50</f>
        <v>0</v>
      </c>
      <c r="AC50">
        <f t="shared" si="0"/>
        <v>10.782406433352019</v>
      </c>
      <c r="AD50">
        <f t="shared" si="1"/>
        <v>1272.420267686188</v>
      </c>
      <c r="AE50">
        <f>'IDT-1'!F50</f>
        <v>0</v>
      </c>
      <c r="AF50" s="24"/>
      <c r="AG50">
        <f t="shared" si="2"/>
        <v>1272.420267686188</v>
      </c>
      <c r="AI50" s="34">
        <f>PXIL!J50</f>
        <v>0</v>
      </c>
      <c r="AJ50" s="34">
        <f>PXIL!P50</f>
        <v>0</v>
      </c>
      <c r="AK50" s="34">
        <f>RTM_IEX!J50</f>
        <v>59.78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7.8835799999999994</v>
      </c>
      <c r="E51">
        <f>GT_NG!T51</f>
        <v>-0.20768999999999999</v>
      </c>
      <c r="F51">
        <f>GT_Spot!T51</f>
        <v>0</v>
      </c>
      <c r="G51">
        <f>PPCL_NG!T51</f>
        <v>0</v>
      </c>
      <c r="H51">
        <f>PPCL_Spot!T51</f>
        <v>0</v>
      </c>
      <c r="I51">
        <f>Bawana_NG!T51</f>
        <v>57.92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570.1092329593846</v>
      </c>
      <c r="P51" s="36">
        <v>26.79</v>
      </c>
      <c r="Q51" s="36">
        <v>7.7176851574212897</v>
      </c>
      <c r="R51" s="38">
        <v>23.199999999999996</v>
      </c>
      <c r="S51" s="38">
        <v>0</v>
      </c>
      <c r="T51" s="37">
        <f>SUMPRODUCT(LTA!J51:AN51,LTA!J$101:AN$101,LTA!J$105:AN$105)</f>
        <v>63.59</v>
      </c>
      <c r="U51" s="37">
        <f>SUMPRODUCT(LTA!J51:AN51,LTA!J$102:AN$102,LTA!J$105:AN$105)</f>
        <v>457.31575399999997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6.62</v>
      </c>
      <c r="AB51" s="75">
        <f>-STOA!P51</f>
        <v>0</v>
      </c>
      <c r="AC51">
        <f t="shared" si="0"/>
        <v>10.802111892529052</v>
      </c>
      <c r="AD51">
        <f t="shared" si="1"/>
        <v>1274.7464502242767</v>
      </c>
      <c r="AE51">
        <f>'IDT-1'!F51</f>
        <v>0</v>
      </c>
      <c r="AF51" s="24"/>
      <c r="AG51">
        <f t="shared" si="2"/>
        <v>1274.7464502242767</v>
      </c>
      <c r="AI51" s="34">
        <f>PXIL!J51</f>
        <v>0</v>
      </c>
      <c r="AJ51" s="34">
        <f>PXIL!P51</f>
        <v>0</v>
      </c>
      <c r="AK51" s="34">
        <f>RTM_IEX!J51</f>
        <v>64.61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7.8835799999999994</v>
      </c>
      <c r="E52">
        <f>GT_NG!T52</f>
        <v>-0.20768999999999999</v>
      </c>
      <c r="F52">
        <f>GT_Spot!T52</f>
        <v>0</v>
      </c>
      <c r="G52">
        <f>PPCL_NG!T52</f>
        <v>0</v>
      </c>
      <c r="H52">
        <f>PPCL_Spot!T52</f>
        <v>0</v>
      </c>
      <c r="I52">
        <f>Bawana_NG!T52</f>
        <v>57.92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570.1092329593846</v>
      </c>
      <c r="P52" s="36">
        <v>19.288674591177685</v>
      </c>
      <c r="Q52" s="36">
        <v>7.7176851574212897</v>
      </c>
      <c r="R52" s="38">
        <v>23.199999999999996</v>
      </c>
      <c r="S52" s="38">
        <v>0</v>
      </c>
      <c r="T52" s="37">
        <f>SUMPRODUCT(LTA!J52:AN52,LTA!J$101:AN$101,LTA!J$105:AN$105)</f>
        <v>63.59</v>
      </c>
      <c r="U52" s="37">
        <f>SUMPRODUCT(LTA!J52:AN52,LTA!J$102:AN$102,LTA!J$105:AN$105)</f>
        <v>457.71392699999996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6.62</v>
      </c>
      <c r="AB52" s="75">
        <f>-STOA!P52</f>
        <v>0</v>
      </c>
      <c r="AC52">
        <f t="shared" si="0"/>
        <v>10.815357412294944</v>
      </c>
      <c r="AD52">
        <f t="shared" si="1"/>
        <v>1276.3100522956886</v>
      </c>
      <c r="AE52">
        <f>'IDT-1'!F52</f>
        <v>0</v>
      </c>
      <c r="AF52" s="24"/>
      <c r="AG52">
        <f t="shared" si="2"/>
        <v>1276.3100522956886</v>
      </c>
      <c r="AI52" s="34">
        <f>PXIL!J52</f>
        <v>0</v>
      </c>
      <c r="AJ52" s="34">
        <f>PXIL!P52</f>
        <v>0</v>
      </c>
      <c r="AK52" s="34">
        <f>RTM_IEX!J52</f>
        <v>73.290000000000006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7.8835799999999994</v>
      </c>
      <c r="E53">
        <f>GT_NG!T53</f>
        <v>-0.20768999999999999</v>
      </c>
      <c r="F53">
        <f>GT_Spot!T53</f>
        <v>0</v>
      </c>
      <c r="G53">
        <f>PPCL_NG!T53</f>
        <v>0</v>
      </c>
      <c r="H53">
        <f>PPCL_Spot!T53</f>
        <v>0</v>
      </c>
      <c r="I53">
        <f>Bawana_NG!T53</f>
        <v>57.92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569.59911969932284</v>
      </c>
      <c r="P53" s="36">
        <v>19.290000000000003</v>
      </c>
      <c r="Q53" s="36">
        <v>7.7176851574212897</v>
      </c>
      <c r="R53" s="38">
        <v>23.199999999999996</v>
      </c>
      <c r="S53" s="38">
        <v>0</v>
      </c>
      <c r="T53" s="37">
        <f>SUMPRODUCT(LTA!J53:AN53,LTA!J$101:AN$101,LTA!J$105:AN$105)</f>
        <v>46.59</v>
      </c>
      <c r="U53" s="37">
        <f>SUMPRODUCT(LTA!J53:AN53,LTA!J$102:AN$102,LTA!J$105:AN$105)</f>
        <v>455.17317400000002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6.62</v>
      </c>
      <c r="AB53" s="75">
        <f>-STOA!P53</f>
        <v>0</v>
      </c>
      <c r="AC53">
        <f t="shared" si="0"/>
        <v>10.557817269144532</v>
      </c>
      <c r="AD53">
        <f t="shared" si="1"/>
        <v>1245.9080515875994</v>
      </c>
      <c r="AE53">
        <f>'IDT-1'!F53</f>
        <v>0</v>
      </c>
      <c r="AF53" s="24"/>
      <c r="AG53">
        <f t="shared" si="2"/>
        <v>1245.9080515875994</v>
      </c>
      <c r="AI53" s="34">
        <f>PXIL!J53</f>
        <v>0</v>
      </c>
      <c r="AJ53" s="34">
        <f>PXIL!P53</f>
        <v>0</v>
      </c>
      <c r="AK53" s="34">
        <f>RTM_IEX!J53</f>
        <v>62.68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7.8835799999999994</v>
      </c>
      <c r="E54">
        <f>GT_NG!T54</f>
        <v>-0.20768999999999999</v>
      </c>
      <c r="F54">
        <f>GT_Spot!T54</f>
        <v>0</v>
      </c>
      <c r="G54">
        <f>PPCL_NG!T54</f>
        <v>0</v>
      </c>
      <c r="H54">
        <f>PPCL_Spot!T54</f>
        <v>0</v>
      </c>
      <c r="I54">
        <f>Bawana_NG!T54</f>
        <v>57.92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569.59911969932284</v>
      </c>
      <c r="P54" s="36">
        <v>19.288360390990224</v>
      </c>
      <c r="Q54" s="36">
        <v>7.7176851574212897</v>
      </c>
      <c r="R54" s="38">
        <v>23.199999999999996</v>
      </c>
      <c r="S54" s="38">
        <v>0</v>
      </c>
      <c r="T54" s="37">
        <f>SUMPRODUCT(LTA!J54:AN54,LTA!J$101:AN$101,LTA!J$105:AN$105)</f>
        <v>46.59</v>
      </c>
      <c r="U54" s="37">
        <f>SUMPRODUCT(LTA!J54:AN54,LTA!J$102:AN$102,LTA!J$105:AN$105)</f>
        <v>452.22225700000001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6.62</v>
      </c>
      <c r="AB54" s="75">
        <f>-STOA!P54</f>
        <v>0</v>
      </c>
      <c r="AC54">
        <f t="shared" si="0"/>
        <v>10.484379793628852</v>
      </c>
      <c r="AD54">
        <f t="shared" si="1"/>
        <v>1237.2389324541055</v>
      </c>
      <c r="AE54">
        <f>'IDT-1'!F54</f>
        <v>0</v>
      </c>
      <c r="AF54" s="24"/>
      <c r="AG54">
        <f t="shared" si="2"/>
        <v>1237.2389324541055</v>
      </c>
      <c r="AI54" s="34">
        <f>PXIL!J54</f>
        <v>0</v>
      </c>
      <c r="AJ54" s="34">
        <f>PXIL!P54</f>
        <v>0</v>
      </c>
      <c r="AK54" s="34">
        <f>RTM_IEX!J54</f>
        <v>56.89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7.8835799999999994</v>
      </c>
      <c r="E55">
        <f>GT_NG!T55</f>
        <v>-0.20768999999999999</v>
      </c>
      <c r="F55">
        <f>GT_Spot!T55</f>
        <v>0</v>
      </c>
      <c r="G55">
        <f>PPCL_NG!T55</f>
        <v>0</v>
      </c>
      <c r="H55">
        <f>PPCL_Spot!T55</f>
        <v>0</v>
      </c>
      <c r="I55">
        <f>Bawana_NG!T55</f>
        <v>57.92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566.8586647104197</v>
      </c>
      <c r="P55" s="36">
        <v>19.649999999999995</v>
      </c>
      <c r="Q55" s="36">
        <v>7.7176851574212897</v>
      </c>
      <c r="R55" s="38">
        <v>23.199999999999996</v>
      </c>
      <c r="S55" s="38">
        <v>0</v>
      </c>
      <c r="T55" s="37">
        <f>SUMPRODUCT(LTA!J55:AN55,LTA!J$101:AN$101,LTA!J$105:AN$105)</f>
        <v>48.76</v>
      </c>
      <c r="U55" s="37">
        <f>SUMPRODUCT(LTA!J55:AN55,LTA!J$102:AN$102,LTA!J$105:AN$105)</f>
        <v>410.90951299999995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6.62</v>
      </c>
      <c r="AB55" s="75">
        <f>-STOA!P55</f>
        <v>0</v>
      </c>
      <c r="AC55">
        <f t="shared" si="0"/>
        <v>9.9817106948377461</v>
      </c>
      <c r="AD55">
        <f t="shared" si="1"/>
        <v>1177.9000421730029</v>
      </c>
      <c r="AE55">
        <f>'IDT-1'!F55</f>
        <v>0</v>
      </c>
      <c r="AF55" s="24"/>
      <c r="AG55">
        <f t="shared" si="2"/>
        <v>1177.9000421730029</v>
      </c>
      <c r="AI55" s="34">
        <f>PXIL!J55</f>
        <v>0</v>
      </c>
      <c r="AJ55" s="34">
        <f>PXIL!P55</f>
        <v>0</v>
      </c>
      <c r="AK55" s="34">
        <f>RTM_IEX!J55</f>
        <v>38.57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7.8835799999999994</v>
      </c>
      <c r="E56">
        <f>GT_NG!T56</f>
        <v>-0.20768999999999999</v>
      </c>
      <c r="F56">
        <f>GT_Spot!T56</f>
        <v>0</v>
      </c>
      <c r="G56">
        <f>PPCL_NG!T56</f>
        <v>0</v>
      </c>
      <c r="H56">
        <f>PPCL_Spot!T56</f>
        <v>0</v>
      </c>
      <c r="I56">
        <f>Bawana_NG!T56</f>
        <v>57.92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566.8586647104197</v>
      </c>
      <c r="P56" s="36">
        <v>19.649999999999995</v>
      </c>
      <c r="Q56" s="36">
        <v>7.7176851574212897</v>
      </c>
      <c r="R56" s="38">
        <v>23.199999999999996</v>
      </c>
      <c r="S56" s="38">
        <v>0</v>
      </c>
      <c r="T56" s="37">
        <f>SUMPRODUCT(LTA!J56:AN56,LTA!J$101:AN$101,LTA!J$105:AN$105)</f>
        <v>51.95</v>
      </c>
      <c r="U56" s="37">
        <f>SUMPRODUCT(LTA!J56:AN56,LTA!J$102:AN$102,LTA!J$105:AN$105)</f>
        <v>368.27278699999994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6.62</v>
      </c>
      <c r="AB56" s="75">
        <f>-STOA!P56</f>
        <v>0</v>
      </c>
      <c r="AC56">
        <f t="shared" si="0"/>
        <v>9.650358196437745</v>
      </c>
      <c r="AD56">
        <f t="shared" si="1"/>
        <v>1138.7846686714031</v>
      </c>
      <c r="AE56">
        <f>'IDT-1'!F56</f>
        <v>0</v>
      </c>
      <c r="AF56" s="24"/>
      <c r="AG56">
        <f t="shared" si="2"/>
        <v>1138.7846686714031</v>
      </c>
      <c r="AI56" s="34">
        <f>PXIL!J56</f>
        <v>0</v>
      </c>
      <c r="AJ56" s="34">
        <f>PXIL!P56</f>
        <v>0</v>
      </c>
      <c r="AK56" s="34">
        <f>RTM_IEX!J56</f>
        <v>38.57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7.8835799999999994</v>
      </c>
      <c r="E57">
        <f>GT_NG!T57</f>
        <v>-0.20768999999999999</v>
      </c>
      <c r="F57">
        <f>GT_Spot!T57</f>
        <v>0</v>
      </c>
      <c r="G57">
        <f>PPCL_NG!T57</f>
        <v>0</v>
      </c>
      <c r="H57">
        <f>PPCL_Spot!T57</f>
        <v>0</v>
      </c>
      <c r="I57">
        <f>Bawana_NG!T57</f>
        <v>57.92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568.72550943079636</v>
      </c>
      <c r="P57" s="36">
        <v>17.910000000000004</v>
      </c>
      <c r="Q57" s="36">
        <v>7.7176851574212897</v>
      </c>
      <c r="R57" s="38">
        <v>24.199999999999996</v>
      </c>
      <c r="S57" s="38">
        <v>0</v>
      </c>
      <c r="T57" s="37">
        <f>SUMPRODUCT(LTA!J57:AN57,LTA!J$101:AN$101,LTA!J$105:AN$105)</f>
        <v>52.14</v>
      </c>
      <c r="U57" s="37">
        <f>SUMPRODUCT(LTA!J57:AN57,LTA!J$102:AN$102,LTA!J$105:AN$105)</f>
        <v>386.71671099999998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6.62</v>
      </c>
      <c r="AB57" s="75">
        <f>-STOA!P57</f>
        <v>0</v>
      </c>
      <c r="AC57">
        <f t="shared" si="0"/>
        <v>10.083636653688911</v>
      </c>
      <c r="AD57">
        <f t="shared" si="1"/>
        <v>1189.9321589345288</v>
      </c>
      <c r="AE57">
        <f>'IDT-1'!F57</f>
        <v>0</v>
      </c>
      <c r="AF57" s="24"/>
      <c r="AG57">
        <f t="shared" si="2"/>
        <v>1189.9321589345288</v>
      </c>
      <c r="AI57" s="34">
        <f>PXIL!J57</f>
        <v>0</v>
      </c>
      <c r="AJ57" s="34">
        <f>PXIL!P57</f>
        <v>0</v>
      </c>
      <c r="AK57" s="34">
        <f>RTM_IEX!J57</f>
        <v>70.39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7.8835799999999994</v>
      </c>
      <c r="E58">
        <f>GT_NG!T58</f>
        <v>-0.20768999999999999</v>
      </c>
      <c r="F58">
        <f>GT_Spot!T58</f>
        <v>0</v>
      </c>
      <c r="G58">
        <f>PPCL_NG!T58</f>
        <v>0</v>
      </c>
      <c r="H58">
        <f>PPCL_Spot!T58</f>
        <v>0</v>
      </c>
      <c r="I58">
        <f>Bawana_NG!T58</f>
        <v>57.92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568.91581983291178</v>
      </c>
      <c r="P58" s="36">
        <v>19.290000000000003</v>
      </c>
      <c r="Q58" s="36">
        <v>7.7176851574212897</v>
      </c>
      <c r="R58" s="38">
        <v>24.199999999999996</v>
      </c>
      <c r="S58" s="38">
        <v>0</v>
      </c>
      <c r="T58" s="37">
        <f>SUMPRODUCT(LTA!J58:AN58,LTA!J$101:AN$101,LTA!J$105:AN$105)</f>
        <v>55.28</v>
      </c>
      <c r="U58" s="37">
        <f>SUMPRODUCT(LTA!J58:AN58,LTA!J$102:AN$102,LTA!J$105:AN$105)</f>
        <v>419.52035799999993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6.62</v>
      </c>
      <c r="AB58" s="75">
        <f>-STOA!P58</f>
        <v>0</v>
      </c>
      <c r="AC58">
        <f t="shared" si="0"/>
        <v>10.431177895866677</v>
      </c>
      <c r="AD58">
        <f t="shared" si="1"/>
        <v>1230.9585750944661</v>
      </c>
      <c r="AE58">
        <f>'IDT-1'!F58</f>
        <v>0</v>
      </c>
      <c r="AF58" s="24"/>
      <c r="AG58">
        <f t="shared" si="2"/>
        <v>1230.9585750944661</v>
      </c>
      <c r="AI58" s="34">
        <f>PXIL!J58</f>
        <v>0</v>
      </c>
      <c r="AJ58" s="34">
        <f>PXIL!P58</f>
        <v>0</v>
      </c>
      <c r="AK58" s="34">
        <f>RTM_IEX!J58</f>
        <v>74.25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7.8835799999999994</v>
      </c>
      <c r="E59">
        <f>GT_NG!T59</f>
        <v>-0.20768999999999999</v>
      </c>
      <c r="F59">
        <f>GT_Spot!T59</f>
        <v>0</v>
      </c>
      <c r="G59">
        <f>PPCL_NG!T59</f>
        <v>0</v>
      </c>
      <c r="H59">
        <f>PPCL_Spot!T59</f>
        <v>0</v>
      </c>
      <c r="I59">
        <f>Bawana_NG!T59</f>
        <v>57.92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571.51268234969473</v>
      </c>
      <c r="P59" s="36">
        <v>19.290000000000003</v>
      </c>
      <c r="Q59" s="36">
        <v>7.7176851574212897</v>
      </c>
      <c r="R59" s="38">
        <v>24.199999999999996</v>
      </c>
      <c r="S59" s="38">
        <v>0</v>
      </c>
      <c r="T59" s="37">
        <f>SUMPRODUCT(LTA!J59:AN59,LTA!J$101:AN$101,LTA!J$105:AN$105)</f>
        <v>52.28</v>
      </c>
      <c r="U59" s="37">
        <f>SUMPRODUCT(LTA!J59:AN59,LTA!J$102:AN$102,LTA!J$105:AN$105)</f>
        <v>417.25249100000002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6.62</v>
      </c>
      <c r="AB59" s="75">
        <f>-STOA!P59</f>
        <v>0</v>
      </c>
      <c r="AC59">
        <f t="shared" si="0"/>
        <v>10.505929458207657</v>
      </c>
      <c r="AD59">
        <f t="shared" si="1"/>
        <v>1239.7828190489081</v>
      </c>
      <c r="AE59">
        <f>'IDT-1'!F59</f>
        <v>0</v>
      </c>
      <c r="AF59" s="24"/>
      <c r="AG59">
        <f t="shared" si="2"/>
        <v>1239.7828190489081</v>
      </c>
      <c r="AI59" s="34">
        <f>PXIL!J59</f>
        <v>0</v>
      </c>
      <c r="AJ59" s="34">
        <f>PXIL!P59</f>
        <v>0</v>
      </c>
      <c r="AK59" s="34">
        <f>RTM_IEX!J59</f>
        <v>85.82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7.8835799999999994</v>
      </c>
      <c r="E60">
        <f>GT_NG!T60</f>
        <v>-0.20768999999999999</v>
      </c>
      <c r="F60">
        <f>GT_Spot!T60</f>
        <v>0</v>
      </c>
      <c r="G60">
        <f>PPCL_NG!T60</f>
        <v>0</v>
      </c>
      <c r="H60">
        <f>PPCL_Spot!T60</f>
        <v>0</v>
      </c>
      <c r="I60">
        <f>Bawana_NG!T60</f>
        <v>57.92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569.58568488079266</v>
      </c>
      <c r="P60" s="36">
        <v>38.570000000000007</v>
      </c>
      <c r="Q60" s="36">
        <v>7.7176851574212897</v>
      </c>
      <c r="R60" s="38">
        <v>24.199999999999996</v>
      </c>
      <c r="S60" s="38">
        <v>0</v>
      </c>
      <c r="T60" s="37">
        <f>SUMPRODUCT(LTA!J60:AN60,LTA!J$101:AN$101,LTA!J$105:AN$105)</f>
        <v>52.28</v>
      </c>
      <c r="U60" s="37">
        <f>SUMPRODUCT(LTA!J60:AN60,LTA!J$102:AN$102,LTA!J$105:AN$105)</f>
        <v>414.00410200000005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6.62</v>
      </c>
      <c r="AB60" s="75">
        <f>-STOA!P60</f>
        <v>0</v>
      </c>
      <c r="AC60">
        <f t="shared" si="0"/>
        <v>10.697320211868879</v>
      </c>
      <c r="AD60">
        <f t="shared" si="1"/>
        <v>1262.376041826345</v>
      </c>
      <c r="AE60">
        <f>'IDT-1'!F60</f>
        <v>0</v>
      </c>
      <c r="AF60" s="24"/>
      <c r="AG60">
        <f t="shared" si="2"/>
        <v>1262.376041826345</v>
      </c>
      <c r="AI60" s="34">
        <f>PXIL!J60</f>
        <v>0</v>
      </c>
      <c r="AJ60" s="34">
        <f>PXIL!P60</f>
        <v>0</v>
      </c>
      <c r="AK60" s="34">
        <f>RTM_IEX!J60</f>
        <v>94.5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7.8835799999999994</v>
      </c>
      <c r="E61">
        <f>GT_NG!T61</f>
        <v>-0.20768999999999999</v>
      </c>
      <c r="F61">
        <f>GT_Spot!T61</f>
        <v>0</v>
      </c>
      <c r="G61">
        <f>PPCL_NG!T61</f>
        <v>0</v>
      </c>
      <c r="H61">
        <f>PPCL_Spot!T61</f>
        <v>0</v>
      </c>
      <c r="I61">
        <f>Bawana_NG!T61</f>
        <v>57.92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569.58598588311872</v>
      </c>
      <c r="P61" s="36">
        <v>57.297269868496286</v>
      </c>
      <c r="Q61" s="36">
        <v>7.7176851574212897</v>
      </c>
      <c r="R61" s="38">
        <v>24.199999999999996</v>
      </c>
      <c r="S61" s="38">
        <v>0</v>
      </c>
      <c r="T61" s="37">
        <f>SUMPRODUCT(LTA!J61:AN61,LTA!J$101:AN$101,LTA!J$105:AN$105)</f>
        <v>42.28</v>
      </c>
      <c r="U61" s="37">
        <f>SUMPRODUCT(LTA!J61:AN61,LTA!J$102:AN$102,LTA!J$105:AN$105)</f>
        <v>409.03978499999999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6.62</v>
      </c>
      <c r="AB61" s="75">
        <f>-STOA!P61</f>
        <v>0</v>
      </c>
      <c r="AC61">
        <f t="shared" si="0"/>
        <v>11.093407544383787</v>
      </c>
      <c r="AD61">
        <f t="shared" si="1"/>
        <v>1309.1332083646525</v>
      </c>
      <c r="AE61">
        <f>'IDT-1'!F61</f>
        <v>0</v>
      </c>
      <c r="AF61" s="24"/>
      <c r="AG61">
        <f t="shared" si="2"/>
        <v>1309.1332083646525</v>
      </c>
      <c r="AI61" s="34">
        <f>PXIL!J61</f>
        <v>0</v>
      </c>
      <c r="AJ61" s="34">
        <f>PXIL!P61</f>
        <v>0</v>
      </c>
      <c r="AK61" s="34">
        <f>RTM_IEX!J61</f>
        <v>137.88999999999999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7.8835799999999994</v>
      </c>
      <c r="E62">
        <f>GT_NG!T62</f>
        <v>-0.20768999999999999</v>
      </c>
      <c r="F62">
        <f>GT_Spot!T62</f>
        <v>0</v>
      </c>
      <c r="G62">
        <f>PPCL_NG!T62</f>
        <v>0</v>
      </c>
      <c r="H62">
        <f>PPCL_Spot!T62</f>
        <v>0</v>
      </c>
      <c r="I62">
        <f>Bawana_NG!T62</f>
        <v>57.92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569.54808888411287</v>
      </c>
      <c r="P62" s="36">
        <v>74.489999999999981</v>
      </c>
      <c r="Q62" s="36">
        <v>7.7176851574212897</v>
      </c>
      <c r="R62" s="38">
        <v>24.199999999999996</v>
      </c>
      <c r="S62" s="38">
        <v>0</v>
      </c>
      <c r="T62" s="37">
        <f>SUMPRODUCT(LTA!J62:AN62,LTA!J$101:AN$101,LTA!J$105:AN$105)</f>
        <v>42.07</v>
      </c>
      <c r="U62" s="37">
        <f>SUMPRODUCT(LTA!J62:AN62,LTA!J$102:AN$102,LTA!J$105:AN$105)</f>
        <v>402.946482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0</v>
      </c>
      <c r="Z62" s="34">
        <f>IEX!P62</f>
        <v>0</v>
      </c>
      <c r="AA62" s="75">
        <f>STOA!J62</f>
        <v>6.62</v>
      </c>
      <c r="AB62" s="75">
        <f>-STOA!P62</f>
        <v>0</v>
      </c>
      <c r="AC62">
        <f t="shared" si="0"/>
        <v>11.12786039749677</v>
      </c>
      <c r="AD62">
        <f t="shared" si="1"/>
        <v>1313.2002856440374</v>
      </c>
      <c r="AE62">
        <f>'IDT-1'!F62</f>
        <v>0</v>
      </c>
      <c r="AF62" s="24"/>
      <c r="AG62">
        <f t="shared" si="2"/>
        <v>1313.2002856440374</v>
      </c>
      <c r="AI62" s="34">
        <f>PXIL!J62</f>
        <v>0</v>
      </c>
      <c r="AJ62" s="34">
        <f>PXIL!P62</f>
        <v>0</v>
      </c>
      <c r="AK62" s="34">
        <f>RTM_IEX!J62</f>
        <v>131.13999999999999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7.8835799999999994</v>
      </c>
      <c r="E63">
        <f>GT_NG!T63</f>
        <v>-0.20768999999999999</v>
      </c>
      <c r="F63">
        <f>GT_Spot!T63</f>
        <v>0</v>
      </c>
      <c r="G63">
        <f>PPCL_NG!T63</f>
        <v>0</v>
      </c>
      <c r="H63">
        <f>PPCL_Spot!T63</f>
        <v>0</v>
      </c>
      <c r="I63">
        <f>Bawana_NG!T63</f>
        <v>57.92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648.77252295843891</v>
      </c>
      <c r="P63" s="36">
        <v>75.167128943549002</v>
      </c>
      <c r="Q63" s="36">
        <v>26.680000000000003</v>
      </c>
      <c r="R63" s="38">
        <v>24.199999999999996</v>
      </c>
      <c r="S63" s="38">
        <v>0</v>
      </c>
      <c r="T63" s="37">
        <f>SUMPRODUCT(LTA!J63:AN63,LTA!J$101:AN$101,LTA!J$105:AN$105)</f>
        <v>38.57</v>
      </c>
      <c r="U63" s="37">
        <f>SUMPRODUCT(LTA!J63:AN63,LTA!J$102:AN$102,LTA!J$105:AN$105)</f>
        <v>435.78584000000001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0</v>
      </c>
      <c r="Z63" s="34">
        <f>IEX!P63</f>
        <v>0</v>
      </c>
      <c r="AA63" s="75">
        <f>STOA!J63</f>
        <v>6.72</v>
      </c>
      <c r="AB63" s="75">
        <f>-STOA!P63</f>
        <v>0</v>
      </c>
      <c r="AC63">
        <f t="shared" si="0"/>
        <v>11.290343578724579</v>
      </c>
      <c r="AD63">
        <f t="shared" si="1"/>
        <v>1332.3810383232635</v>
      </c>
      <c r="AE63">
        <f>'IDT-1'!F63</f>
        <v>0</v>
      </c>
      <c r="AF63" s="24"/>
      <c r="AG63">
        <f t="shared" si="2"/>
        <v>1332.3810383232635</v>
      </c>
      <c r="AI63" s="34">
        <f>PXIL!J63</f>
        <v>0</v>
      </c>
      <c r="AJ63" s="34">
        <f>PXIL!P63</f>
        <v>0</v>
      </c>
      <c r="AK63" s="34">
        <f>RTM_IEX!J63</f>
        <v>22.18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7.8835799999999994</v>
      </c>
      <c r="E64">
        <f>GT_NG!T64</f>
        <v>-0.20768999999999999</v>
      </c>
      <c r="F64">
        <f>GT_Spot!T64</f>
        <v>0</v>
      </c>
      <c r="G64">
        <f>PPCL_NG!T64</f>
        <v>0</v>
      </c>
      <c r="H64">
        <f>PPCL_Spot!T64</f>
        <v>0</v>
      </c>
      <c r="I64">
        <f>Bawana_NG!T64</f>
        <v>57.92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655.94265317931638</v>
      </c>
      <c r="P64" s="36">
        <v>75.167128943549002</v>
      </c>
      <c r="Q64" s="36">
        <v>26.680000000000003</v>
      </c>
      <c r="R64" s="38">
        <v>24.199999999999996</v>
      </c>
      <c r="S64" s="38">
        <v>0</v>
      </c>
      <c r="T64" s="37">
        <f>SUMPRODUCT(LTA!J64:AN64,LTA!J$101:AN$101,LTA!J$105:AN$105)</f>
        <v>38.450000000000003</v>
      </c>
      <c r="U64" s="37">
        <f>SUMPRODUCT(LTA!J64:AN64,LTA!J$102:AN$102,LTA!J$105:AN$105)</f>
        <v>430.21757800000006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0</v>
      </c>
      <c r="Z64" s="34">
        <f>IEX!P64</f>
        <v>0</v>
      </c>
      <c r="AA64" s="75">
        <f>STOA!J64</f>
        <v>6.72</v>
      </c>
      <c r="AB64" s="75">
        <f>-STOA!P64</f>
        <v>0</v>
      </c>
      <c r="AC64">
        <f t="shared" si="0"/>
        <v>11.278515271779952</v>
      </c>
      <c r="AD64">
        <f t="shared" si="1"/>
        <v>1330.9847348510855</v>
      </c>
      <c r="AE64">
        <f>'IDT-1'!F64</f>
        <v>0</v>
      </c>
      <c r="AF64" s="24"/>
      <c r="AG64">
        <f t="shared" si="2"/>
        <v>1330.9847348510855</v>
      </c>
      <c r="AI64" s="34">
        <f>PXIL!J64</f>
        <v>0</v>
      </c>
      <c r="AJ64" s="34">
        <f>PXIL!P64</f>
        <v>0</v>
      </c>
      <c r="AK64" s="34">
        <f>RTM_IEX!J64</f>
        <v>19.29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7.8835799999999994</v>
      </c>
      <c r="E65">
        <f>GT_NG!T65</f>
        <v>-0.20768999999999999</v>
      </c>
      <c r="F65">
        <f>GT_Spot!T65</f>
        <v>0</v>
      </c>
      <c r="G65">
        <f>PPCL_NG!T65</f>
        <v>0</v>
      </c>
      <c r="H65">
        <f>PPCL_Spot!T65</f>
        <v>0</v>
      </c>
      <c r="I65">
        <f>Bawana_NG!T65</f>
        <v>57.92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662.83518412328158</v>
      </c>
      <c r="P65" s="36">
        <v>75.167128943549002</v>
      </c>
      <c r="Q65" s="36">
        <v>26.680000000000003</v>
      </c>
      <c r="R65" s="38">
        <v>24.199999999999996</v>
      </c>
      <c r="S65" s="38">
        <v>0</v>
      </c>
      <c r="T65" s="37">
        <f>SUMPRODUCT(LTA!J65:AN65,LTA!J$101:AN$101,LTA!J$105:AN$105)</f>
        <v>37.74</v>
      </c>
      <c r="U65" s="37">
        <f>SUMPRODUCT(LTA!J65:AN65,LTA!J$102:AN$102,LTA!J$105:AN$105)</f>
        <v>421.57244800000007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0</v>
      </c>
      <c r="Z65" s="34">
        <f>IEX!P65</f>
        <v>0</v>
      </c>
      <c r="AA65" s="75">
        <f>STOA!J65</f>
        <v>6.72</v>
      </c>
      <c r="AB65" s="75">
        <f>-STOA!P65</f>
        <v>0</v>
      </c>
      <c r="AC65">
        <f t="shared" si="0"/>
        <v>11.168705439709258</v>
      </c>
      <c r="AD65">
        <f t="shared" si="1"/>
        <v>1318.0219456271213</v>
      </c>
      <c r="AE65">
        <f>'IDT-1'!F65</f>
        <v>0</v>
      </c>
      <c r="AF65" s="24"/>
      <c r="AG65">
        <f t="shared" si="2"/>
        <v>1318.0219456271213</v>
      </c>
      <c r="AI65" s="34">
        <f>PXIL!J65</f>
        <v>0</v>
      </c>
      <c r="AJ65" s="34">
        <f>PXIL!P65</f>
        <v>0</v>
      </c>
      <c r="AK65" s="34">
        <f>RTM_IEX!J65</f>
        <v>8.68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7.8835799999999994</v>
      </c>
      <c r="E66">
        <f>GT_NG!T66</f>
        <v>-0.20768999999999999</v>
      </c>
      <c r="F66">
        <f>GT_Spot!T66</f>
        <v>0</v>
      </c>
      <c r="G66">
        <f>PPCL_NG!T66</f>
        <v>0</v>
      </c>
      <c r="H66">
        <f>PPCL_Spot!T66</f>
        <v>0</v>
      </c>
      <c r="I66">
        <f>Bawana_NG!T66</f>
        <v>57.92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666.99105219477906</v>
      </c>
      <c r="P66" s="36">
        <v>75.167128943549002</v>
      </c>
      <c r="Q66" s="36">
        <v>26.680000000000003</v>
      </c>
      <c r="R66" s="38">
        <v>24.199999999999996</v>
      </c>
      <c r="S66" s="38">
        <v>0</v>
      </c>
      <c r="T66" s="37">
        <f>SUMPRODUCT(LTA!J66:AN66,LTA!J$101:AN$101,LTA!J$105:AN$105)</f>
        <v>36.869999999999997</v>
      </c>
      <c r="U66" s="37">
        <f>SUMPRODUCT(LTA!J66:AN66,LTA!J$102:AN$102,LTA!J$105:AN$105)</f>
        <v>414.27906300000006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0</v>
      </c>
      <c r="Z66" s="34">
        <f>IEX!P66</f>
        <v>0</v>
      </c>
      <c r="AA66" s="75">
        <f>STOA!J66</f>
        <v>6.72</v>
      </c>
      <c r="AB66" s="75">
        <f>-STOA!P66</f>
        <v>0</v>
      </c>
      <c r="AC66">
        <f t="shared" si="0"/>
        <v>11.126894297509839</v>
      </c>
      <c r="AD66">
        <f t="shared" si="1"/>
        <v>1313.0862398408183</v>
      </c>
      <c r="AE66">
        <f>'IDT-1'!F66</f>
        <v>0</v>
      </c>
      <c r="AF66" s="24"/>
      <c r="AG66">
        <f t="shared" si="2"/>
        <v>1313.0862398408183</v>
      </c>
      <c r="AI66" s="34">
        <f>PXIL!J66</f>
        <v>0</v>
      </c>
      <c r="AJ66" s="34">
        <f>PXIL!P66</f>
        <v>0</v>
      </c>
      <c r="AK66" s="34">
        <f>RTM_IEX!J66</f>
        <v>7.71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7.8835799999999994</v>
      </c>
      <c r="E67">
        <f>GT_NG!T67</f>
        <v>-0.20768999999999999</v>
      </c>
      <c r="F67">
        <f>GT_Spot!T67</f>
        <v>0</v>
      </c>
      <c r="G67">
        <f>PPCL_NG!T67</f>
        <v>0</v>
      </c>
      <c r="H67">
        <f>PPCL_Spot!T67</f>
        <v>0</v>
      </c>
      <c r="I67">
        <f>Bawana_NG!T67</f>
        <v>57.92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672.72984736736407</v>
      </c>
      <c r="P67" s="36">
        <v>75.167128943549002</v>
      </c>
      <c r="Q67" s="36">
        <v>26.820000000000004</v>
      </c>
      <c r="R67" s="38">
        <v>24.199999999999996</v>
      </c>
      <c r="S67" s="38">
        <v>0</v>
      </c>
      <c r="T67" s="37">
        <f>SUMPRODUCT(LTA!J67:AN67,LTA!J$101:AN$101,LTA!J$105:AN$105)</f>
        <v>42.03</v>
      </c>
      <c r="U67" s="37">
        <f>SUMPRODUCT(LTA!J67:AN67,LTA!J$102:AN$102,LTA!J$105:AN$105)</f>
        <v>410.60132300000004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0</v>
      </c>
      <c r="Z67" s="34">
        <f>IEX!P67</f>
        <v>0</v>
      </c>
      <c r="AA67" s="75">
        <f>STOA!J67</f>
        <v>6.81</v>
      </c>
      <c r="AB67" s="75">
        <f>-STOA!P67</f>
        <v>0</v>
      </c>
      <c r="AC67">
        <f t="shared" si="0"/>
        <v>11.251786526832886</v>
      </c>
      <c r="AD67">
        <f t="shared" si="1"/>
        <v>1297.7024027840803</v>
      </c>
      <c r="AE67">
        <f>'IDT-1'!F67</f>
        <v>0</v>
      </c>
      <c r="AF67" s="24"/>
      <c r="AG67">
        <f t="shared" si="2"/>
        <v>1297.7024027840803</v>
      </c>
      <c r="AI67" s="34">
        <f>PXIL!J67</f>
        <v>0</v>
      </c>
      <c r="AJ67" s="34">
        <f>PXIL!P67</f>
        <v>0</v>
      </c>
      <c r="AK67" s="34">
        <f>RTM_IEX!J67</f>
        <v>0</v>
      </c>
      <c r="AL67" s="34">
        <f>RTM_IEX!P67</f>
        <v>-15</v>
      </c>
      <c r="AM67" s="34">
        <f>RTM_PXI!J67</f>
        <v>0</v>
      </c>
      <c r="AN67" s="34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7.8835799999999994</v>
      </c>
      <c r="E68">
        <f>GT_NG!T68</f>
        <v>-0.20768999999999999</v>
      </c>
      <c r="F68">
        <f>GT_Spot!T68</f>
        <v>0</v>
      </c>
      <c r="G68">
        <f>PPCL_NG!T68</f>
        <v>0</v>
      </c>
      <c r="H68">
        <f>PPCL_Spot!T68</f>
        <v>0</v>
      </c>
      <c r="I68">
        <f>Bawana_NG!T68</f>
        <v>57.92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672.74004855328644</v>
      </c>
      <c r="P68" s="36">
        <v>75.167128943549002</v>
      </c>
      <c r="Q68" s="36">
        <v>26.820000000000004</v>
      </c>
      <c r="R68" s="38">
        <v>24.199999999999996</v>
      </c>
      <c r="S68" s="38">
        <v>0</v>
      </c>
      <c r="T68" s="37">
        <f>SUMPRODUCT(LTA!J68:AN68,LTA!J$101:AN$101,LTA!J$105:AN$105)</f>
        <v>41.18</v>
      </c>
      <c r="U68" s="37">
        <f>SUMPRODUCT(LTA!J68:AN68,LTA!J$102:AN$102,LTA!J$105:AN$105)</f>
        <v>404.54896700000006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0</v>
      </c>
      <c r="Z68" s="34">
        <f>IEX!P68</f>
        <v>0</v>
      </c>
      <c r="AA68" s="75">
        <f>STOA!J68</f>
        <v>6.81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11.193892426394633</v>
      </c>
      <c r="AD68">
        <f t="shared" ref="AD68:AD98" si="4">SUM(B68:AB68,AI68:AV68)-AC68</f>
        <v>1290.8681420704411</v>
      </c>
      <c r="AE68">
        <f>'IDT-1'!F68</f>
        <v>0</v>
      </c>
      <c r="AF68" s="24"/>
      <c r="AG68">
        <f t="shared" ref="AG68:AG98" si="5">SUM(AD68:AF68)</f>
        <v>1290.8681420704411</v>
      </c>
      <c r="AI68" s="34">
        <f>PXIL!J68</f>
        <v>0</v>
      </c>
      <c r="AJ68" s="34">
        <f>PXIL!P68</f>
        <v>0</v>
      </c>
      <c r="AK68" s="34">
        <f>RTM_IEX!J68</f>
        <v>0</v>
      </c>
      <c r="AL68" s="34">
        <f>RTM_IEX!P68</f>
        <v>-15</v>
      </c>
      <c r="AM68" s="34">
        <f>RTM_PXI!J68</f>
        <v>0</v>
      </c>
      <c r="AN68" s="34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7.8835799999999994</v>
      </c>
      <c r="E69">
        <f>GT_NG!T69</f>
        <v>-0.20768999999999999</v>
      </c>
      <c r="F69">
        <f>GT_Spot!T69</f>
        <v>0</v>
      </c>
      <c r="G69">
        <f>PPCL_NG!T69</f>
        <v>0</v>
      </c>
      <c r="H69">
        <f>PPCL_Spot!T69</f>
        <v>0</v>
      </c>
      <c r="I69">
        <f>Bawana_NG!T69</f>
        <v>57.92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673.27007301619051</v>
      </c>
      <c r="P69" s="36">
        <v>75.167128943549002</v>
      </c>
      <c r="Q69" s="36">
        <v>26.680000000000003</v>
      </c>
      <c r="R69" s="38">
        <v>24.199999999999996</v>
      </c>
      <c r="S69" s="38">
        <v>0</v>
      </c>
      <c r="T69" s="37">
        <f>SUMPRODUCT(LTA!J69:AN69,LTA!J$101:AN$101,LTA!J$105:AN$105)</f>
        <v>44.34</v>
      </c>
      <c r="U69" s="37">
        <f>SUMPRODUCT(LTA!J69:AN69,LTA!J$102:AN$102,LTA!J$105:AN$105)</f>
        <v>399.83917600000001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0</v>
      </c>
      <c r="Z69" s="34">
        <f>IEX!P69</f>
        <v>0</v>
      </c>
      <c r="AA69" s="75">
        <f>STOA!J69</f>
        <v>6.81</v>
      </c>
      <c r="AB69" s="75">
        <f>-STOA!P69</f>
        <v>0</v>
      </c>
      <c r="AC69">
        <f t="shared" si="3"/>
        <v>11.497583223303923</v>
      </c>
      <c r="AD69">
        <f t="shared" si="4"/>
        <v>1252.4046847364355</v>
      </c>
      <c r="AE69">
        <f>'IDT-1'!F69</f>
        <v>0</v>
      </c>
      <c r="AF69" s="24"/>
      <c r="AG69">
        <f t="shared" si="5"/>
        <v>1252.4046847364355</v>
      </c>
      <c r="AI69" s="34">
        <f>PXIL!J69</f>
        <v>0</v>
      </c>
      <c r="AJ69" s="34">
        <f>PXIL!P69</f>
        <v>0</v>
      </c>
      <c r="AK69" s="34">
        <f>RTM_IEX!J69</f>
        <v>0</v>
      </c>
      <c r="AL69" s="34">
        <f>RTM_IEX!P69</f>
        <v>-52</v>
      </c>
      <c r="AM69" s="34">
        <f>RTM_PXI!J69</f>
        <v>0</v>
      </c>
      <c r="AN69" s="34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7.8835799999999994</v>
      </c>
      <c r="E70">
        <f>GT_NG!T70</f>
        <v>-0.20768999999999999</v>
      </c>
      <c r="F70">
        <f>GT_Spot!T70</f>
        <v>0</v>
      </c>
      <c r="G70">
        <f>PPCL_NG!T70</f>
        <v>0</v>
      </c>
      <c r="H70">
        <f>PPCL_Spot!T70</f>
        <v>0</v>
      </c>
      <c r="I70">
        <f>Bawana_NG!T70</f>
        <v>57.92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672.72806038681983</v>
      </c>
      <c r="P70" s="36">
        <v>75.167128943549002</v>
      </c>
      <c r="Q70" s="36">
        <v>26.680000000000003</v>
      </c>
      <c r="R70" s="38">
        <v>24.199999999999996</v>
      </c>
      <c r="S70" s="38">
        <v>0</v>
      </c>
      <c r="T70" s="37">
        <f>SUMPRODUCT(LTA!J70:AN70,LTA!J$101:AN$101,LTA!J$105:AN$105)</f>
        <v>35.56</v>
      </c>
      <c r="U70" s="37">
        <f>SUMPRODUCT(LTA!J70:AN70,LTA!J$102:AN$102,LTA!J$105:AN$105)</f>
        <v>392.86187600000005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0</v>
      </c>
      <c r="Z70" s="34">
        <f>IEX!P70</f>
        <v>0</v>
      </c>
      <c r="AA70" s="75">
        <f>STOA!J70</f>
        <v>6.81</v>
      </c>
      <c r="AB70" s="75">
        <f>-STOA!P70</f>
        <v>0</v>
      </c>
      <c r="AC70">
        <f t="shared" si="3"/>
        <v>11.326784366317657</v>
      </c>
      <c r="AD70">
        <f t="shared" si="4"/>
        <v>1240.2761709640511</v>
      </c>
      <c r="AE70">
        <f>'IDT-1'!F70</f>
        <v>0</v>
      </c>
      <c r="AF70" s="24"/>
      <c r="AG70">
        <f t="shared" si="5"/>
        <v>1240.2761709640511</v>
      </c>
      <c r="AI70" s="34">
        <f>PXIL!J70</f>
        <v>0</v>
      </c>
      <c r="AJ70" s="34">
        <f>PXIL!P70</f>
        <v>0</v>
      </c>
      <c r="AK70" s="34">
        <f>RTM_IEX!J70</f>
        <v>0</v>
      </c>
      <c r="AL70" s="34">
        <f>RTM_IEX!P70</f>
        <v>-48</v>
      </c>
      <c r="AM70" s="34">
        <f>RTM_PXI!J70</f>
        <v>0</v>
      </c>
      <c r="AN70" s="34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7.8835799999999994</v>
      </c>
      <c r="E71">
        <f>GT_NG!T71</f>
        <v>-0.20768999999999999</v>
      </c>
      <c r="F71">
        <f>GT_Spot!T71</f>
        <v>0</v>
      </c>
      <c r="G71">
        <f>PPCL_NG!T71</f>
        <v>0</v>
      </c>
      <c r="H71">
        <f>PPCL_Spot!T71</f>
        <v>0</v>
      </c>
      <c r="I71">
        <f>Bawana_NG!T71</f>
        <v>57.92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644.78080887591113</v>
      </c>
      <c r="P71" s="36">
        <v>75.167128943549002</v>
      </c>
      <c r="Q71" s="36">
        <v>26.680000000000003</v>
      </c>
      <c r="R71" s="38">
        <v>23.629999999999995</v>
      </c>
      <c r="S71" s="38">
        <v>0</v>
      </c>
      <c r="T71" s="37">
        <f>SUMPRODUCT(LTA!J71:AN71,LTA!J$101:AN$101,LTA!J$105:AN$105)</f>
        <v>27.82</v>
      </c>
      <c r="U71" s="37">
        <f>SUMPRODUCT(LTA!J71:AN71,LTA!J$102:AN$102,LTA!J$105:AN$105)</f>
        <v>389.83468800000003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6.9</v>
      </c>
      <c r="AB71" s="75">
        <f>-STOA!P71</f>
        <v>0</v>
      </c>
      <c r="AC71">
        <f t="shared" si="3"/>
        <v>10.887426024002465</v>
      </c>
      <c r="AD71">
        <f t="shared" si="4"/>
        <v>1214.5210897954578</v>
      </c>
      <c r="AE71">
        <f>'IDT-1'!F71</f>
        <v>0</v>
      </c>
      <c r="AF71" s="24"/>
      <c r="AG71">
        <f t="shared" si="5"/>
        <v>1214.5210897954578</v>
      </c>
      <c r="AI71" s="34">
        <f>PXIL!J71</f>
        <v>0</v>
      </c>
      <c r="AJ71" s="34">
        <f>PXIL!P71</f>
        <v>0</v>
      </c>
      <c r="AK71" s="34">
        <f>RTM_IEX!J71</f>
        <v>0</v>
      </c>
      <c r="AL71" s="34">
        <f>RTM_IEX!P71</f>
        <v>-35</v>
      </c>
      <c r="AM71" s="34">
        <f>RTM_PXI!J71</f>
        <v>0</v>
      </c>
      <c r="AN71" s="34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7.8835799999999994</v>
      </c>
      <c r="E72">
        <f>GT_NG!T72</f>
        <v>-0.20768999999999999</v>
      </c>
      <c r="F72">
        <f>GT_Spot!T72</f>
        <v>0</v>
      </c>
      <c r="G72">
        <f>PPCL_NG!T72</f>
        <v>0</v>
      </c>
      <c r="H72">
        <f>PPCL_Spot!T72</f>
        <v>0</v>
      </c>
      <c r="I72">
        <f>Bawana_NG!T72</f>
        <v>57.92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647.5925494640627</v>
      </c>
      <c r="P72" s="36">
        <v>75.167128943549002</v>
      </c>
      <c r="Q72" s="36">
        <v>26.680000000000003</v>
      </c>
      <c r="R72" s="38">
        <v>16.402621902478014</v>
      </c>
      <c r="S72" s="38">
        <v>0</v>
      </c>
      <c r="T72" s="37">
        <f>SUMPRODUCT(LTA!J72:AN72,LTA!J$101:AN$101,LTA!J$105:AN$105)</f>
        <v>20.92</v>
      </c>
      <c r="U72" s="37">
        <f>SUMPRODUCT(LTA!J72:AN72,LTA!J$102:AN$102,LTA!J$105:AN$105)</f>
        <v>378.859961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6.9</v>
      </c>
      <c r="AB72" s="75">
        <f>-STOA!P72</f>
        <v>0</v>
      </c>
      <c r="AC72">
        <f t="shared" si="3"/>
        <v>10.623946542599752</v>
      </c>
      <c r="AD72">
        <f t="shared" si="4"/>
        <v>1201.4942047674899</v>
      </c>
      <c r="AE72">
        <f>'IDT-1'!F72</f>
        <v>0</v>
      </c>
      <c r="AF72" s="24"/>
      <c r="AG72">
        <f t="shared" si="5"/>
        <v>1201.4942047674899</v>
      </c>
      <c r="AI72" s="34">
        <f>PXIL!J72</f>
        <v>0</v>
      </c>
      <c r="AJ72" s="34">
        <f>PXIL!P72</f>
        <v>0</v>
      </c>
      <c r="AK72" s="34">
        <f>RTM_IEX!J72</f>
        <v>0</v>
      </c>
      <c r="AL72" s="34">
        <f>RTM_IEX!P72</f>
        <v>-26</v>
      </c>
      <c r="AM72" s="34">
        <f>RTM_PXI!J72</f>
        <v>0</v>
      </c>
      <c r="AN72" s="34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7.8835799999999994</v>
      </c>
      <c r="E73">
        <f>GT_NG!T73</f>
        <v>-0.20768999999999999</v>
      </c>
      <c r="F73">
        <f>GT_Spot!T73</f>
        <v>0</v>
      </c>
      <c r="G73">
        <f>PPCL_NG!T73</f>
        <v>0</v>
      </c>
      <c r="H73">
        <f>PPCL_Spot!T73</f>
        <v>0</v>
      </c>
      <c r="I73">
        <f>Bawana_NG!T73</f>
        <v>57.92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655.17734742964137</v>
      </c>
      <c r="P73" s="36">
        <v>75.167128943549002</v>
      </c>
      <c r="Q73" s="36">
        <v>26.680000000000003</v>
      </c>
      <c r="R73" s="38">
        <v>8</v>
      </c>
      <c r="S73" s="38">
        <v>0</v>
      </c>
      <c r="T73" s="37">
        <f>SUMPRODUCT(LTA!J73:AN73,LTA!J$101:AN$101,LTA!J$105:AN$105)</f>
        <v>17.559999999999999</v>
      </c>
      <c r="U73" s="37">
        <f>SUMPRODUCT(LTA!J73:AN73,LTA!J$102:AN$102,LTA!J$105:AN$105)</f>
        <v>370.54398100000003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6.9</v>
      </c>
      <c r="AB73" s="75">
        <f>-STOA!P73</f>
        <v>0</v>
      </c>
      <c r="AC73">
        <f t="shared" si="3"/>
        <v>10.468171643180462</v>
      </c>
      <c r="AD73">
        <f t="shared" si="4"/>
        <v>1195.1561757300096</v>
      </c>
      <c r="AE73">
        <f>'IDT-1'!F73</f>
        <v>0</v>
      </c>
      <c r="AF73" s="24"/>
      <c r="AG73">
        <f t="shared" si="5"/>
        <v>1195.1561757300096</v>
      </c>
      <c r="AI73" s="34">
        <f>PXIL!J73</f>
        <v>0</v>
      </c>
      <c r="AJ73" s="34">
        <f>PXIL!P73</f>
        <v>0</v>
      </c>
      <c r="AK73" s="34">
        <f>RTM_IEX!J73</f>
        <v>0</v>
      </c>
      <c r="AL73" s="34">
        <f>RTM_IEX!P73</f>
        <v>-20</v>
      </c>
      <c r="AM73" s="34">
        <f>RTM_PXI!J73</f>
        <v>0</v>
      </c>
      <c r="AN73" s="34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7.8835799999999994</v>
      </c>
      <c r="E74">
        <f>GT_NG!T74</f>
        <v>-0.20768999999999999</v>
      </c>
      <c r="F74">
        <f>GT_Spot!T74</f>
        <v>0</v>
      </c>
      <c r="G74">
        <f>PPCL_NG!T74</f>
        <v>0</v>
      </c>
      <c r="H74">
        <f>PPCL_Spot!T74</f>
        <v>0</v>
      </c>
      <c r="I74">
        <f>Bawana_NG!T74</f>
        <v>57.92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672.38772422365037</v>
      </c>
      <c r="P74" s="36">
        <v>75.167128943549002</v>
      </c>
      <c r="Q74" s="36">
        <v>26.680000000000003</v>
      </c>
      <c r="R74" s="38">
        <v>3.2199999999999998</v>
      </c>
      <c r="S74" s="38">
        <v>0</v>
      </c>
      <c r="T74" s="37">
        <f>SUMPRODUCT(LTA!J74:AN74,LTA!J$101:AN$101,LTA!J$105:AN$105)</f>
        <v>11.21</v>
      </c>
      <c r="U74" s="37">
        <f>SUMPRODUCT(LTA!J74:AN74,LTA!J$102:AN$102,LTA!J$105:AN$105)</f>
        <v>364.62353400000001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6.9</v>
      </c>
      <c r="AB74" s="75">
        <f>-STOA!P74</f>
        <v>0</v>
      </c>
      <c r="AC74">
        <f t="shared" si="3"/>
        <v>10.469515053450138</v>
      </c>
      <c r="AD74">
        <f t="shared" si="4"/>
        <v>1195.3147621137493</v>
      </c>
      <c r="AE74">
        <f>'IDT-1'!F74</f>
        <v>-7.6029999999999998</v>
      </c>
      <c r="AF74" s="24"/>
      <c r="AG74">
        <f t="shared" si="5"/>
        <v>1187.7117621137493</v>
      </c>
      <c r="AI74" s="34">
        <f>PXIL!J74</f>
        <v>0</v>
      </c>
      <c r="AJ74" s="34">
        <f>PXIL!P74</f>
        <v>0</v>
      </c>
      <c r="AK74" s="34">
        <f>RTM_IEX!J74</f>
        <v>0</v>
      </c>
      <c r="AL74" s="34">
        <f>RTM_IEX!P74</f>
        <v>-20</v>
      </c>
      <c r="AM74" s="34">
        <f>RTM_PXI!J74</f>
        <v>0</v>
      </c>
      <c r="AN74" s="34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7.8835799999999994</v>
      </c>
      <c r="E75">
        <f>GT_NG!T75</f>
        <v>-0.11868000000000002</v>
      </c>
      <c r="F75">
        <f>GT_Spot!T75</f>
        <v>0</v>
      </c>
      <c r="G75">
        <f>PPCL_NG!T75</f>
        <v>0</v>
      </c>
      <c r="H75">
        <f>PPCL_Spot!T75</f>
        <v>0</v>
      </c>
      <c r="I75">
        <f>Bawana_NG!T75</f>
        <v>57.92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653.17480589023558</v>
      </c>
      <c r="P75" s="36">
        <v>75.167128943549002</v>
      </c>
      <c r="Q75" s="36">
        <v>26.680000000000003</v>
      </c>
      <c r="R75" s="38">
        <v>0</v>
      </c>
      <c r="S75" s="38">
        <v>0</v>
      </c>
      <c r="T75" s="37">
        <f>SUMPRODUCT(LTA!J75:AN75,LTA!J$101:AN$101,LTA!J$105:AN$105)</f>
        <v>4.66</v>
      </c>
      <c r="U75" s="37">
        <f>SUMPRODUCT(LTA!J75:AN75,LTA!J$102:AN$102,LTA!J$105:AN$105)</f>
        <v>365.968098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7</v>
      </c>
      <c r="AB75" s="75">
        <f>-STOA!P75</f>
        <v>0</v>
      </c>
      <c r="AC75">
        <f t="shared" si="3"/>
        <v>10.915131477291487</v>
      </c>
      <c r="AD75">
        <f t="shared" si="4"/>
        <v>1087.4198013564931</v>
      </c>
      <c r="AE75">
        <f>'IDT-1'!F75</f>
        <v>-16.292999999999999</v>
      </c>
      <c r="AF75" s="24"/>
      <c r="AG75">
        <f t="shared" si="5"/>
        <v>1071.1268013564932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-100</v>
      </c>
      <c r="AM75" s="34">
        <f>RTM_PXI!J75</f>
        <v>0</v>
      </c>
      <c r="AN75" s="34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7.8835799999999994</v>
      </c>
      <c r="E76">
        <f>GT_NG!T76</f>
        <v>-0.11868000000000002</v>
      </c>
      <c r="F76">
        <f>GT_Spot!T76</f>
        <v>0</v>
      </c>
      <c r="G76">
        <f>PPCL_NG!T76</f>
        <v>0</v>
      </c>
      <c r="H76">
        <f>PPCL_Spot!T76</f>
        <v>0</v>
      </c>
      <c r="I76">
        <f>Bawana_NG!T76</f>
        <v>57.92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715.25923056905583</v>
      </c>
      <c r="P76" s="36">
        <v>75.167128943549002</v>
      </c>
      <c r="Q76" s="36">
        <v>26.680000000000003</v>
      </c>
      <c r="R76" s="38">
        <v>0</v>
      </c>
      <c r="S76" s="38">
        <v>0</v>
      </c>
      <c r="T76" s="37">
        <f>SUMPRODUCT(LTA!J76:AN76,LTA!J$101:AN$101,LTA!J$105:AN$105)</f>
        <v>1.17</v>
      </c>
      <c r="U76" s="37">
        <f>SUMPRODUCT(LTA!J76:AN76,LTA!J$102:AN$102,LTA!J$105:AN$105)</f>
        <v>362.303788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7</v>
      </c>
      <c r="AB76" s="75">
        <f>-STOA!P76</f>
        <v>0</v>
      </c>
      <c r="AC76">
        <f t="shared" si="3"/>
        <v>11.291832863344686</v>
      </c>
      <c r="AD76">
        <f t="shared" si="4"/>
        <v>1151.9732146492599</v>
      </c>
      <c r="AE76">
        <f>'IDT-1'!F76</f>
        <v>-80</v>
      </c>
      <c r="AF76" s="24"/>
      <c r="AG76">
        <f t="shared" si="5"/>
        <v>1071.9732146492599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-90</v>
      </c>
      <c r="AM76" s="34">
        <f>RTM_PXI!J76</f>
        <v>0</v>
      </c>
      <c r="AN76" s="34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7.8835799999999994</v>
      </c>
      <c r="E77">
        <f>GT_NG!T77</f>
        <v>-0.11868000000000002</v>
      </c>
      <c r="F77">
        <f>GT_Spot!T77</f>
        <v>0</v>
      </c>
      <c r="G77">
        <f>PPCL_NG!T77</f>
        <v>0</v>
      </c>
      <c r="H77">
        <f>PPCL_Spot!T77</f>
        <v>0</v>
      </c>
      <c r="I77">
        <f>Bawana_NG!T77</f>
        <v>57.92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686.95281284812643</v>
      </c>
      <c r="P77" s="36">
        <v>75.167128943549002</v>
      </c>
      <c r="Q77" s="36">
        <v>25.73</v>
      </c>
      <c r="R77" s="38">
        <v>0</v>
      </c>
      <c r="S77" s="38">
        <v>0</v>
      </c>
      <c r="T77" s="37">
        <f>SUMPRODUCT(LTA!J77:AN77,LTA!J$101:AN$101,LTA!J$105:AN$105)</f>
        <v>0.15</v>
      </c>
      <c r="U77" s="37">
        <f>SUMPRODUCT(LTA!J77:AN77,LTA!J$102:AN$102,LTA!J$105:AN$105)</f>
        <v>335.59807599999999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-2</v>
      </c>
      <c r="AA77" s="75">
        <f>STOA!J77</f>
        <v>7</v>
      </c>
      <c r="AB77" s="75">
        <f>-STOA!P77</f>
        <v>0</v>
      </c>
      <c r="AC77">
        <f t="shared" si="3"/>
        <v>10.575990557391984</v>
      </c>
      <c r="AD77">
        <f t="shared" si="4"/>
        <v>1123.7069272342833</v>
      </c>
      <c r="AE77">
        <f>'IDT-1'!F77</f>
        <v>-20.759</v>
      </c>
      <c r="AF77" s="24"/>
      <c r="AG77">
        <f t="shared" si="5"/>
        <v>1102.9479272342833</v>
      </c>
      <c r="AI77" s="34">
        <f>PXIL!J77</f>
        <v>0</v>
      </c>
      <c r="AJ77" s="34">
        <f>PXIL!P77</f>
        <v>0</v>
      </c>
      <c r="AK77" s="34">
        <f>RTM_IEX!J77</f>
        <v>0</v>
      </c>
      <c r="AL77" s="34">
        <f>RTM_IEX!P77</f>
        <v>-60</v>
      </c>
      <c r="AM77" s="34">
        <f>RTM_PXI!J77</f>
        <v>0</v>
      </c>
      <c r="AN77" s="34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7.8835799999999994</v>
      </c>
      <c r="E78">
        <f>GT_NG!T78</f>
        <v>-0.11868000000000002</v>
      </c>
      <c r="F78">
        <f>GT_Spot!T78</f>
        <v>0</v>
      </c>
      <c r="G78">
        <f>PPCL_NG!T78</f>
        <v>0</v>
      </c>
      <c r="H78">
        <f>PPCL_Spot!T78</f>
        <v>0</v>
      </c>
      <c r="I78">
        <f>Bawana_NG!T78</f>
        <v>57.92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687.03190813245146</v>
      </c>
      <c r="P78" s="36">
        <v>75.167128943549002</v>
      </c>
      <c r="Q78" s="36">
        <v>25.73</v>
      </c>
      <c r="R78" s="38">
        <v>0</v>
      </c>
      <c r="S78" s="38">
        <v>0</v>
      </c>
      <c r="T78" s="37">
        <f>SUMPRODUCT(LTA!J78:AN78,LTA!J$101:AN$101,LTA!J$105:AN$105)</f>
        <v>0</v>
      </c>
      <c r="U78" s="37">
        <f>SUMPRODUCT(LTA!J78:AN78,LTA!J$102:AN$102,LTA!J$105:AN$105)</f>
        <v>334.78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0</v>
      </c>
      <c r="AA78" s="75">
        <f>STOA!J78</f>
        <v>7</v>
      </c>
      <c r="AB78" s="75">
        <f>-STOA!P78</f>
        <v>0</v>
      </c>
      <c r="AC78">
        <f t="shared" si="3"/>
        <v>10.382157649432756</v>
      </c>
      <c r="AD78">
        <f t="shared" si="4"/>
        <v>1145.0117794265677</v>
      </c>
      <c r="AE78">
        <f>'IDT-1'!F78</f>
        <v>-26.524999999999999</v>
      </c>
      <c r="AF78" s="24"/>
      <c r="AG78">
        <f t="shared" si="5"/>
        <v>1118.4867794265676</v>
      </c>
      <c r="AI78" s="34">
        <f>PXIL!J78</f>
        <v>0</v>
      </c>
      <c r="AJ78" s="34">
        <f>PXIL!P78</f>
        <v>0</v>
      </c>
      <c r="AK78" s="34">
        <f>RTM_IEX!J78</f>
        <v>0</v>
      </c>
      <c r="AL78" s="34">
        <f>RTM_IEX!P78</f>
        <v>-40</v>
      </c>
      <c r="AM78" s="34">
        <f>RTM_PXI!J78</f>
        <v>0</v>
      </c>
      <c r="AN78" s="34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7.8835799999999994</v>
      </c>
      <c r="E79">
        <f>GT_NG!T79</f>
        <v>-0.11868000000000002</v>
      </c>
      <c r="F79">
        <f>GT_Spot!T79</f>
        <v>0</v>
      </c>
      <c r="G79">
        <f>PPCL_NG!T79</f>
        <v>0</v>
      </c>
      <c r="H79">
        <f>PPCL_Spot!T79</f>
        <v>0</v>
      </c>
      <c r="I79">
        <f>Bawana_NG!T79</f>
        <v>57.92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690.19959722104477</v>
      </c>
      <c r="P79" s="36">
        <v>75.167128943549002</v>
      </c>
      <c r="Q79" s="36">
        <v>26.679999999999996</v>
      </c>
      <c r="R79" s="38">
        <v>0</v>
      </c>
      <c r="S79" s="38">
        <v>0</v>
      </c>
      <c r="T79" s="37">
        <f>SUMPRODUCT(LTA!J79:AN79,LTA!J$101:AN$101,LTA!J$105:AN$105)</f>
        <v>0</v>
      </c>
      <c r="U79" s="37">
        <f>SUMPRODUCT(LTA!J79:AN79,LTA!J$102:AN$102,LTA!J$105:AN$105)</f>
        <v>334.62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-64</v>
      </c>
      <c r="AA79" s="75">
        <f>STOA!J79</f>
        <v>7.18</v>
      </c>
      <c r="AB79" s="75">
        <f>-STOA!P79</f>
        <v>0</v>
      </c>
      <c r="AC79">
        <f t="shared" si="3"/>
        <v>10.944210023174277</v>
      </c>
      <c r="AD79">
        <f t="shared" si="4"/>
        <v>1163.1574161414194</v>
      </c>
      <c r="AE79">
        <f>'IDT-1'!F79</f>
        <v>-35.750999999999998</v>
      </c>
      <c r="AF79" s="24"/>
      <c r="AG79">
        <f t="shared" si="5"/>
        <v>1127.4064161414194</v>
      </c>
      <c r="AI79" s="34">
        <f>PXIL!J79</f>
        <v>0</v>
      </c>
      <c r="AJ79" s="34">
        <f>PXIL!P79</f>
        <v>0</v>
      </c>
      <c r="AK79" s="34">
        <f>RTM_IEX!J79</f>
        <v>38.57</v>
      </c>
      <c r="AL79" s="34">
        <f>RTM_IEX!P79</f>
        <v>0</v>
      </c>
      <c r="AM79" s="34">
        <f>RTM_PXI!J79</f>
        <v>0</v>
      </c>
      <c r="AN79" s="34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7.8835799999999994</v>
      </c>
      <c r="E80">
        <f>GT_NG!T80</f>
        <v>-0.11868000000000002</v>
      </c>
      <c r="F80">
        <f>GT_Spot!T80</f>
        <v>0</v>
      </c>
      <c r="G80">
        <f>PPCL_NG!T80</f>
        <v>0</v>
      </c>
      <c r="H80">
        <f>PPCL_Spot!T80</f>
        <v>0</v>
      </c>
      <c r="I80">
        <f>Bawana_NG!T80</f>
        <v>57.92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690.08753038525833</v>
      </c>
      <c r="P80" s="36">
        <v>75.167128943549002</v>
      </c>
      <c r="Q80" s="36">
        <v>26.679999999999996</v>
      </c>
      <c r="R80" s="38">
        <v>0</v>
      </c>
      <c r="S80" s="38">
        <v>0</v>
      </c>
      <c r="T80" s="37">
        <f>SUMPRODUCT(LTA!J80:AN80,LTA!J$101:AN$101,LTA!J$105:AN$105)</f>
        <v>0</v>
      </c>
      <c r="U80" s="37">
        <f>SUMPRODUCT(LTA!J80:AN80,LTA!J$102:AN$102,LTA!J$105:AN$105)</f>
        <v>334.12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-54</v>
      </c>
      <c r="AA80" s="75">
        <f>STOA!J80</f>
        <v>7.18</v>
      </c>
      <c r="AB80" s="75">
        <f>-STOA!P80</f>
        <v>0</v>
      </c>
      <c r="AC80">
        <f t="shared" si="3"/>
        <v>10.85435708450478</v>
      </c>
      <c r="AD80">
        <f t="shared" si="4"/>
        <v>1172.6352022443025</v>
      </c>
      <c r="AE80">
        <f>'IDT-1'!F80</f>
        <v>-46.131</v>
      </c>
      <c r="AF80" s="24"/>
      <c r="AG80">
        <f t="shared" si="5"/>
        <v>1126.5042022443024</v>
      </c>
      <c r="AI80" s="34">
        <f>PXIL!J80</f>
        <v>0</v>
      </c>
      <c r="AJ80" s="34">
        <f>PXIL!P80</f>
        <v>0</v>
      </c>
      <c r="AK80" s="34">
        <f>RTM_IEX!J80</f>
        <v>38.57</v>
      </c>
      <c r="AL80" s="34">
        <f>RTM_IEX!P80</f>
        <v>0</v>
      </c>
      <c r="AM80" s="34">
        <f>RTM_PXI!J80</f>
        <v>0</v>
      </c>
      <c r="AN80" s="34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7.8835799999999994</v>
      </c>
      <c r="E81">
        <f>GT_NG!T81</f>
        <v>-0.11868000000000002</v>
      </c>
      <c r="F81">
        <f>GT_Spot!T81</f>
        <v>0</v>
      </c>
      <c r="G81">
        <f>PPCL_NG!T81</f>
        <v>0</v>
      </c>
      <c r="H81">
        <f>PPCL_Spot!T81</f>
        <v>0</v>
      </c>
      <c r="I81">
        <f>Bawana_NG!T81</f>
        <v>57.92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692.43087045639493</v>
      </c>
      <c r="P81" s="36">
        <v>75.167128943549002</v>
      </c>
      <c r="Q81" s="36">
        <v>26.679999999999996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326.85999999999996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-59</v>
      </c>
      <c r="AA81" s="75">
        <f>STOA!J81</f>
        <v>7.18</v>
      </c>
      <c r="AB81" s="75">
        <f>-STOA!P81</f>
        <v>0</v>
      </c>
      <c r="AC81">
        <f t="shared" si="3"/>
        <v>11.017448929726774</v>
      </c>
      <c r="AD81">
        <f t="shared" si="4"/>
        <v>1181.845450470217</v>
      </c>
      <c r="AE81">
        <f>'IDT-1'!F81</f>
        <v>-56.51</v>
      </c>
      <c r="AF81" s="24"/>
      <c r="AG81">
        <f t="shared" si="5"/>
        <v>1125.335450470217</v>
      </c>
      <c r="AI81" s="34">
        <f>PXIL!J81</f>
        <v>0</v>
      </c>
      <c r="AJ81" s="34">
        <f>PXIL!P81</f>
        <v>0</v>
      </c>
      <c r="AK81" s="34">
        <f>RTM_IEX!J81</f>
        <v>57.86</v>
      </c>
      <c r="AL81" s="34">
        <f>RTM_IEX!P81</f>
        <v>0</v>
      </c>
      <c r="AM81" s="34">
        <f>RTM_PXI!J81</f>
        <v>0</v>
      </c>
      <c r="AN81" s="34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7.8835799999999994</v>
      </c>
      <c r="E82">
        <f>GT_NG!T82</f>
        <v>-0.11868000000000002</v>
      </c>
      <c r="F82">
        <f>GT_Spot!T82</f>
        <v>0</v>
      </c>
      <c r="G82">
        <f>PPCL_NG!T82</f>
        <v>0</v>
      </c>
      <c r="H82">
        <f>PPCL_Spot!T82</f>
        <v>0</v>
      </c>
      <c r="I82">
        <f>Bawana_NG!T82</f>
        <v>57.92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687.68912017103833</v>
      </c>
      <c r="P82" s="36">
        <v>75.167128943549002</v>
      </c>
      <c r="Q82" s="36">
        <v>7.7113413361169103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326.85999999999996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-23</v>
      </c>
      <c r="AA82" s="75">
        <f>STOA!J82</f>
        <v>7.18</v>
      </c>
      <c r="AB82" s="75">
        <f>-STOA!P82</f>
        <v>0</v>
      </c>
      <c r="AC82">
        <f t="shared" si="3"/>
        <v>10.270307816457153</v>
      </c>
      <c r="AD82">
        <f t="shared" si="4"/>
        <v>1165.952182634247</v>
      </c>
      <c r="AE82">
        <f>'IDT-1'!F82</f>
        <v>-54.780999999999999</v>
      </c>
      <c r="AF82" s="24"/>
      <c r="AG82">
        <f t="shared" si="5"/>
        <v>1111.1711826342471</v>
      </c>
      <c r="AI82" s="34">
        <f>PXIL!J82</f>
        <v>0</v>
      </c>
      <c r="AJ82" s="34">
        <f>PXIL!P82</f>
        <v>0</v>
      </c>
      <c r="AK82" s="34">
        <f>RTM_IEX!J82</f>
        <v>28.93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7.8835799999999994</v>
      </c>
      <c r="E83">
        <f>GT_NG!T83</f>
        <v>-0.11868000000000002</v>
      </c>
      <c r="F83">
        <f>GT_Spot!T83</f>
        <v>0</v>
      </c>
      <c r="G83">
        <f>PPCL_NG!T83</f>
        <v>0</v>
      </c>
      <c r="H83">
        <f>PPCL_Spot!T83</f>
        <v>0</v>
      </c>
      <c r="I83">
        <f>Bawana_NG!T83</f>
        <v>57.92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681.13658414301619</v>
      </c>
      <c r="P83" s="36">
        <v>75.167128943549002</v>
      </c>
      <c r="Q83" s="36">
        <v>7.7113413361169103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329.65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-49</v>
      </c>
      <c r="AA83" s="75">
        <f>STOA!J83</f>
        <v>7.37</v>
      </c>
      <c r="AB83" s="75">
        <f>-STOA!P83</f>
        <v>0</v>
      </c>
      <c r="AC83">
        <f t="shared" si="3"/>
        <v>10.420060614668882</v>
      </c>
      <c r="AD83">
        <f t="shared" si="4"/>
        <v>1131.4098938080128</v>
      </c>
      <c r="AE83">
        <f>'IDT-1'!F83</f>
        <v>-49.591000000000001</v>
      </c>
      <c r="AF83" s="24"/>
      <c r="AG83">
        <f t="shared" si="5"/>
        <v>1081.8188938080129</v>
      </c>
      <c r="AI83" s="34">
        <f>PXIL!J83</f>
        <v>0</v>
      </c>
      <c r="AJ83" s="34">
        <f>PXIL!P83</f>
        <v>0</v>
      </c>
      <c r="AK83" s="34">
        <f>RTM_IEX!J83</f>
        <v>24.11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7.8835799999999994</v>
      </c>
      <c r="E84">
        <f>GT_NG!T84</f>
        <v>-0.11868000000000002</v>
      </c>
      <c r="F84">
        <f>GT_Spot!T84</f>
        <v>0</v>
      </c>
      <c r="G84">
        <f>PPCL_NG!T84</f>
        <v>0</v>
      </c>
      <c r="H84">
        <f>PPCL_Spot!T84</f>
        <v>0</v>
      </c>
      <c r="I84">
        <f>Bawana_NG!T84</f>
        <v>57.92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678.33490699075469</v>
      </c>
      <c r="P84" s="36">
        <v>75.167128943549002</v>
      </c>
      <c r="Q84" s="36">
        <v>7.7113413361169103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329.65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-72</v>
      </c>
      <c r="AA84" s="75">
        <f>STOA!J84</f>
        <v>7.37</v>
      </c>
      <c r="AB84" s="75">
        <f>-STOA!P84</f>
        <v>0</v>
      </c>
      <c r="AC84">
        <f t="shared" si="3"/>
        <v>10.591363154262332</v>
      </c>
      <c r="AD84">
        <f t="shared" si="4"/>
        <v>1105.4369141161578</v>
      </c>
      <c r="AE84">
        <f>'IDT-1'!F84</f>
        <v>-44.978000000000002</v>
      </c>
      <c r="AF84" s="24"/>
      <c r="AG84">
        <f t="shared" si="5"/>
        <v>1060.4589141161578</v>
      </c>
      <c r="AI84" s="34">
        <f>PXIL!J84</f>
        <v>0</v>
      </c>
      <c r="AJ84" s="34">
        <f>PXIL!P84</f>
        <v>0</v>
      </c>
      <c r="AK84" s="34">
        <f>RTM_IEX!J84</f>
        <v>24.11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7.8835799999999994</v>
      </c>
      <c r="E85">
        <f>GT_NG!T85</f>
        <v>-0.11868000000000002</v>
      </c>
      <c r="F85">
        <f>GT_Spot!T85</f>
        <v>0</v>
      </c>
      <c r="G85">
        <f>PPCL_NG!T85</f>
        <v>0</v>
      </c>
      <c r="H85">
        <f>PPCL_Spot!T85</f>
        <v>0</v>
      </c>
      <c r="I85">
        <f>Bawana_NG!T85</f>
        <v>57.92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661.99849181817945</v>
      </c>
      <c r="P85" s="36">
        <v>75.167128943549002</v>
      </c>
      <c r="Q85" s="36">
        <v>7.47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357.07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-45</v>
      </c>
      <c r="AA85" s="75">
        <f>STOA!J85</f>
        <v>7.82</v>
      </c>
      <c r="AB85" s="75">
        <f>-STOA!P85</f>
        <v>0</v>
      </c>
      <c r="AC85">
        <f t="shared" si="3"/>
        <v>10.424395895515095</v>
      </c>
      <c r="AD85">
        <f t="shared" si="4"/>
        <v>1099.7861248662132</v>
      </c>
      <c r="AE85">
        <f>'IDT-1'!F85</f>
        <v>-58.24</v>
      </c>
      <c r="AF85" s="24"/>
      <c r="AG85">
        <f t="shared" si="5"/>
        <v>1041.5461248662132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-20</v>
      </c>
      <c r="AM85" s="34">
        <f>RTM_PXI!J85</f>
        <v>0</v>
      </c>
      <c r="AN85" s="34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7.8835799999999994</v>
      </c>
      <c r="E86">
        <f>GT_NG!T86</f>
        <v>-0.11868000000000002</v>
      </c>
      <c r="F86">
        <f>GT_Spot!T86</f>
        <v>0</v>
      </c>
      <c r="G86">
        <f>PPCL_NG!T86</f>
        <v>0</v>
      </c>
      <c r="H86">
        <f>PPCL_Spot!T86</f>
        <v>0</v>
      </c>
      <c r="I86">
        <f>Bawana_NG!T86</f>
        <v>57.92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706.87566618422682</v>
      </c>
      <c r="P86" s="36">
        <v>75.167128943549002</v>
      </c>
      <c r="Q86" s="36">
        <v>7.47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332.05999999999995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-42.98</v>
      </c>
      <c r="AA86" s="75">
        <f>STOA!J86</f>
        <v>7.82</v>
      </c>
      <c r="AB86" s="75">
        <f>-STOA!P86</f>
        <v>0</v>
      </c>
      <c r="AC86">
        <f t="shared" si="3"/>
        <v>10.870658941956735</v>
      </c>
      <c r="AD86">
        <f t="shared" si="4"/>
        <v>1086.2270361858189</v>
      </c>
      <c r="AE86">
        <f>'IDT-1'!F86</f>
        <v>-69.195999999999998</v>
      </c>
      <c r="AF86" s="24"/>
      <c r="AG86">
        <f t="shared" si="5"/>
        <v>1017.0310361858188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-55</v>
      </c>
      <c r="AM86" s="34">
        <f>RTM_PXI!J86</f>
        <v>0</v>
      </c>
      <c r="AN86" s="34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7.8835799999999994</v>
      </c>
      <c r="E87">
        <f>GT_NG!T87</f>
        <v>-0.11868000000000002</v>
      </c>
      <c r="F87">
        <f>GT_Spot!T87</f>
        <v>0</v>
      </c>
      <c r="G87">
        <f>PPCL_NG!T87</f>
        <v>0</v>
      </c>
      <c r="H87">
        <f>PPCL_Spot!T87</f>
        <v>0</v>
      </c>
      <c r="I87">
        <f>Bawana_NG!T87</f>
        <v>57.92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773.81592996199049</v>
      </c>
      <c r="P87" s="36">
        <v>75.167128943549002</v>
      </c>
      <c r="Q87" s="36">
        <v>20.863067647058823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350.67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-261.99</v>
      </c>
      <c r="AA87" s="75">
        <f>STOA!J87</f>
        <v>7.82</v>
      </c>
      <c r="AB87" s="75">
        <f>-STOA!P87</f>
        <v>0</v>
      </c>
      <c r="AC87">
        <f t="shared" si="3"/>
        <v>13.415125504384299</v>
      </c>
      <c r="AD87">
        <f t="shared" si="4"/>
        <v>1057.1859010482137</v>
      </c>
      <c r="AE87">
        <f>'IDT-1'!F87</f>
        <v>-69.195999999999998</v>
      </c>
      <c r="AF87" s="24"/>
      <c r="AG87">
        <f t="shared" si="5"/>
        <v>987.98990104821371</v>
      </c>
      <c r="AI87" s="34">
        <f>PXIL!J87</f>
        <v>0</v>
      </c>
      <c r="AJ87" s="34">
        <f>PXIL!P87</f>
        <v>0</v>
      </c>
      <c r="AK87" s="34">
        <f>RTM_IEX!J87</f>
        <v>38.57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7.8835799999999994</v>
      </c>
      <c r="E88">
        <f>GT_NG!T88</f>
        <v>-0.11868000000000002</v>
      </c>
      <c r="F88">
        <f>GT_Spot!T88</f>
        <v>0</v>
      </c>
      <c r="G88">
        <f>PPCL_NG!T88</f>
        <v>0</v>
      </c>
      <c r="H88">
        <f>PPCL_Spot!T88</f>
        <v>0</v>
      </c>
      <c r="I88">
        <f>Bawana_NG!T88</f>
        <v>57.92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773.81592996199049</v>
      </c>
      <c r="P88" s="36">
        <v>75.167128943549002</v>
      </c>
      <c r="Q88" s="36">
        <v>26.680000000000003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350.84000000000003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-249</v>
      </c>
      <c r="AA88" s="75">
        <f>STOA!J88</f>
        <v>7.82</v>
      </c>
      <c r="AB88" s="75">
        <f>-STOA!P88</f>
        <v>0</v>
      </c>
      <c r="AC88">
        <f t="shared" si="3"/>
        <v>13.355375397302698</v>
      </c>
      <c r="AD88">
        <f t="shared" si="4"/>
        <v>1076.2225835082365</v>
      </c>
      <c r="AE88">
        <f>'IDT-1'!F88</f>
        <v>-68.62</v>
      </c>
      <c r="AF88" s="24"/>
      <c r="AG88">
        <f t="shared" si="5"/>
        <v>1007.6025835082365</v>
      </c>
      <c r="AI88" s="34">
        <f>PXIL!J88</f>
        <v>0</v>
      </c>
      <c r="AJ88" s="34">
        <f>PXIL!P88</f>
        <v>0</v>
      </c>
      <c r="AK88" s="34">
        <f>RTM_IEX!J88</f>
        <v>38.57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7.8835799999999994</v>
      </c>
      <c r="E89">
        <f>GT_NG!T89</f>
        <v>-0.11868000000000002</v>
      </c>
      <c r="F89">
        <f>GT_Spot!T89</f>
        <v>0</v>
      </c>
      <c r="G89">
        <f>PPCL_NG!T89</f>
        <v>0</v>
      </c>
      <c r="H89">
        <f>PPCL_Spot!T89</f>
        <v>0</v>
      </c>
      <c r="I89">
        <f>Bawana_NG!T89</f>
        <v>57.92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727.83696189923114</v>
      </c>
      <c r="P89" s="36">
        <v>38.568287452268898</v>
      </c>
      <c r="Q89" s="36">
        <v>26.680000000000003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322.63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-49</v>
      </c>
      <c r="AA89" s="75">
        <f>STOA!J89</f>
        <v>7.82</v>
      </c>
      <c r="AB89" s="75">
        <f>-STOA!P89</f>
        <v>0</v>
      </c>
      <c r="AC89">
        <f t="shared" si="3"/>
        <v>10.491249829319845</v>
      </c>
      <c r="AD89">
        <f t="shared" si="4"/>
        <v>1119.72889952218</v>
      </c>
      <c r="AE89">
        <f>'IDT-1'!F89</f>
        <v>-65.16</v>
      </c>
      <c r="AF89" s="24"/>
      <c r="AG89">
        <f t="shared" si="5"/>
        <v>1054.5688995221799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-10</v>
      </c>
      <c r="AM89" s="34">
        <f>RTM_PXI!J89</f>
        <v>0</v>
      </c>
      <c r="AN89" s="34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7.8835799999999994</v>
      </c>
      <c r="E90">
        <f>GT_NG!T90</f>
        <v>-0.11868000000000002</v>
      </c>
      <c r="F90">
        <f>GT_Spot!T90</f>
        <v>0</v>
      </c>
      <c r="G90">
        <f>PPCL_NG!T90</f>
        <v>0</v>
      </c>
      <c r="H90">
        <f>PPCL_Spot!T90</f>
        <v>0</v>
      </c>
      <c r="I90">
        <f>Bawana_NG!T90</f>
        <v>57.92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686.55023901547986</v>
      </c>
      <c r="P90" s="36">
        <v>75.167128943549002</v>
      </c>
      <c r="Q90" s="36">
        <v>26.680000000000003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322.78999999999996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-75</v>
      </c>
      <c r="AA90" s="75">
        <f>STOA!J90</f>
        <v>7.82</v>
      </c>
      <c r="AB90" s="75">
        <f>-STOA!P90</f>
        <v>0</v>
      </c>
      <c r="AC90">
        <f t="shared" si="3"/>
        <v>10.750790149221311</v>
      </c>
      <c r="AD90">
        <f t="shared" si="4"/>
        <v>1118.2314778098073</v>
      </c>
      <c r="AE90">
        <f>'IDT-1'!F90</f>
        <v>-53.627000000000002</v>
      </c>
      <c r="AF90" s="24"/>
      <c r="AG90">
        <f t="shared" si="5"/>
        <v>1064.6044778098073</v>
      </c>
      <c r="AI90" s="34">
        <f>PXIL!J90</f>
        <v>0</v>
      </c>
      <c r="AJ90" s="34">
        <f>PXIL!P90</f>
        <v>0</v>
      </c>
      <c r="AK90" s="34">
        <f>RTM_IEX!J90</f>
        <v>19.29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7.8835799999999994</v>
      </c>
      <c r="E91">
        <f>GT_NG!T91</f>
        <v>-0.11868000000000002</v>
      </c>
      <c r="F91">
        <f>GT_Spot!T91</f>
        <v>0</v>
      </c>
      <c r="G91">
        <f>PPCL_NG!T91</f>
        <v>0</v>
      </c>
      <c r="H91">
        <f>PPCL_Spot!T91</f>
        <v>0</v>
      </c>
      <c r="I91">
        <f>Bawana_NG!T91</f>
        <v>57.92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683.84727924791184</v>
      </c>
      <c r="P91" s="36">
        <v>75.167128943549002</v>
      </c>
      <c r="Q91" s="36">
        <v>26.680000000000003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322.70999999999998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-59</v>
      </c>
      <c r="AA91" s="75">
        <f>STOA!J91</f>
        <v>7.82</v>
      </c>
      <c r="AB91" s="75">
        <f>-STOA!P91</f>
        <v>0</v>
      </c>
      <c r="AC91">
        <f t="shared" si="3"/>
        <v>10.834886763575515</v>
      </c>
      <c r="AD91">
        <f t="shared" si="4"/>
        <v>1160.2944214278853</v>
      </c>
      <c r="AE91">
        <f>'IDT-1'!F91</f>
        <v>-55.933999999999997</v>
      </c>
      <c r="AF91" s="24"/>
      <c r="AG91">
        <f t="shared" si="5"/>
        <v>1104.3604214278853</v>
      </c>
      <c r="AI91" s="34">
        <f>PXIL!J91</f>
        <v>0</v>
      </c>
      <c r="AJ91" s="34">
        <f>PXIL!P91</f>
        <v>0</v>
      </c>
      <c r="AK91" s="34">
        <f>RTM_IEX!J91</f>
        <v>48.22</v>
      </c>
      <c r="AL91" s="34">
        <f>RTM_IEX!P91</f>
        <v>0</v>
      </c>
      <c r="AM91" s="34">
        <f>RTM_PXI!J91</f>
        <v>0</v>
      </c>
      <c r="AN91" s="34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7.8835799999999994</v>
      </c>
      <c r="E92">
        <f>GT_NG!T92</f>
        <v>-0.11868000000000002</v>
      </c>
      <c r="F92">
        <f>GT_Spot!T92</f>
        <v>0</v>
      </c>
      <c r="G92">
        <f>PPCL_NG!T92</f>
        <v>0</v>
      </c>
      <c r="H92">
        <f>PPCL_Spot!T92</f>
        <v>0</v>
      </c>
      <c r="I92">
        <f>Bawana_NG!T92</f>
        <v>57.92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671.49384032164153</v>
      </c>
      <c r="P92" s="36">
        <v>75.167128943549002</v>
      </c>
      <c r="Q92" s="36">
        <v>26.679999999999996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322.70999999999998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</v>
      </c>
      <c r="Z92" s="34">
        <f>IEX!P92</f>
        <v>-54</v>
      </c>
      <c r="AA92" s="75">
        <f>STOA!J92</f>
        <v>7.82</v>
      </c>
      <c r="AB92" s="75">
        <f>-STOA!P92</f>
        <v>0</v>
      </c>
      <c r="AC92">
        <f t="shared" si="3"/>
        <v>10.769738087970397</v>
      </c>
      <c r="AD92">
        <f t="shared" si="4"/>
        <v>1162.6461311772198</v>
      </c>
      <c r="AE92">
        <f>'IDT-1'!F92</f>
        <v>-47.860999999999997</v>
      </c>
      <c r="AF92" s="24"/>
      <c r="AG92">
        <f t="shared" si="5"/>
        <v>1114.7851311772197</v>
      </c>
      <c r="AI92" s="34">
        <f>PXIL!J92</f>
        <v>0</v>
      </c>
      <c r="AJ92" s="34">
        <f>PXIL!P92</f>
        <v>0</v>
      </c>
      <c r="AK92" s="34">
        <f>RTM_IEX!J92</f>
        <v>57.86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7.8835799999999994</v>
      </c>
      <c r="E93">
        <f>GT_NG!T93</f>
        <v>-0.11868000000000002</v>
      </c>
      <c r="F93">
        <f>GT_Spot!T93</f>
        <v>0</v>
      </c>
      <c r="G93">
        <f>PPCL_NG!T93</f>
        <v>0</v>
      </c>
      <c r="H93">
        <f>PPCL_Spot!T93</f>
        <v>0</v>
      </c>
      <c r="I93">
        <f>Bawana_NG!T93</f>
        <v>57.92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670.28502478614621</v>
      </c>
      <c r="P93" s="36">
        <v>75.167128943549002</v>
      </c>
      <c r="Q93" s="36">
        <v>26.679999999999996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322.70999999999998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</v>
      </c>
      <c r="Z93" s="34">
        <f>IEX!P93</f>
        <v>-43</v>
      </c>
      <c r="AA93" s="75">
        <f>STOA!J93</f>
        <v>7.82</v>
      </c>
      <c r="AB93" s="75">
        <f>-STOA!P93</f>
        <v>0</v>
      </c>
      <c r="AC93">
        <f t="shared" si="3"/>
        <v>10.585425302498459</v>
      </c>
      <c r="AD93">
        <f t="shared" si="4"/>
        <v>1162.9816284271967</v>
      </c>
      <c r="AE93">
        <f>'IDT-1'!F93</f>
        <v>-53.627000000000002</v>
      </c>
      <c r="AF93" s="24"/>
      <c r="AG93">
        <f t="shared" si="5"/>
        <v>1109.3546284271968</v>
      </c>
      <c r="AI93" s="34">
        <f>PXIL!J93</f>
        <v>0</v>
      </c>
      <c r="AJ93" s="34">
        <f>PXIL!P93</f>
        <v>0</v>
      </c>
      <c r="AK93" s="34">
        <f>RTM_IEX!J93</f>
        <v>48.22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7.8835799999999994</v>
      </c>
      <c r="E94">
        <f>GT_NG!T94</f>
        <v>-0.11868000000000002</v>
      </c>
      <c r="F94">
        <f>GT_Spot!T94</f>
        <v>0</v>
      </c>
      <c r="G94">
        <f>PPCL_NG!T94</f>
        <v>0</v>
      </c>
      <c r="H94">
        <f>PPCL_Spot!T94</f>
        <v>0</v>
      </c>
      <c r="I94">
        <f>Bawana_NG!T94</f>
        <v>57.92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667.69396082906542</v>
      </c>
      <c r="P94" s="36">
        <v>75.167128943549002</v>
      </c>
      <c r="Q94" s="36">
        <v>26.680000000000003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347.63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</v>
      </c>
      <c r="Z94" s="34">
        <f>IEX!P94</f>
        <v>-14</v>
      </c>
      <c r="AA94" s="75">
        <f>STOA!J94</f>
        <v>7.82</v>
      </c>
      <c r="AB94" s="75">
        <f>-STOA!P94</f>
        <v>0</v>
      </c>
      <c r="AC94">
        <f t="shared" si="3"/>
        <v>10.567812791237197</v>
      </c>
      <c r="AD94">
        <f t="shared" si="4"/>
        <v>1219.148176981377</v>
      </c>
      <c r="AE94">
        <f>'IDT-1'!F94</f>
        <v>-103.218</v>
      </c>
      <c r="AF94" s="24"/>
      <c r="AG94">
        <f t="shared" si="5"/>
        <v>1115.9301769813769</v>
      </c>
      <c r="AI94" s="34">
        <f>PXIL!J94</f>
        <v>0</v>
      </c>
      <c r="AJ94" s="34">
        <f>PXIL!P94</f>
        <v>0</v>
      </c>
      <c r="AK94" s="34">
        <f>RTM_IEX!J94</f>
        <v>53.04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7.8835799999999994</v>
      </c>
      <c r="E95">
        <f>GT_NG!T95</f>
        <v>-0.11868000000000002</v>
      </c>
      <c r="F95">
        <f>GT_Spot!T95</f>
        <v>0</v>
      </c>
      <c r="G95">
        <f>PPCL_NG!T95</f>
        <v>0</v>
      </c>
      <c r="H95">
        <f>PPCL_Spot!T95</f>
        <v>0</v>
      </c>
      <c r="I95">
        <f>Bawana_NG!T95</f>
        <v>57.92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667.69393555389047</v>
      </c>
      <c r="P95" s="36">
        <v>75.167128943549002</v>
      </c>
      <c r="Q95" s="36">
        <v>26.679999999999996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347.47999999999996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</v>
      </c>
      <c r="Z95" s="34">
        <f>IEX!P95</f>
        <v>0</v>
      </c>
      <c r="AA95" s="75">
        <f>STOA!J95</f>
        <v>7.73</v>
      </c>
      <c r="AB95" s="75">
        <f>-STOA!P95</f>
        <v>0</v>
      </c>
      <c r="AC95">
        <f t="shared" si="3"/>
        <v>10.36622437077728</v>
      </c>
      <c r="AD95">
        <f t="shared" si="4"/>
        <v>1223.4697401266621</v>
      </c>
      <c r="AE95">
        <f>'IDT-1'!F95</f>
        <v>-109.56100000000001</v>
      </c>
      <c r="AF95" s="24"/>
      <c r="AG95">
        <f t="shared" si="5"/>
        <v>1113.9087401266622</v>
      </c>
      <c r="AI95" s="34">
        <f>PXIL!J95</f>
        <v>0</v>
      </c>
      <c r="AJ95" s="34">
        <f>PXIL!P95</f>
        <v>0</v>
      </c>
      <c r="AK95" s="34">
        <f>RTM_IEX!J95</f>
        <v>43.4</v>
      </c>
      <c r="AL95" s="34">
        <f>RTM_IEX!P95</f>
        <v>0</v>
      </c>
      <c r="AM95" s="34">
        <f>RTM_PXI!J95</f>
        <v>0</v>
      </c>
      <c r="AN95" s="34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7.8835799999999994</v>
      </c>
      <c r="E96">
        <f>GT_NG!T96</f>
        <v>-0.11868000000000002</v>
      </c>
      <c r="F96">
        <f>GT_Spot!T96</f>
        <v>0</v>
      </c>
      <c r="G96">
        <f>PPCL_NG!T96</f>
        <v>0</v>
      </c>
      <c r="H96">
        <f>PPCL_Spot!T96</f>
        <v>0</v>
      </c>
      <c r="I96">
        <f>Bawana_NG!T96</f>
        <v>57.92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691.46333076858161</v>
      </c>
      <c r="P96" s="36">
        <v>75.167128943549002</v>
      </c>
      <c r="Q96" s="36">
        <v>26.680000000000003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347.65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</v>
      </c>
      <c r="Z96" s="34">
        <f>IEX!P96</f>
        <v>0</v>
      </c>
      <c r="AA96" s="75">
        <f>STOA!J96</f>
        <v>7.73</v>
      </c>
      <c r="AB96" s="75">
        <f>-STOA!P96</f>
        <v>0</v>
      </c>
      <c r="AC96">
        <f t="shared" si="3"/>
        <v>10.526827290580686</v>
      </c>
      <c r="AD96">
        <f t="shared" si="4"/>
        <v>1242.4285324215496</v>
      </c>
      <c r="AE96">
        <f>'IDT-1'!F96</f>
        <v>-122.247</v>
      </c>
      <c r="AF96" s="24"/>
      <c r="AG96">
        <f t="shared" si="5"/>
        <v>1120.1815324215495</v>
      </c>
      <c r="AI96" s="34">
        <f>PXIL!J96</f>
        <v>0</v>
      </c>
      <c r="AJ96" s="34">
        <f>PXIL!P96</f>
        <v>0</v>
      </c>
      <c r="AK96" s="34">
        <f>RTM_IEX!J96</f>
        <v>38.58</v>
      </c>
      <c r="AL96" s="34">
        <f>RTM_IEX!P96</f>
        <v>0</v>
      </c>
      <c r="AM96" s="34">
        <f>RTM_PXI!J96</f>
        <v>0</v>
      </c>
      <c r="AN96" s="34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7.8835799999999994</v>
      </c>
      <c r="E97">
        <f>GT_NG!T97</f>
        <v>-0.11868000000000002</v>
      </c>
      <c r="F97">
        <f>GT_Spot!T97</f>
        <v>0</v>
      </c>
      <c r="G97">
        <f>PPCL_NG!T97</f>
        <v>0</v>
      </c>
      <c r="H97">
        <f>PPCL_Spot!T97</f>
        <v>0</v>
      </c>
      <c r="I97">
        <f>Bawana_NG!T97</f>
        <v>57.92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688.88578780935973</v>
      </c>
      <c r="P97" s="36">
        <v>75.167128943549002</v>
      </c>
      <c r="Q97" s="36">
        <v>26.679999999999996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347.65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</v>
      </c>
      <c r="Z97" s="34">
        <f>IEX!P97</f>
        <v>0</v>
      </c>
      <c r="AA97" s="75">
        <f>STOA!J97</f>
        <v>7.73</v>
      </c>
      <c r="AB97" s="75">
        <f>-STOA!P97</f>
        <v>0</v>
      </c>
      <c r="AC97">
        <f t="shared" si="3"/>
        <v>10.181103929723223</v>
      </c>
      <c r="AD97">
        <f t="shared" si="4"/>
        <v>1201.6167128231855</v>
      </c>
      <c r="AE97">
        <f>'IDT-1'!F97</f>
        <v>-106.678</v>
      </c>
      <c r="AF97" s="24"/>
      <c r="AG97">
        <f t="shared" si="5"/>
        <v>1094.9387128231856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0</v>
      </c>
      <c r="AM97" s="34">
        <f>RTM_PXI!J97</f>
        <v>0</v>
      </c>
      <c r="AN97" s="34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7.8835799999999994</v>
      </c>
      <c r="E98">
        <f>GT_NG!T98</f>
        <v>-0.11868000000000002</v>
      </c>
      <c r="F98">
        <f>GT_Spot!T98</f>
        <v>0</v>
      </c>
      <c r="G98">
        <f>PPCL_NG!T98</f>
        <v>0</v>
      </c>
      <c r="H98">
        <f>PPCL_Spot!T98</f>
        <v>0</v>
      </c>
      <c r="I98">
        <f>Bawana_NG!T98</f>
        <v>57.92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647.15790487810818</v>
      </c>
      <c r="P98" s="36">
        <v>75.167128943549002</v>
      </c>
      <c r="Q98" s="36">
        <v>26.680000000000003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347.80999999999995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</v>
      </c>
      <c r="Z98" s="34">
        <f>IEX!P98</f>
        <v>0</v>
      </c>
      <c r="AA98" s="75">
        <f>STOA!J98</f>
        <v>7.73</v>
      </c>
      <c r="AB98" s="75">
        <f>-STOA!P98</f>
        <v>0</v>
      </c>
      <c r="AC98">
        <f t="shared" si="3"/>
        <v>9.9939697131007108</v>
      </c>
      <c r="AD98">
        <f t="shared" si="4"/>
        <v>1179.5259641085563</v>
      </c>
      <c r="AE98">
        <f>'IDT-1'!F98</f>
        <v>-100.911</v>
      </c>
      <c r="AF98" s="24"/>
      <c r="AG98">
        <f t="shared" si="5"/>
        <v>1078.6149641085563</v>
      </c>
      <c r="AI98" s="34">
        <f>PXIL!J98</f>
        <v>0</v>
      </c>
      <c r="AJ98" s="34">
        <f>PXIL!P98</f>
        <v>0</v>
      </c>
      <c r="AK98" s="34">
        <f>RTM_IEX!J98</f>
        <v>19.29</v>
      </c>
      <c r="AL98" s="34">
        <f>RTM_IEX!P98</f>
        <v>0</v>
      </c>
      <c r="AM98" s="34">
        <f>RTM_PXI!J98</f>
        <v>0</v>
      </c>
      <c r="AN98" s="34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0.18920592000000033</v>
      </c>
      <c r="E99">
        <f t="shared" si="6"/>
        <v>-3.6494099999999962E-3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1.3771533878292472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15.417441065489539</v>
      </c>
      <c r="P99" s="36">
        <f t="shared" si="6"/>
        <v>1.5154012751001888</v>
      </c>
      <c r="Q99" s="36">
        <f t="shared" si="6"/>
        <v>0.50085374602490762</v>
      </c>
      <c r="R99" s="38">
        <f>SUM(R3:R98)/4000</f>
        <v>0.24845631088102507</v>
      </c>
      <c r="S99" s="38">
        <f t="shared" si="6"/>
        <v>0</v>
      </c>
      <c r="T99" s="37">
        <f t="shared" si="6"/>
        <v>0.4643775</v>
      </c>
      <c r="U99" s="37">
        <f t="shared" si="6"/>
        <v>9.0614090989999969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-1.3663549999999998</v>
      </c>
      <c r="AA99" s="75">
        <f t="shared" si="6"/>
        <v>0.16800500000000021</v>
      </c>
      <c r="AB99" s="75">
        <f t="shared" si="6"/>
        <v>0</v>
      </c>
      <c r="AC99">
        <f t="shared" si="6"/>
        <v>0.26365550921457837</v>
      </c>
      <c r="AD99">
        <f t="shared" si="6"/>
        <v>27.955030885110318</v>
      </c>
      <c r="AE99">
        <f t="shared" si="6"/>
        <v>-0.42889850000000002</v>
      </c>
      <c r="AG99">
        <f t="shared" si="6"/>
        <v>27.52613238511033</v>
      </c>
      <c r="AI99">
        <f t="shared" si="6"/>
        <v>0</v>
      </c>
      <c r="AJ99">
        <f t="shared" si="6"/>
        <v>0</v>
      </c>
      <c r="AK99">
        <f t="shared" si="6"/>
        <v>0.85413749999999999</v>
      </c>
      <c r="AL99">
        <f t="shared" si="6"/>
        <v>-0.20774999999999999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90">
        <f>Allocation_SG!A1</f>
        <v>45395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1.27332</v>
      </c>
      <c r="E3">
        <f>GT_NG!S3</f>
        <v>-1.9800000000000002E-2</v>
      </c>
      <c r="F3">
        <f>GT_Spot!S3</f>
        <v>0</v>
      </c>
      <c r="G3">
        <f>PPCL_NG!S3</f>
        <v>0</v>
      </c>
      <c r="H3">
        <f>PPCL_Spot!S3</f>
        <v>0</v>
      </c>
      <c r="I3">
        <f>Bawana_NG!S3</f>
        <v>22.979109900090823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53.579377693706228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8.3000000000000007</v>
      </c>
      <c r="Z3" s="34">
        <f>IEX!Q3</f>
        <v>0</v>
      </c>
      <c r="AA3" s="75">
        <f>STOA!K3</f>
        <v>0</v>
      </c>
      <c r="AB3" s="75">
        <f>-STOA!Q3</f>
        <v>0</v>
      </c>
      <c r="AC3">
        <f>SUMIF(B3:AB3,"&gt;0")*$AC$2-SUMIF(B3:AB3,"&lt;0")*($AC$2/(1-$AC$2))+SUMIF(AI3:AR3,"&gt;0")*$AC$2-SUMIF(AI3:AR3,"&lt;0")*($AC$2/(1-$AC$2))</f>
        <v>0.94325091271084793</v>
      </c>
      <c r="AD3">
        <f>SUM(B3:AB3,AI3:AV3)-AC3</f>
        <v>111.30875668108618</v>
      </c>
      <c r="AE3">
        <f>'IDT-1'!E3</f>
        <v>0</v>
      </c>
      <c r="AF3" s="24"/>
      <c r="AG3">
        <f>SUM(AD3:AF3)</f>
        <v>111.30875668108618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0</v>
      </c>
      <c r="AM3" s="34">
        <f>RTM_PXI!K3</f>
        <v>0</v>
      </c>
      <c r="AN3" s="34">
        <f>RTM_PXI!Q3</f>
        <v>0</v>
      </c>
      <c r="AO3" s="148">
        <f>GDAM_IEX!K3</f>
        <v>17.71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1.27332</v>
      </c>
      <c r="E4">
        <f>GT_NG!S4</f>
        <v>-1.9800000000000002E-2</v>
      </c>
      <c r="F4">
        <f>GT_Spot!S4</f>
        <v>0</v>
      </c>
      <c r="G4">
        <f>PPCL_NG!S4</f>
        <v>0</v>
      </c>
      <c r="H4">
        <f>PPCL_Spot!S4</f>
        <v>0</v>
      </c>
      <c r="I4">
        <f>Bawana_NG!S4</f>
        <v>22.979109900090823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53.579340814989891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8.2899999999999991</v>
      </c>
      <c r="Z4" s="34">
        <f>IEX!Q4</f>
        <v>0</v>
      </c>
      <c r="AA4" s="75">
        <f>STOA!K4</f>
        <v>0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0.92653460292963086</v>
      </c>
      <c r="AD4">
        <f t="shared" ref="AD4:AD67" si="1">SUM(B4:AB4,AI4:AV4)-AC4</f>
        <v>109.33543611215109</v>
      </c>
      <c r="AE4">
        <f>'IDT-1'!E4</f>
        <v>0</v>
      </c>
      <c r="AF4" s="24"/>
      <c r="AG4">
        <f t="shared" ref="AG4:AG67" si="2">SUM(AD4:AF4)</f>
        <v>109.33543611215109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0</v>
      </c>
      <c r="AM4" s="34">
        <f>RTM_PXI!K4</f>
        <v>0</v>
      </c>
      <c r="AN4" s="34">
        <f>RTM_PXI!Q4</f>
        <v>0</v>
      </c>
      <c r="AO4" s="148">
        <f>GDAM_IEX!K4</f>
        <v>15.73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1.27332</v>
      </c>
      <c r="E5">
        <f>GT_NG!S5</f>
        <v>-1.9800000000000002E-2</v>
      </c>
      <c r="F5">
        <f>GT_Spot!S5</f>
        <v>0</v>
      </c>
      <c r="G5">
        <f>PPCL_NG!S5</f>
        <v>0</v>
      </c>
      <c r="H5">
        <f>PPCL_Spot!S5</f>
        <v>0</v>
      </c>
      <c r="I5">
        <f>Bawana_NG!S5</f>
        <v>23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51.569967764142049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0</v>
      </c>
      <c r="AA5" s="75">
        <f>STOA!K5</f>
        <v>0</v>
      </c>
      <c r="AB5" s="75">
        <f>-STOA!Q5</f>
        <v>0</v>
      </c>
      <c r="AC5">
        <f t="shared" si="0"/>
        <v>0.90243934614174603</v>
      </c>
      <c r="AD5">
        <f t="shared" si="1"/>
        <v>106.4910484180003</v>
      </c>
      <c r="AE5">
        <f>'IDT-1'!E5</f>
        <v>0</v>
      </c>
      <c r="AF5" s="24"/>
      <c r="AG5">
        <f t="shared" si="2"/>
        <v>106.4910484180003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0</v>
      </c>
      <c r="AM5" s="34">
        <f>RTM_PXI!K5</f>
        <v>0</v>
      </c>
      <c r="AN5" s="34">
        <f>RTM_PXI!Q5</f>
        <v>0</v>
      </c>
      <c r="AO5" s="148">
        <f>GDAM_IEX!K5</f>
        <v>23.14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1.27332</v>
      </c>
      <c r="E6">
        <f>GT_NG!S6</f>
        <v>-1.9800000000000002E-2</v>
      </c>
      <c r="F6">
        <f>GT_Spot!S6</f>
        <v>0</v>
      </c>
      <c r="G6">
        <f>PPCL_NG!S6</f>
        <v>0</v>
      </c>
      <c r="H6">
        <f>PPCL_Spot!S6</f>
        <v>0</v>
      </c>
      <c r="I6">
        <f>Bawana_NG!S6</f>
        <v>23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51.569967764142049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0</v>
      </c>
      <c r="AA6" s="75">
        <f>STOA!K6</f>
        <v>0</v>
      </c>
      <c r="AB6" s="75">
        <f>-STOA!Q6</f>
        <v>0</v>
      </c>
      <c r="AC6">
        <f t="shared" si="0"/>
        <v>0.88622734614174603</v>
      </c>
      <c r="AD6">
        <f t="shared" si="1"/>
        <v>104.57726041800031</v>
      </c>
      <c r="AE6">
        <f>'IDT-1'!E6</f>
        <v>0</v>
      </c>
      <c r="AF6" s="24"/>
      <c r="AG6">
        <f t="shared" si="2"/>
        <v>104.57726041800031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0</v>
      </c>
      <c r="AM6" s="34">
        <f>RTM_PXI!K6</f>
        <v>0</v>
      </c>
      <c r="AN6" s="34">
        <f>RTM_PXI!Q6</f>
        <v>0</v>
      </c>
      <c r="AO6" s="148">
        <f>GDAM_IEX!K6</f>
        <v>21.21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1.27332</v>
      </c>
      <c r="E7">
        <f>GT_NG!S7</f>
        <v>-1.9800000000000002E-2</v>
      </c>
      <c r="F7">
        <f>GT_Spot!S7</f>
        <v>0</v>
      </c>
      <c r="G7">
        <f>PPCL_NG!S7</f>
        <v>0</v>
      </c>
      <c r="H7">
        <f>PPCL_Spot!S7</f>
        <v>0</v>
      </c>
      <c r="I7">
        <f>Bawana_NG!S7</f>
        <v>23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51.569790392095783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0</v>
      </c>
      <c r="AA7" s="75">
        <f>STOA!K7</f>
        <v>0</v>
      </c>
      <c r="AB7" s="75">
        <f>-STOA!Q7</f>
        <v>0</v>
      </c>
      <c r="AC7">
        <f t="shared" si="0"/>
        <v>0.99962585621655742</v>
      </c>
      <c r="AD7">
        <f t="shared" si="1"/>
        <v>117.96368453587924</v>
      </c>
      <c r="AE7">
        <f>'IDT-1'!E7</f>
        <v>0</v>
      </c>
      <c r="AF7" s="24"/>
      <c r="AG7">
        <f t="shared" si="2"/>
        <v>117.96368453587924</v>
      </c>
      <c r="AI7" s="34">
        <f>PXIL!K7</f>
        <v>0</v>
      </c>
      <c r="AJ7" s="34">
        <f>PXIL!Q7</f>
        <v>0</v>
      </c>
      <c r="AK7" s="34">
        <f>RTM_IEX!K7</f>
        <v>14.46</v>
      </c>
      <c r="AL7" s="34">
        <f>RTM_IEX!Q7</f>
        <v>0</v>
      </c>
      <c r="AM7" s="34">
        <f>RTM_PXI!K7</f>
        <v>0</v>
      </c>
      <c r="AN7" s="34">
        <f>RTM_PXI!Q7</f>
        <v>0</v>
      </c>
      <c r="AO7" s="148">
        <f>GDAM_IEX!K7</f>
        <v>20.25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1.27332</v>
      </c>
      <c r="E8">
        <f>GT_NG!S8</f>
        <v>-1.9800000000000002E-2</v>
      </c>
      <c r="F8">
        <f>GT_Spot!S8</f>
        <v>0</v>
      </c>
      <c r="G8">
        <f>PPCL_NG!S8</f>
        <v>0</v>
      </c>
      <c r="H8">
        <f>PPCL_Spot!S8</f>
        <v>0</v>
      </c>
      <c r="I8">
        <f>Bawana_NG!S8</f>
        <v>23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51.568995180247292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0</v>
      </c>
      <c r="AA8" s="75">
        <f>STOA!K8</f>
        <v>0</v>
      </c>
      <c r="AB8" s="75">
        <f>-STOA!Q8</f>
        <v>0</v>
      </c>
      <c r="AC8">
        <f t="shared" si="0"/>
        <v>0.98340717643703002</v>
      </c>
      <c r="AD8">
        <f t="shared" si="1"/>
        <v>116.04910800381026</v>
      </c>
      <c r="AE8">
        <f>'IDT-1'!E8</f>
        <v>0</v>
      </c>
      <c r="AF8" s="24"/>
      <c r="AG8">
        <f t="shared" si="2"/>
        <v>116.04910800381026</v>
      </c>
      <c r="AI8" s="34">
        <f>PXIL!K8</f>
        <v>0</v>
      </c>
      <c r="AJ8" s="34">
        <f>PXIL!Q8</f>
        <v>0</v>
      </c>
      <c r="AK8" s="34">
        <f>RTM_IEX!K8</f>
        <v>14.46</v>
      </c>
      <c r="AL8" s="34">
        <f>RTM_IEX!Q8</f>
        <v>0</v>
      </c>
      <c r="AM8" s="34">
        <f>RTM_PXI!K8</f>
        <v>0</v>
      </c>
      <c r="AN8" s="34">
        <f>RTM_PXI!Q8</f>
        <v>0</v>
      </c>
      <c r="AO8" s="148">
        <f>GDAM_IEX!K8</f>
        <v>18.32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1.27332</v>
      </c>
      <c r="E9">
        <f>GT_NG!S9</f>
        <v>-1.9800000000000002E-2</v>
      </c>
      <c r="F9">
        <f>GT_Spot!S9</f>
        <v>0</v>
      </c>
      <c r="G9">
        <f>PPCL_NG!S9</f>
        <v>0</v>
      </c>
      <c r="H9">
        <f>PPCL_Spot!S9</f>
        <v>0</v>
      </c>
      <c r="I9">
        <f>Bawana_NG!S9</f>
        <v>23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51.054189646337825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0</v>
      </c>
      <c r="AA9" s="75">
        <f>STOA!K9</f>
        <v>0</v>
      </c>
      <c r="AB9" s="75">
        <f>-STOA!Q9</f>
        <v>0</v>
      </c>
      <c r="AC9">
        <f t="shared" si="0"/>
        <v>0.97101880995219059</v>
      </c>
      <c r="AD9">
        <f t="shared" si="1"/>
        <v>114.58669083638566</v>
      </c>
      <c r="AE9">
        <f>'IDT-1'!E9</f>
        <v>0</v>
      </c>
      <c r="AF9" s="24"/>
      <c r="AG9">
        <f t="shared" si="2"/>
        <v>114.58669083638566</v>
      </c>
      <c r="AI9" s="34">
        <f>PXIL!K9</f>
        <v>0</v>
      </c>
      <c r="AJ9" s="34">
        <f>PXIL!Q9</f>
        <v>0</v>
      </c>
      <c r="AK9" s="34">
        <f>RTM_IEX!K9</f>
        <v>14.46</v>
      </c>
      <c r="AL9" s="34">
        <f>RTM_IEX!Q9</f>
        <v>0</v>
      </c>
      <c r="AM9" s="34">
        <f>RTM_PXI!K9</f>
        <v>0</v>
      </c>
      <c r="AN9" s="34">
        <f>RTM_PXI!Q9</f>
        <v>0</v>
      </c>
      <c r="AO9" s="148">
        <f>GDAM_IEX!K9</f>
        <v>17.36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1.27332</v>
      </c>
      <c r="E10">
        <f>GT_NG!S10</f>
        <v>-1.9800000000000002E-2</v>
      </c>
      <c r="F10">
        <f>GT_Spot!S10</f>
        <v>0</v>
      </c>
      <c r="G10">
        <f>PPCL_NG!S10</f>
        <v>0</v>
      </c>
      <c r="H10">
        <f>PPCL_Spot!S10</f>
        <v>0</v>
      </c>
      <c r="I10">
        <f>Bawana_NG!S10</f>
        <v>23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51.812368689991096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0</v>
      </c>
      <c r="AA10" s="75">
        <f>STOA!K10</f>
        <v>0</v>
      </c>
      <c r="AB10" s="75">
        <f>-STOA!Q10</f>
        <v>0</v>
      </c>
      <c r="AC10">
        <f t="shared" si="0"/>
        <v>0.96923951391887786</v>
      </c>
      <c r="AD10">
        <f t="shared" si="1"/>
        <v>114.37664917607222</v>
      </c>
      <c r="AE10">
        <f>'IDT-1'!E10</f>
        <v>0</v>
      </c>
      <c r="AF10" s="24"/>
      <c r="AG10">
        <f t="shared" si="2"/>
        <v>114.37664917607222</v>
      </c>
      <c r="AI10" s="34">
        <f>PXIL!K10</f>
        <v>0</v>
      </c>
      <c r="AJ10" s="34">
        <f>PXIL!Q10</f>
        <v>0</v>
      </c>
      <c r="AK10" s="34">
        <f>RTM_IEX!K10</f>
        <v>14.46</v>
      </c>
      <c r="AL10" s="34">
        <f>RTM_IEX!Q10</f>
        <v>0</v>
      </c>
      <c r="AM10" s="34">
        <f>RTM_PXI!K10</f>
        <v>0</v>
      </c>
      <c r="AN10" s="34">
        <f>RTM_PXI!Q10</f>
        <v>0</v>
      </c>
      <c r="AO10" s="148">
        <f>GDAM_IEX!K10</f>
        <v>16.39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1.27332</v>
      </c>
      <c r="E11">
        <f>GT_NG!S11</f>
        <v>-1.9800000000000002E-2</v>
      </c>
      <c r="F11">
        <f>GT_Spot!S11</f>
        <v>0</v>
      </c>
      <c r="G11">
        <f>PPCL_NG!S11</f>
        <v>0</v>
      </c>
      <c r="H11">
        <f>PPCL_Spot!S11</f>
        <v>0</v>
      </c>
      <c r="I11">
        <f>Bawana_NG!S11</f>
        <v>23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51.821697176660102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0</v>
      </c>
      <c r="AA11" s="75">
        <f>STOA!K11</f>
        <v>0</v>
      </c>
      <c r="AB11" s="75">
        <f>-STOA!Q11</f>
        <v>0</v>
      </c>
      <c r="AC11">
        <f t="shared" si="0"/>
        <v>0.96125387320689759</v>
      </c>
      <c r="AD11">
        <f t="shared" si="1"/>
        <v>113.43396330345321</v>
      </c>
      <c r="AE11">
        <f>'IDT-1'!E11</f>
        <v>0</v>
      </c>
      <c r="AF11" s="24"/>
      <c r="AG11">
        <f t="shared" si="2"/>
        <v>113.43396330345321</v>
      </c>
      <c r="AI11" s="34">
        <f>PXIL!K11</f>
        <v>0</v>
      </c>
      <c r="AJ11" s="34">
        <f>PXIL!Q11</f>
        <v>0</v>
      </c>
      <c r="AK11" s="34">
        <f>RTM_IEX!K11</f>
        <v>14.46</v>
      </c>
      <c r="AL11" s="34">
        <f>RTM_IEX!Q11</f>
        <v>0</v>
      </c>
      <c r="AM11" s="34">
        <f>RTM_PXI!K11</f>
        <v>0</v>
      </c>
      <c r="AN11" s="34">
        <f>RTM_PXI!Q11</f>
        <v>0</v>
      </c>
      <c r="AO11" s="148">
        <f>GDAM_IEX!K11</f>
        <v>15.43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1.27332</v>
      </c>
      <c r="E12">
        <f>GT_NG!S12</f>
        <v>-1.9800000000000002E-2</v>
      </c>
      <c r="F12">
        <f>GT_Spot!S12</f>
        <v>0</v>
      </c>
      <c r="G12">
        <f>PPCL_NG!S12</f>
        <v>0</v>
      </c>
      <c r="H12">
        <f>PPCL_Spot!S12</f>
        <v>0</v>
      </c>
      <c r="I12">
        <f>Bawana_NG!S12</f>
        <v>23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51.821697176660102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0</v>
      </c>
      <c r="AA12" s="75">
        <f>STOA!K12</f>
        <v>0</v>
      </c>
      <c r="AB12" s="75">
        <f>-STOA!Q12</f>
        <v>0</v>
      </c>
      <c r="AC12">
        <f t="shared" si="0"/>
        <v>0.95310587320689766</v>
      </c>
      <c r="AD12">
        <f t="shared" si="1"/>
        <v>112.47211130345322</v>
      </c>
      <c r="AE12">
        <f>'IDT-1'!E12</f>
        <v>0</v>
      </c>
      <c r="AF12" s="24"/>
      <c r="AG12">
        <f t="shared" si="2"/>
        <v>112.47211130345322</v>
      </c>
      <c r="AI12" s="34">
        <f>PXIL!K12</f>
        <v>0</v>
      </c>
      <c r="AJ12" s="34">
        <f>PXIL!Q12</f>
        <v>0</v>
      </c>
      <c r="AK12" s="34">
        <f>RTM_IEX!K12</f>
        <v>14.46</v>
      </c>
      <c r="AL12" s="34">
        <f>RTM_IEX!Q12</f>
        <v>0</v>
      </c>
      <c r="AM12" s="34">
        <f>RTM_PXI!K12</f>
        <v>0</v>
      </c>
      <c r="AN12" s="34">
        <f>RTM_PXI!Q12</f>
        <v>0</v>
      </c>
      <c r="AO12" s="148">
        <f>GDAM_IEX!K12</f>
        <v>14.46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1.27332</v>
      </c>
      <c r="E13">
        <f>GT_NG!S13</f>
        <v>-1.9800000000000002E-2</v>
      </c>
      <c r="F13">
        <f>GT_Spot!S13</f>
        <v>0</v>
      </c>
      <c r="G13">
        <f>PPCL_NG!S13</f>
        <v>0</v>
      </c>
      <c r="H13">
        <f>PPCL_Spot!S13</f>
        <v>0</v>
      </c>
      <c r="I13">
        <f>Bawana_NG!S13</f>
        <v>23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51.812655700902866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0</v>
      </c>
      <c r="AA13" s="75">
        <f>STOA!K13</f>
        <v>0</v>
      </c>
      <c r="AB13" s="75">
        <f>-STOA!Q13</f>
        <v>0</v>
      </c>
      <c r="AC13">
        <f t="shared" si="0"/>
        <v>0.94496592481053676</v>
      </c>
      <c r="AD13">
        <f t="shared" si="1"/>
        <v>111.51120977609236</v>
      </c>
      <c r="AE13">
        <f>'IDT-1'!E13</f>
        <v>0</v>
      </c>
      <c r="AF13" s="24"/>
      <c r="AG13">
        <f t="shared" si="2"/>
        <v>111.51120977609236</v>
      </c>
      <c r="AI13" s="34">
        <f>PXIL!K13</f>
        <v>0</v>
      </c>
      <c r="AJ13" s="34">
        <f>PXIL!Q13</f>
        <v>0</v>
      </c>
      <c r="AK13" s="34">
        <f>RTM_IEX!K13</f>
        <v>14.46</v>
      </c>
      <c r="AL13" s="34">
        <f>RTM_IEX!Q13</f>
        <v>0</v>
      </c>
      <c r="AM13" s="34">
        <f>RTM_PXI!K13</f>
        <v>0</v>
      </c>
      <c r="AN13" s="34">
        <f>RTM_PXI!Q13</f>
        <v>0</v>
      </c>
      <c r="AO13" s="148">
        <f>GDAM_IEX!K13</f>
        <v>13.5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1.27332</v>
      </c>
      <c r="E14">
        <f>GT_NG!S14</f>
        <v>-1.9800000000000002E-2</v>
      </c>
      <c r="F14">
        <f>GT_Spot!S14</f>
        <v>0</v>
      </c>
      <c r="G14">
        <f>PPCL_NG!S14</f>
        <v>0</v>
      </c>
      <c r="H14">
        <f>PPCL_Spot!S14</f>
        <v>0</v>
      </c>
      <c r="I14">
        <f>Bawana_NG!S14</f>
        <v>23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53.101816633066093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0</v>
      </c>
      <c r="AA14" s="75">
        <f>STOA!K14</f>
        <v>0</v>
      </c>
      <c r="AB14" s="75">
        <f>-STOA!Q14</f>
        <v>0</v>
      </c>
      <c r="AC14">
        <f t="shared" si="0"/>
        <v>0.94773087664070799</v>
      </c>
      <c r="AD14">
        <f t="shared" si="1"/>
        <v>111.83760575642539</v>
      </c>
      <c r="AE14">
        <f>'IDT-1'!E14</f>
        <v>0</v>
      </c>
      <c r="AF14" s="24"/>
      <c r="AG14">
        <f t="shared" si="2"/>
        <v>111.83760575642539</v>
      </c>
      <c r="AI14" s="34">
        <f>PXIL!K14</f>
        <v>0</v>
      </c>
      <c r="AJ14" s="34">
        <f>PXIL!Q14</f>
        <v>0</v>
      </c>
      <c r="AK14" s="34">
        <f>RTM_IEX!K14</f>
        <v>14.46</v>
      </c>
      <c r="AL14" s="34">
        <f>RTM_IEX!Q14</f>
        <v>0</v>
      </c>
      <c r="AM14" s="34">
        <f>RTM_PXI!K14</f>
        <v>0</v>
      </c>
      <c r="AN14" s="34">
        <f>RTM_PXI!Q14</f>
        <v>0</v>
      </c>
      <c r="AO14" s="148">
        <f>GDAM_IEX!K14</f>
        <v>12.54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1.27332</v>
      </c>
      <c r="E15">
        <f>GT_NG!S15</f>
        <v>-1.9800000000000002E-2</v>
      </c>
      <c r="F15">
        <f>GT_Spot!S15</f>
        <v>0</v>
      </c>
      <c r="G15">
        <f>PPCL_NG!S15</f>
        <v>0</v>
      </c>
      <c r="H15">
        <f>PPCL_Spot!S15</f>
        <v>0</v>
      </c>
      <c r="I15">
        <f>Bawana_NG!S15</f>
        <v>23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53.100965726309703</v>
      </c>
      <c r="P15" s="36">
        <v>0</v>
      </c>
      <c r="Q15" s="36">
        <v>0</v>
      </c>
      <c r="R15" s="38">
        <v>0</v>
      </c>
      <c r="S15" s="38">
        <v>8.43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0</v>
      </c>
      <c r="AA15" s="75">
        <f>STOA!K15</f>
        <v>0</v>
      </c>
      <c r="AB15" s="75">
        <f>-STOA!Q15</f>
        <v>0</v>
      </c>
      <c r="AC15">
        <f t="shared" si="0"/>
        <v>0.93151172902395429</v>
      </c>
      <c r="AD15">
        <f t="shared" si="1"/>
        <v>109.92297399728575</v>
      </c>
      <c r="AE15">
        <f>'IDT-1'!E15</f>
        <v>0</v>
      </c>
      <c r="AF15" s="24"/>
      <c r="AG15">
        <f t="shared" si="2"/>
        <v>109.92297399728575</v>
      </c>
      <c r="AI15" s="34">
        <f>PXIL!K15</f>
        <v>0</v>
      </c>
      <c r="AJ15" s="34">
        <f>PXIL!Q15</f>
        <v>0</v>
      </c>
      <c r="AK15" s="34">
        <f>RTM_IEX!K15</f>
        <v>14.46</v>
      </c>
      <c r="AL15" s="34">
        <f>RTM_IEX!Q15</f>
        <v>0</v>
      </c>
      <c r="AM15" s="34">
        <f>RTM_PXI!K15</f>
        <v>0</v>
      </c>
      <c r="AN15" s="34">
        <f>RTM_PXI!Q15</f>
        <v>0</v>
      </c>
      <c r="AO15" s="148">
        <f>GDAM_IEX!K15</f>
        <v>10.61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1.27332</v>
      </c>
      <c r="E16">
        <f>GT_NG!S16</f>
        <v>-1.9800000000000002E-2</v>
      </c>
      <c r="F16">
        <f>GT_Spot!S16</f>
        <v>0</v>
      </c>
      <c r="G16">
        <f>PPCL_NG!S16</f>
        <v>0</v>
      </c>
      <c r="H16">
        <f>PPCL_Spot!S16</f>
        <v>0</v>
      </c>
      <c r="I16">
        <f>Bawana_NG!S16</f>
        <v>23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53.110847445344973</v>
      </c>
      <c r="P16" s="36">
        <v>0</v>
      </c>
      <c r="Q16" s="36">
        <v>0</v>
      </c>
      <c r="R16" s="38">
        <v>0</v>
      </c>
      <c r="S16" s="38">
        <v>8.43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0</v>
      </c>
      <c r="AA16" s="75">
        <f>STOA!K16</f>
        <v>0</v>
      </c>
      <c r="AB16" s="75">
        <f>-STOA!Q16</f>
        <v>0</v>
      </c>
      <c r="AC16">
        <f t="shared" si="0"/>
        <v>0.92344673546385048</v>
      </c>
      <c r="AD16">
        <f t="shared" si="1"/>
        <v>108.97092070988114</v>
      </c>
      <c r="AE16">
        <f>'IDT-1'!E16</f>
        <v>0</v>
      </c>
      <c r="AF16" s="24"/>
      <c r="AG16">
        <f t="shared" si="2"/>
        <v>108.97092070988114</v>
      </c>
      <c r="AI16" s="34">
        <f>PXIL!K16</f>
        <v>0</v>
      </c>
      <c r="AJ16" s="34">
        <f>PXIL!Q16</f>
        <v>0</v>
      </c>
      <c r="AK16" s="34">
        <f>RTM_IEX!K16</f>
        <v>14.46</v>
      </c>
      <c r="AL16" s="34">
        <f>RTM_IEX!Q16</f>
        <v>0</v>
      </c>
      <c r="AM16" s="34">
        <f>RTM_PXI!K16</f>
        <v>0</v>
      </c>
      <c r="AN16" s="34">
        <f>RTM_PXI!Q16</f>
        <v>0</v>
      </c>
      <c r="AO16" s="148">
        <f>GDAM_IEX!K16</f>
        <v>9.64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1.27332</v>
      </c>
      <c r="E17">
        <f>GT_NG!S17</f>
        <v>-1.9800000000000002E-2</v>
      </c>
      <c r="F17">
        <f>GT_Spot!S17</f>
        <v>0</v>
      </c>
      <c r="G17">
        <f>PPCL_NG!S17</f>
        <v>0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53.110832060062577</v>
      </c>
      <c r="P17" s="36">
        <v>0</v>
      </c>
      <c r="Q17" s="36">
        <v>0</v>
      </c>
      <c r="R17" s="38">
        <v>0</v>
      </c>
      <c r="S17" s="38">
        <v>8.43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0</v>
      </c>
      <c r="AA17" s="75">
        <f>STOA!K17</f>
        <v>0</v>
      </c>
      <c r="AB17" s="75">
        <f>-STOA!Q17</f>
        <v>0</v>
      </c>
      <c r="AC17">
        <f t="shared" si="0"/>
        <v>0.92344660622747843</v>
      </c>
      <c r="AD17">
        <f t="shared" si="1"/>
        <v>108.97090545383512</v>
      </c>
      <c r="AE17">
        <f>'IDT-1'!E17</f>
        <v>0</v>
      </c>
      <c r="AF17" s="24"/>
      <c r="AG17">
        <f t="shared" si="2"/>
        <v>108.97090545383512</v>
      </c>
      <c r="AI17" s="34">
        <f>PXIL!K17</f>
        <v>0</v>
      </c>
      <c r="AJ17" s="34">
        <f>PXIL!Q17</f>
        <v>0</v>
      </c>
      <c r="AK17" s="34">
        <f>RTM_IEX!K17</f>
        <v>14.46</v>
      </c>
      <c r="AL17" s="34">
        <f>RTM_IEX!Q17</f>
        <v>0</v>
      </c>
      <c r="AM17" s="34">
        <f>RTM_PXI!K17</f>
        <v>0</v>
      </c>
      <c r="AN17" s="34">
        <f>RTM_PXI!Q17</f>
        <v>0</v>
      </c>
      <c r="AO17" s="148">
        <f>GDAM_IEX!K17</f>
        <v>9.64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1.27332</v>
      </c>
      <c r="E18">
        <f>GT_NG!S18</f>
        <v>-1.9800000000000002E-2</v>
      </c>
      <c r="F18">
        <f>GT_Spot!S18</f>
        <v>0</v>
      </c>
      <c r="G18">
        <f>PPCL_NG!S18</f>
        <v>0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53.110833707917173</v>
      </c>
      <c r="P18" s="36">
        <v>0</v>
      </c>
      <c r="Q18" s="36">
        <v>0</v>
      </c>
      <c r="R18" s="38">
        <v>0</v>
      </c>
      <c r="S18" s="38">
        <v>8.43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0</v>
      </c>
      <c r="AA18" s="75">
        <f>STOA!K18</f>
        <v>0</v>
      </c>
      <c r="AB18" s="75">
        <f>-STOA!Q18</f>
        <v>0</v>
      </c>
      <c r="AC18">
        <f t="shared" si="0"/>
        <v>0.9234466200694571</v>
      </c>
      <c r="AD18">
        <f t="shared" si="1"/>
        <v>108.97090708784772</v>
      </c>
      <c r="AE18">
        <f>'IDT-1'!E18</f>
        <v>0</v>
      </c>
      <c r="AF18" s="24"/>
      <c r="AG18">
        <f t="shared" si="2"/>
        <v>108.97090708784772</v>
      </c>
      <c r="AI18" s="34">
        <f>PXIL!K18</f>
        <v>0</v>
      </c>
      <c r="AJ18" s="34">
        <f>PXIL!Q18</f>
        <v>0</v>
      </c>
      <c r="AK18" s="34">
        <f>RTM_IEX!K18</f>
        <v>14.46</v>
      </c>
      <c r="AL18" s="34">
        <f>RTM_IEX!Q18</f>
        <v>0</v>
      </c>
      <c r="AM18" s="34">
        <f>RTM_PXI!K18</f>
        <v>0</v>
      </c>
      <c r="AN18" s="34">
        <f>RTM_PXI!Q18</f>
        <v>0</v>
      </c>
      <c r="AO18" s="148">
        <f>GDAM_IEX!K18</f>
        <v>9.64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1.27332</v>
      </c>
      <c r="E19">
        <f>GT_NG!S19</f>
        <v>-1.9800000000000002E-2</v>
      </c>
      <c r="F19">
        <f>GT_Spot!S19</f>
        <v>0</v>
      </c>
      <c r="G19">
        <f>PPCL_NG!S19</f>
        <v>0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54.750561798834489</v>
      </c>
      <c r="P19" s="36">
        <v>0</v>
      </c>
      <c r="Q19" s="36">
        <v>0</v>
      </c>
      <c r="R19" s="38">
        <v>0</v>
      </c>
      <c r="S19" s="38">
        <v>8.43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0</v>
      </c>
      <c r="AA19" s="75">
        <f>STOA!K19</f>
        <v>0</v>
      </c>
      <c r="AB19" s="75">
        <f>-STOA!Q19</f>
        <v>0</v>
      </c>
      <c r="AC19">
        <f t="shared" si="0"/>
        <v>0.89673233603316249</v>
      </c>
      <c r="AD19">
        <f t="shared" si="1"/>
        <v>105.81734946280132</v>
      </c>
      <c r="AE19">
        <f>'IDT-1'!E19</f>
        <v>0</v>
      </c>
      <c r="AF19" s="24"/>
      <c r="AG19">
        <f t="shared" si="2"/>
        <v>105.81734946280132</v>
      </c>
      <c r="AI19" s="34">
        <f>PXIL!K19</f>
        <v>0</v>
      </c>
      <c r="AJ19" s="34">
        <f>PXIL!Q19</f>
        <v>0</v>
      </c>
      <c r="AK19" s="34">
        <f>RTM_IEX!K19</f>
        <v>9.64</v>
      </c>
      <c r="AL19" s="34">
        <f>RTM_IEX!Q19</f>
        <v>0</v>
      </c>
      <c r="AM19" s="34">
        <f>RTM_PXI!K19</f>
        <v>0</v>
      </c>
      <c r="AN19" s="34">
        <f>RTM_PXI!Q19</f>
        <v>0</v>
      </c>
      <c r="AO19" s="148">
        <f>GDAM_IEX!K19</f>
        <v>9.64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1.27332</v>
      </c>
      <c r="E20">
        <f>GT_NG!S20</f>
        <v>-1.9800000000000002E-2</v>
      </c>
      <c r="F20">
        <f>GT_Spot!S20</f>
        <v>0</v>
      </c>
      <c r="G20">
        <f>PPCL_NG!S20</f>
        <v>0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54.750561798834489</v>
      </c>
      <c r="P20" s="36">
        <v>0</v>
      </c>
      <c r="Q20" s="36">
        <v>0</v>
      </c>
      <c r="R20" s="38">
        <v>0</v>
      </c>
      <c r="S20" s="38">
        <v>8.43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0</v>
      </c>
      <c r="AA20" s="75">
        <f>STOA!K20</f>
        <v>0</v>
      </c>
      <c r="AB20" s="75">
        <f>-STOA!Q20</f>
        <v>0</v>
      </c>
      <c r="AC20">
        <f t="shared" si="0"/>
        <v>0.89673233603316249</v>
      </c>
      <c r="AD20">
        <f t="shared" si="1"/>
        <v>105.81734946280132</v>
      </c>
      <c r="AE20">
        <f>'IDT-1'!E20</f>
        <v>0</v>
      </c>
      <c r="AF20" s="24"/>
      <c r="AG20">
        <f t="shared" si="2"/>
        <v>105.81734946280132</v>
      </c>
      <c r="AI20" s="34">
        <f>PXIL!K20</f>
        <v>0</v>
      </c>
      <c r="AJ20" s="34">
        <f>PXIL!Q20</f>
        <v>0</v>
      </c>
      <c r="AK20" s="34">
        <f>RTM_IEX!K20</f>
        <v>9.64</v>
      </c>
      <c r="AL20" s="34">
        <f>RTM_IEX!Q20</f>
        <v>0</v>
      </c>
      <c r="AM20" s="34">
        <f>RTM_PXI!K20</f>
        <v>0</v>
      </c>
      <c r="AN20" s="34">
        <f>RTM_PXI!Q20</f>
        <v>0</v>
      </c>
      <c r="AO20" s="148">
        <f>GDAM_IEX!K20</f>
        <v>9.64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1.27332</v>
      </c>
      <c r="E21">
        <f>GT_NG!S21</f>
        <v>-1.9800000000000002E-2</v>
      </c>
      <c r="F21">
        <f>GT_Spot!S21</f>
        <v>0</v>
      </c>
      <c r="G21">
        <f>PPCL_NG!S21</f>
        <v>0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57.097670112222673</v>
      </c>
      <c r="P21" s="36">
        <v>0</v>
      </c>
      <c r="Q21" s="36">
        <v>0</v>
      </c>
      <c r="R21" s="38">
        <v>0</v>
      </c>
      <c r="S21" s="38">
        <v>8.43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0</v>
      </c>
      <c r="AA21" s="75">
        <f>STOA!K21</f>
        <v>0</v>
      </c>
      <c r="AB21" s="75">
        <f>-STOA!Q21</f>
        <v>0</v>
      </c>
      <c r="AC21">
        <f t="shared" si="0"/>
        <v>0.9165320458656232</v>
      </c>
      <c r="AD21">
        <f t="shared" si="1"/>
        <v>108.15465806635706</v>
      </c>
      <c r="AE21">
        <f>'IDT-1'!E21</f>
        <v>0</v>
      </c>
      <c r="AF21" s="24"/>
      <c r="AG21">
        <f t="shared" si="2"/>
        <v>108.15465806635706</v>
      </c>
      <c r="AI21" s="34">
        <f>PXIL!K21</f>
        <v>0</v>
      </c>
      <c r="AJ21" s="34">
        <f>PXIL!Q21</f>
        <v>0</v>
      </c>
      <c r="AK21" s="34">
        <f>RTM_IEX!K21</f>
        <v>9.64</v>
      </c>
      <c r="AL21" s="34">
        <f>RTM_IEX!Q21</f>
        <v>0</v>
      </c>
      <c r="AM21" s="34">
        <f>RTM_PXI!K21</f>
        <v>0</v>
      </c>
      <c r="AN21" s="34">
        <f>RTM_PXI!Q21</f>
        <v>0</v>
      </c>
      <c r="AO21" s="148">
        <f>GDAM_IEX!K21</f>
        <v>9.65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1.27332</v>
      </c>
      <c r="E22">
        <f>GT_NG!S22</f>
        <v>-1.9800000000000002E-2</v>
      </c>
      <c r="F22">
        <f>GT_Spot!S22</f>
        <v>0</v>
      </c>
      <c r="G22">
        <f>PPCL_NG!S22</f>
        <v>0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57.097670112222673</v>
      </c>
      <c r="P22" s="36">
        <v>0</v>
      </c>
      <c r="Q22" s="36">
        <v>0</v>
      </c>
      <c r="R22" s="38">
        <v>0</v>
      </c>
      <c r="S22" s="38">
        <v>8.43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0</v>
      </c>
      <c r="AA22" s="75">
        <f>STOA!K22</f>
        <v>0</v>
      </c>
      <c r="AB22" s="75">
        <f>-STOA!Q22</f>
        <v>0</v>
      </c>
      <c r="AC22">
        <f t="shared" si="0"/>
        <v>0.91644804586562323</v>
      </c>
      <c r="AD22">
        <f t="shared" si="1"/>
        <v>108.14474206635705</v>
      </c>
      <c r="AE22">
        <f>'IDT-1'!E22</f>
        <v>0</v>
      </c>
      <c r="AF22" s="24"/>
      <c r="AG22">
        <f t="shared" si="2"/>
        <v>108.14474206635705</v>
      </c>
      <c r="AI22" s="34">
        <f>PXIL!K22</f>
        <v>0</v>
      </c>
      <c r="AJ22" s="34">
        <f>PXIL!Q22</f>
        <v>0</v>
      </c>
      <c r="AK22" s="34">
        <f>RTM_IEX!K22</f>
        <v>9.64</v>
      </c>
      <c r="AL22" s="34">
        <f>RTM_IEX!Q22</f>
        <v>0</v>
      </c>
      <c r="AM22" s="34">
        <f>RTM_PXI!K22</f>
        <v>0</v>
      </c>
      <c r="AN22" s="34">
        <f>RTM_PXI!Q22</f>
        <v>0</v>
      </c>
      <c r="AO22" s="148">
        <f>GDAM_IEX!K22</f>
        <v>9.64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1.27332</v>
      </c>
      <c r="E23">
        <f>GT_NG!S23</f>
        <v>-1.9800000000000002E-2</v>
      </c>
      <c r="F23">
        <f>GT_Spot!S23</f>
        <v>0</v>
      </c>
      <c r="G23">
        <f>PPCL_NG!S23</f>
        <v>0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57.087759198964285</v>
      </c>
      <c r="P23" s="36">
        <v>0</v>
      </c>
      <c r="Q23" s="36">
        <v>0</v>
      </c>
      <c r="R23" s="38">
        <v>0</v>
      </c>
      <c r="S23" s="38">
        <v>8.43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0</v>
      </c>
      <c r="AA23" s="75">
        <f>STOA!K23</f>
        <v>0</v>
      </c>
      <c r="AB23" s="75">
        <f>-STOA!Q23</f>
        <v>0</v>
      </c>
      <c r="AC23">
        <f t="shared" si="0"/>
        <v>0.91644879419425285</v>
      </c>
      <c r="AD23">
        <f t="shared" si="1"/>
        <v>108.14483040477005</v>
      </c>
      <c r="AE23">
        <f>'IDT-1'!E23</f>
        <v>0</v>
      </c>
      <c r="AF23" s="24"/>
      <c r="AG23">
        <f t="shared" si="2"/>
        <v>108.14483040477005</v>
      </c>
      <c r="AI23" s="34">
        <f>PXIL!K23</f>
        <v>0</v>
      </c>
      <c r="AJ23" s="34">
        <f>PXIL!Q23</f>
        <v>0</v>
      </c>
      <c r="AK23" s="34">
        <f>RTM_IEX!K23</f>
        <v>9.64</v>
      </c>
      <c r="AL23" s="34">
        <f>RTM_IEX!Q23</f>
        <v>0</v>
      </c>
      <c r="AM23" s="34">
        <f>RTM_PXI!K23</f>
        <v>0</v>
      </c>
      <c r="AN23" s="34">
        <f>RTM_PXI!Q23</f>
        <v>0</v>
      </c>
      <c r="AO23" s="148">
        <f>GDAM_IEX!K23</f>
        <v>9.65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1.27332</v>
      </c>
      <c r="E24">
        <f>GT_NG!S24</f>
        <v>-1.9800000000000002E-2</v>
      </c>
      <c r="F24">
        <f>GT_Spot!S24</f>
        <v>0</v>
      </c>
      <c r="G24">
        <f>PPCL_NG!S24</f>
        <v>0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57.087601944212835</v>
      </c>
      <c r="P24" s="36">
        <v>0</v>
      </c>
      <c r="Q24" s="36">
        <v>0</v>
      </c>
      <c r="R24" s="38">
        <v>0</v>
      </c>
      <c r="S24" s="38">
        <v>8.43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0</v>
      </c>
      <c r="AA24" s="75">
        <f>STOA!K24</f>
        <v>0</v>
      </c>
      <c r="AB24" s="75">
        <f>-STOA!Q24</f>
        <v>0</v>
      </c>
      <c r="AC24">
        <f t="shared" si="0"/>
        <v>0.91636347325434064</v>
      </c>
      <c r="AD24">
        <f t="shared" si="1"/>
        <v>108.1347584709585</v>
      </c>
      <c r="AE24">
        <f>'IDT-1'!E24</f>
        <v>0</v>
      </c>
      <c r="AF24" s="24"/>
      <c r="AG24">
        <f t="shared" si="2"/>
        <v>108.1347584709585</v>
      </c>
      <c r="AI24" s="34">
        <f>PXIL!K24</f>
        <v>0</v>
      </c>
      <c r="AJ24" s="34">
        <f>PXIL!Q24</f>
        <v>0</v>
      </c>
      <c r="AK24" s="34">
        <f>RTM_IEX!K24</f>
        <v>9.64</v>
      </c>
      <c r="AL24" s="34">
        <f>RTM_IEX!Q24</f>
        <v>0</v>
      </c>
      <c r="AM24" s="34">
        <f>RTM_PXI!K24</f>
        <v>0</v>
      </c>
      <c r="AN24" s="34">
        <f>RTM_PXI!Q24</f>
        <v>0</v>
      </c>
      <c r="AO24" s="148">
        <f>GDAM_IEX!K24</f>
        <v>9.64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1.27332</v>
      </c>
      <c r="E25">
        <f>GT_NG!S25</f>
        <v>-1.9800000000000002E-2</v>
      </c>
      <c r="F25">
        <f>GT_Spot!S25</f>
        <v>0</v>
      </c>
      <c r="G25">
        <f>PPCL_NG!S25</f>
        <v>0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55.6664481291375</v>
      </c>
      <c r="P25" s="36">
        <v>0</v>
      </c>
      <c r="Q25" s="36">
        <v>0</v>
      </c>
      <c r="R25" s="38">
        <v>0</v>
      </c>
      <c r="S25" s="38">
        <v>8.43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0</v>
      </c>
      <c r="AA25" s="75">
        <f>STOA!K25</f>
        <v>0</v>
      </c>
      <c r="AB25" s="75">
        <f>-STOA!Q25</f>
        <v>0</v>
      </c>
      <c r="AC25">
        <f t="shared" si="0"/>
        <v>0.90442578120770767</v>
      </c>
      <c r="AD25">
        <f t="shared" si="1"/>
        <v>106.72554234792979</v>
      </c>
      <c r="AE25">
        <f>'IDT-1'!E25</f>
        <v>0</v>
      </c>
      <c r="AF25" s="24"/>
      <c r="AG25">
        <f t="shared" si="2"/>
        <v>106.72554234792979</v>
      </c>
      <c r="AI25" s="34">
        <f>PXIL!K25</f>
        <v>0</v>
      </c>
      <c r="AJ25" s="34">
        <f>PXIL!Q25</f>
        <v>0</v>
      </c>
      <c r="AK25" s="34">
        <f>RTM_IEX!K25</f>
        <v>9.64</v>
      </c>
      <c r="AL25" s="34">
        <f>RTM_IEX!Q25</f>
        <v>0</v>
      </c>
      <c r="AM25" s="34">
        <f>RTM_PXI!K25</f>
        <v>0</v>
      </c>
      <c r="AN25" s="34">
        <f>RTM_PXI!Q25</f>
        <v>0</v>
      </c>
      <c r="AO25" s="148">
        <f>GDAM_IEX!K25</f>
        <v>9.64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1.27332</v>
      </c>
      <c r="E26">
        <f>GT_NG!S26</f>
        <v>-1.9800000000000002E-2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55.666428788225367</v>
      </c>
      <c r="P26" s="36">
        <v>0</v>
      </c>
      <c r="Q26" s="36">
        <v>0</v>
      </c>
      <c r="R26" s="38">
        <v>0</v>
      </c>
      <c r="S26" s="38">
        <v>8.43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0</v>
      </c>
      <c r="AA26" s="75">
        <f>STOA!K26</f>
        <v>0</v>
      </c>
      <c r="AB26" s="75">
        <f>-STOA!Q26</f>
        <v>0</v>
      </c>
      <c r="AC26">
        <f t="shared" si="0"/>
        <v>0.90442561874404581</v>
      </c>
      <c r="AD26">
        <f t="shared" si="1"/>
        <v>106.72552316948132</v>
      </c>
      <c r="AE26">
        <f>'IDT-1'!E26</f>
        <v>0</v>
      </c>
      <c r="AF26" s="24"/>
      <c r="AG26">
        <f t="shared" si="2"/>
        <v>106.72552316948132</v>
      </c>
      <c r="AI26" s="34">
        <f>PXIL!K26</f>
        <v>0</v>
      </c>
      <c r="AJ26" s="34">
        <f>PXIL!Q26</f>
        <v>0</v>
      </c>
      <c r="AK26" s="34">
        <f>RTM_IEX!K26</f>
        <v>9.64</v>
      </c>
      <c r="AL26" s="34">
        <f>RTM_IEX!Q26</f>
        <v>0</v>
      </c>
      <c r="AM26" s="34">
        <f>RTM_PXI!K26</f>
        <v>0</v>
      </c>
      <c r="AN26" s="34">
        <f>RTM_PXI!Q26</f>
        <v>0</v>
      </c>
      <c r="AO26" s="148">
        <f>GDAM_IEX!K26</f>
        <v>9.64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1.27332</v>
      </c>
      <c r="E27">
        <f>GT_NG!S27</f>
        <v>-1.9800000000000002E-2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55.666445559636422</v>
      </c>
      <c r="P27" s="36">
        <v>0</v>
      </c>
      <c r="Q27" s="36">
        <v>0</v>
      </c>
      <c r="R27" s="38">
        <v>0</v>
      </c>
      <c r="S27" s="38">
        <v>8.43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0</v>
      </c>
      <c r="AA27" s="75">
        <f>STOA!K27</f>
        <v>0</v>
      </c>
      <c r="AB27" s="75">
        <f>-STOA!Q27</f>
        <v>0</v>
      </c>
      <c r="AC27">
        <f t="shared" si="0"/>
        <v>0.90450975962389868</v>
      </c>
      <c r="AD27">
        <f t="shared" si="1"/>
        <v>106.73545580001253</v>
      </c>
      <c r="AE27">
        <f>'IDT-1'!E27</f>
        <v>0</v>
      </c>
      <c r="AF27" s="24"/>
      <c r="AG27">
        <f t="shared" si="2"/>
        <v>106.73545580001253</v>
      </c>
      <c r="AI27" s="34">
        <f>PXIL!K27</f>
        <v>0</v>
      </c>
      <c r="AJ27" s="34">
        <f>PXIL!Q27</f>
        <v>0</v>
      </c>
      <c r="AK27" s="34">
        <f>RTM_IEX!K27</f>
        <v>9.64</v>
      </c>
      <c r="AL27" s="34">
        <f>RTM_IEX!Q27</f>
        <v>0</v>
      </c>
      <c r="AM27" s="34">
        <f>RTM_PXI!K27</f>
        <v>0</v>
      </c>
      <c r="AN27" s="34">
        <f>RTM_PXI!Q27</f>
        <v>0</v>
      </c>
      <c r="AO27" s="148">
        <f>GDAM_IEX!K27</f>
        <v>9.65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1.27332</v>
      </c>
      <c r="E28">
        <f>GT_NG!S28</f>
        <v>-1.9800000000000002E-2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56.868500705723264</v>
      </c>
      <c r="P28" s="36">
        <v>0</v>
      </c>
      <c r="Q28" s="36">
        <v>0</v>
      </c>
      <c r="R28" s="38">
        <v>0</v>
      </c>
      <c r="S28" s="38">
        <v>8.43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0</v>
      </c>
      <c r="AA28" s="75">
        <f>STOA!K28</f>
        <v>0</v>
      </c>
      <c r="AB28" s="75">
        <f>-STOA!Q28</f>
        <v>0</v>
      </c>
      <c r="AC28">
        <f t="shared" si="0"/>
        <v>0.91452302285102816</v>
      </c>
      <c r="AD28">
        <f t="shared" si="1"/>
        <v>107.91749768287224</v>
      </c>
      <c r="AE28">
        <f>'IDT-1'!E28</f>
        <v>0</v>
      </c>
      <c r="AF28" s="24"/>
      <c r="AG28">
        <f t="shared" si="2"/>
        <v>107.91749768287224</v>
      </c>
      <c r="AI28" s="34">
        <f>PXIL!K28</f>
        <v>0</v>
      </c>
      <c r="AJ28" s="34">
        <f>PXIL!Q28</f>
        <v>0</v>
      </c>
      <c r="AK28" s="34">
        <f>RTM_IEX!K28</f>
        <v>9.64</v>
      </c>
      <c r="AL28" s="34">
        <f>RTM_IEX!Q28</f>
        <v>0</v>
      </c>
      <c r="AM28" s="34">
        <f>RTM_PXI!K28</f>
        <v>0</v>
      </c>
      <c r="AN28" s="34">
        <f>RTM_PXI!Q28</f>
        <v>0</v>
      </c>
      <c r="AO28" s="148">
        <f>GDAM_IEX!K28</f>
        <v>9.64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1.27332</v>
      </c>
      <c r="E29">
        <f>GT_NG!S29</f>
        <v>-1.9800000000000002E-2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58.189033661814932</v>
      </c>
      <c r="P29" s="36">
        <v>0</v>
      </c>
      <c r="Q29" s="36">
        <v>0</v>
      </c>
      <c r="R29" s="38">
        <v>0</v>
      </c>
      <c r="S29" s="38">
        <v>8.43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0</v>
      </c>
      <c r="AA29" s="75">
        <f>STOA!K29</f>
        <v>0</v>
      </c>
      <c r="AB29" s="75">
        <f>-STOA!Q29</f>
        <v>0</v>
      </c>
      <c r="AC29">
        <f t="shared" si="0"/>
        <v>0.92561549968219814</v>
      </c>
      <c r="AD29">
        <f t="shared" si="1"/>
        <v>109.22693816213275</v>
      </c>
      <c r="AE29">
        <f>'IDT-1'!E29</f>
        <v>0</v>
      </c>
      <c r="AF29" s="24"/>
      <c r="AG29">
        <f t="shared" si="2"/>
        <v>109.22693816213275</v>
      </c>
      <c r="AI29" s="34">
        <f>PXIL!K29</f>
        <v>0</v>
      </c>
      <c r="AJ29" s="34">
        <f>PXIL!Q29</f>
        <v>0</v>
      </c>
      <c r="AK29" s="34">
        <f>RTM_IEX!K29</f>
        <v>9.64</v>
      </c>
      <c r="AL29" s="34">
        <f>RTM_IEX!Q29</f>
        <v>0</v>
      </c>
      <c r="AM29" s="34">
        <f>RTM_PXI!K29</f>
        <v>0</v>
      </c>
      <c r="AN29" s="34">
        <f>RTM_PXI!Q29</f>
        <v>0</v>
      </c>
      <c r="AO29" s="148">
        <f>GDAM_IEX!K29</f>
        <v>9.64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1.27332</v>
      </c>
      <c r="E30">
        <f>GT_NG!S30</f>
        <v>-1.9800000000000002E-2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57.901001464404736</v>
      </c>
      <c r="P30" s="36">
        <v>0</v>
      </c>
      <c r="Q30" s="36">
        <v>0</v>
      </c>
      <c r="R30" s="38">
        <v>0</v>
      </c>
      <c r="S30" s="38">
        <v>8.43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0</v>
      </c>
      <c r="AA30" s="75">
        <f>STOA!K30</f>
        <v>0</v>
      </c>
      <c r="AB30" s="75">
        <f>-STOA!Q30</f>
        <v>0</v>
      </c>
      <c r="AC30">
        <f t="shared" si="0"/>
        <v>0.96368402922395258</v>
      </c>
      <c r="AD30">
        <f t="shared" si="1"/>
        <v>113.72083743518077</v>
      </c>
      <c r="AE30">
        <f>'IDT-1'!E30</f>
        <v>0</v>
      </c>
      <c r="AF30" s="24"/>
      <c r="AG30">
        <f t="shared" si="2"/>
        <v>113.72083743518077</v>
      </c>
      <c r="AI30" s="34">
        <f>PXIL!K30</f>
        <v>0</v>
      </c>
      <c r="AJ30" s="34">
        <f>PXIL!Q30</f>
        <v>0</v>
      </c>
      <c r="AK30" s="34">
        <f>RTM_IEX!K30</f>
        <v>9.64</v>
      </c>
      <c r="AL30" s="34">
        <f>RTM_IEX!Q30</f>
        <v>0</v>
      </c>
      <c r="AM30" s="34">
        <f>RTM_PXI!K30</f>
        <v>0</v>
      </c>
      <c r="AN30" s="34">
        <f>RTM_PXI!Q30</f>
        <v>0</v>
      </c>
      <c r="AO30" s="148">
        <f>GDAM_IEX!K30</f>
        <v>14.46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1.27332</v>
      </c>
      <c r="E31">
        <f>GT_NG!S31</f>
        <v>-1.9800000000000002E-2</v>
      </c>
      <c r="F31">
        <f>GT_Spot!S31</f>
        <v>0</v>
      </c>
      <c r="G31">
        <f>PPCL_NG!S31</f>
        <v>0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56.494435369272338</v>
      </c>
      <c r="P31" s="36">
        <v>0</v>
      </c>
      <c r="Q31" s="36">
        <v>0</v>
      </c>
      <c r="R31" s="38">
        <v>0</v>
      </c>
      <c r="S31" s="38">
        <v>8.43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0</v>
      </c>
      <c r="AA31" s="75">
        <f>STOA!K31</f>
        <v>0</v>
      </c>
      <c r="AB31" s="75">
        <f>-STOA!Q31</f>
        <v>0</v>
      </c>
      <c r="AC31">
        <f t="shared" si="0"/>
        <v>0.91146487402484033</v>
      </c>
      <c r="AD31">
        <f t="shared" si="1"/>
        <v>107.5564904952475</v>
      </c>
      <c r="AE31">
        <f>'IDT-1'!E31</f>
        <v>0</v>
      </c>
      <c r="AF31" s="24"/>
      <c r="AG31">
        <f t="shared" si="2"/>
        <v>107.5564904952475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0</v>
      </c>
      <c r="AM31" s="34">
        <f>RTM_PXI!K31</f>
        <v>0</v>
      </c>
      <c r="AN31" s="34">
        <f>RTM_PXI!Q31</f>
        <v>0</v>
      </c>
      <c r="AO31" s="148">
        <f>GDAM_IEX!K31</f>
        <v>19.29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1.27332</v>
      </c>
      <c r="E32">
        <f>GT_NG!S32</f>
        <v>-1.9800000000000002E-2</v>
      </c>
      <c r="F32">
        <f>GT_Spot!S32</f>
        <v>0</v>
      </c>
      <c r="G32">
        <f>PPCL_NG!S32</f>
        <v>0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54.362705876635054</v>
      </c>
      <c r="P32" s="36">
        <v>0</v>
      </c>
      <c r="Q32" s="36">
        <v>0</v>
      </c>
      <c r="R32" s="38">
        <v>0</v>
      </c>
      <c r="S32" s="38">
        <v>8.43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0</v>
      </c>
      <c r="AA32" s="75">
        <f>STOA!K32</f>
        <v>0</v>
      </c>
      <c r="AB32" s="75">
        <f>-STOA!Q32</f>
        <v>0</v>
      </c>
      <c r="AC32">
        <f t="shared" si="0"/>
        <v>0.94211034628668722</v>
      </c>
      <c r="AD32">
        <f t="shared" si="1"/>
        <v>111.17411553034836</v>
      </c>
      <c r="AE32">
        <f>'IDT-1'!E32</f>
        <v>0</v>
      </c>
      <c r="AF32" s="24"/>
      <c r="AG32">
        <f t="shared" si="2"/>
        <v>111.17411553034836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0</v>
      </c>
      <c r="AM32" s="34">
        <f>RTM_PXI!K32</f>
        <v>0</v>
      </c>
      <c r="AN32" s="34">
        <f>RTM_PXI!Q32</f>
        <v>0</v>
      </c>
      <c r="AO32" s="148">
        <f>GDAM_IEX!K32</f>
        <v>25.07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1.27332</v>
      </c>
      <c r="E33">
        <f>GT_NG!S33</f>
        <v>-1.9800000000000002E-2</v>
      </c>
      <c r="F33">
        <f>GT_Spot!S33</f>
        <v>0</v>
      </c>
      <c r="G33">
        <f>PPCL_NG!S33</f>
        <v>0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54.362707969466065</v>
      </c>
      <c r="P33" s="36">
        <v>0</v>
      </c>
      <c r="Q33" s="36">
        <v>0</v>
      </c>
      <c r="R33" s="38">
        <v>0</v>
      </c>
      <c r="S33" s="38">
        <v>8.43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0</v>
      </c>
      <c r="AA33" s="75">
        <f>STOA!K33</f>
        <v>0</v>
      </c>
      <c r="AB33" s="75">
        <f>-STOA!Q33</f>
        <v>0</v>
      </c>
      <c r="AC33">
        <f t="shared" si="0"/>
        <v>0.97453436386646775</v>
      </c>
      <c r="AD33">
        <f t="shared" si="1"/>
        <v>115.0016936055996</v>
      </c>
      <c r="AE33">
        <f>'IDT-1'!E33</f>
        <v>0</v>
      </c>
      <c r="AF33" s="24"/>
      <c r="AG33">
        <f t="shared" si="2"/>
        <v>115.0016936055996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0</v>
      </c>
      <c r="AM33" s="34">
        <f>RTM_PXI!K33</f>
        <v>0</v>
      </c>
      <c r="AN33" s="34">
        <f>RTM_PXI!Q33</f>
        <v>0</v>
      </c>
      <c r="AO33" s="148">
        <f>GDAM_IEX!K33</f>
        <v>28.93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1.27332</v>
      </c>
      <c r="E34">
        <f>GT_NG!S34</f>
        <v>-1.9800000000000002E-2</v>
      </c>
      <c r="F34">
        <f>GT_Spot!S34</f>
        <v>0</v>
      </c>
      <c r="G34">
        <f>PPCL_NG!S34</f>
        <v>0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54.362688158733548</v>
      </c>
      <c r="P34" s="36">
        <v>0</v>
      </c>
      <c r="Q34" s="36">
        <v>0</v>
      </c>
      <c r="R34" s="38">
        <v>0</v>
      </c>
      <c r="S34" s="38">
        <v>8.43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0</v>
      </c>
      <c r="AA34" s="75">
        <f>STOA!K34</f>
        <v>0</v>
      </c>
      <c r="AB34" s="75">
        <f>-STOA!Q34</f>
        <v>0</v>
      </c>
      <c r="AC34">
        <f t="shared" si="0"/>
        <v>0.97453419745631464</v>
      </c>
      <c r="AD34">
        <f t="shared" si="1"/>
        <v>115.00167396127725</v>
      </c>
      <c r="AE34">
        <f>'IDT-1'!E34</f>
        <v>0</v>
      </c>
      <c r="AF34" s="24"/>
      <c r="AG34">
        <f t="shared" si="2"/>
        <v>115.00167396127725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0</v>
      </c>
      <c r="AM34" s="34">
        <f>RTM_PXI!K34</f>
        <v>0</v>
      </c>
      <c r="AN34" s="34">
        <f>RTM_PXI!Q34</f>
        <v>0</v>
      </c>
      <c r="AO34" s="148">
        <f>GDAM_IEX!K34</f>
        <v>28.93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1.27332</v>
      </c>
      <c r="E35">
        <f>GT_NG!S35</f>
        <v>-1.9800000000000002E-2</v>
      </c>
      <c r="F35">
        <f>GT_Spot!S35</f>
        <v>0</v>
      </c>
      <c r="G35">
        <f>PPCL_NG!S35</f>
        <v>0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53.05171411125761</v>
      </c>
      <c r="P35" s="36">
        <v>0</v>
      </c>
      <c r="Q35" s="36">
        <v>0</v>
      </c>
      <c r="R35" s="38">
        <v>0</v>
      </c>
      <c r="S35" s="38">
        <v>8.43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0</v>
      </c>
      <c r="AA35" s="75">
        <f>STOA!K35</f>
        <v>0</v>
      </c>
      <c r="AB35" s="75">
        <f>-STOA!Q35</f>
        <v>0</v>
      </c>
      <c r="AC35">
        <f t="shared" si="0"/>
        <v>1.0444980154575165</v>
      </c>
      <c r="AD35">
        <f t="shared" si="1"/>
        <v>123.2607360958001</v>
      </c>
      <c r="AE35">
        <f>'IDT-1'!E35</f>
        <v>0</v>
      </c>
      <c r="AF35" s="24"/>
      <c r="AG35">
        <f t="shared" si="2"/>
        <v>123.2607360958001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0</v>
      </c>
      <c r="AM35" s="34">
        <f>RTM_PXI!K35</f>
        <v>0</v>
      </c>
      <c r="AN35" s="34">
        <f>RTM_PXI!Q35</f>
        <v>0</v>
      </c>
      <c r="AO35" s="148">
        <f>GDAM_IEX!K35</f>
        <v>38.57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1.27332</v>
      </c>
      <c r="E36">
        <f>GT_NG!S36</f>
        <v>-1.9800000000000002E-2</v>
      </c>
      <c r="F36">
        <f>GT_Spot!S36</f>
        <v>0</v>
      </c>
      <c r="G36">
        <f>PPCL_NG!S36</f>
        <v>0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52.722655576986959</v>
      </c>
      <c r="P36" s="36">
        <v>0</v>
      </c>
      <c r="Q36" s="36">
        <v>0</v>
      </c>
      <c r="R36" s="38">
        <v>0</v>
      </c>
      <c r="S36" s="38">
        <v>8.43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0</v>
      </c>
      <c r="AB36" s="75">
        <f>-STOA!Q36</f>
        <v>0</v>
      </c>
      <c r="AC36">
        <f t="shared" si="0"/>
        <v>1.0823059237696431</v>
      </c>
      <c r="AD36">
        <f t="shared" si="1"/>
        <v>127.72386965321732</v>
      </c>
      <c r="AE36">
        <f>'IDT-1'!E36</f>
        <v>0</v>
      </c>
      <c r="AF36" s="24"/>
      <c r="AG36">
        <f t="shared" si="2"/>
        <v>127.72386965321732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0</v>
      </c>
      <c r="AM36" s="34">
        <f>RTM_PXI!K36</f>
        <v>0</v>
      </c>
      <c r="AN36" s="34">
        <f>RTM_PXI!Q36</f>
        <v>0</v>
      </c>
      <c r="AO36" s="148">
        <f>GDAM_IEX!K36</f>
        <v>43.4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1.27332</v>
      </c>
      <c r="E37">
        <f>GT_NG!S37</f>
        <v>-1.9800000000000002E-2</v>
      </c>
      <c r="F37">
        <f>GT_Spot!S37</f>
        <v>0</v>
      </c>
      <c r="G37">
        <f>PPCL_NG!S37</f>
        <v>0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51.749955224979253</v>
      </c>
      <c r="P37" s="36">
        <v>0</v>
      </c>
      <c r="Q37" s="36">
        <v>0</v>
      </c>
      <c r="R37" s="38">
        <v>0</v>
      </c>
      <c r="S37" s="38">
        <v>8.43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0</v>
      </c>
      <c r="AB37" s="75">
        <f>-STOA!Q37</f>
        <v>0</v>
      </c>
      <c r="AC37">
        <f t="shared" si="0"/>
        <v>1.1307512408127784</v>
      </c>
      <c r="AD37">
        <f t="shared" si="1"/>
        <v>133.44272398416646</v>
      </c>
      <c r="AE37">
        <f>'IDT-1'!E37</f>
        <v>0</v>
      </c>
      <c r="AF37" s="24"/>
      <c r="AG37">
        <f t="shared" si="2"/>
        <v>133.44272398416646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0</v>
      </c>
      <c r="AM37" s="34">
        <f>RTM_PXI!K37</f>
        <v>0</v>
      </c>
      <c r="AN37" s="34">
        <f>RTM_PXI!Q37</f>
        <v>0</v>
      </c>
      <c r="AO37" s="148">
        <f>GDAM_IEX!K37</f>
        <v>50.14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1.27332</v>
      </c>
      <c r="E38">
        <f>GT_NG!S38</f>
        <v>-1.9800000000000002E-2</v>
      </c>
      <c r="F38">
        <f>GT_Spot!S38</f>
        <v>0</v>
      </c>
      <c r="G38">
        <f>PPCL_NG!S38</f>
        <v>0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51.749955224979253</v>
      </c>
      <c r="P38" s="36">
        <v>0</v>
      </c>
      <c r="Q38" s="36">
        <v>0</v>
      </c>
      <c r="R38" s="38">
        <v>0</v>
      </c>
      <c r="S38" s="38">
        <v>8.43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0</v>
      </c>
      <c r="AB38" s="75">
        <f>-STOA!Q38</f>
        <v>0</v>
      </c>
      <c r="AC38">
        <f t="shared" si="0"/>
        <v>1.1712392408127785</v>
      </c>
      <c r="AD38">
        <f t="shared" si="1"/>
        <v>138.22223598416647</v>
      </c>
      <c r="AE38">
        <f>'IDT-1'!E38</f>
        <v>0</v>
      </c>
      <c r="AF38" s="24"/>
      <c r="AG38">
        <f t="shared" si="2"/>
        <v>138.22223598416647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0</v>
      </c>
      <c r="AM38" s="34">
        <f>RTM_PXI!K38</f>
        <v>0</v>
      </c>
      <c r="AN38" s="34">
        <f>RTM_PXI!Q38</f>
        <v>0</v>
      </c>
      <c r="AO38" s="148">
        <f>GDAM_IEX!K38</f>
        <v>54.96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1.27332</v>
      </c>
      <c r="E39">
        <f>GT_NG!S39</f>
        <v>-3.465E-2</v>
      </c>
      <c r="F39">
        <f>GT_Spot!S39</f>
        <v>0</v>
      </c>
      <c r="G39">
        <f>PPCL_NG!S39</f>
        <v>0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51.760376577863909</v>
      </c>
      <c r="P39" s="36">
        <v>0</v>
      </c>
      <c r="Q39" s="36">
        <v>0</v>
      </c>
      <c r="R39" s="38">
        <v>0</v>
      </c>
      <c r="S39" s="38">
        <v>8.43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53.04</v>
      </c>
      <c r="AB39" s="75">
        <f>-STOA!Q39</f>
        <v>0</v>
      </c>
      <c r="AC39">
        <f t="shared" si="0"/>
        <v>1.2363005768692241</v>
      </c>
      <c r="AD39">
        <f t="shared" si="1"/>
        <v>145.87274600099471</v>
      </c>
      <c r="AE39">
        <f>'IDT-1'!E39</f>
        <v>0</v>
      </c>
      <c r="AF39" s="24"/>
      <c r="AG39">
        <f t="shared" si="2"/>
        <v>145.87274600099471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0</v>
      </c>
      <c r="AM39" s="34">
        <f>RTM_PXI!K39</f>
        <v>0</v>
      </c>
      <c r="AN39" s="34">
        <f>RTM_PXI!Q39</f>
        <v>0</v>
      </c>
      <c r="AO39" s="148">
        <f>GDAM_IEX!K39</f>
        <v>9.64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1.27332</v>
      </c>
      <c r="E40">
        <f>GT_NG!S40</f>
        <v>-3.465E-2</v>
      </c>
      <c r="F40">
        <f>GT_Spot!S40</f>
        <v>0</v>
      </c>
      <c r="G40">
        <f>PPCL_NG!S40</f>
        <v>0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49.184824438900606</v>
      </c>
      <c r="P40" s="36">
        <v>0</v>
      </c>
      <c r="Q40" s="36">
        <v>0</v>
      </c>
      <c r="R40" s="38">
        <v>0</v>
      </c>
      <c r="S40" s="38">
        <v>8.43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53.04</v>
      </c>
      <c r="AB40" s="75">
        <f>-STOA!Q40</f>
        <v>0</v>
      </c>
      <c r="AC40">
        <f t="shared" si="0"/>
        <v>1.2633019389019324</v>
      </c>
      <c r="AD40">
        <f t="shared" si="1"/>
        <v>149.06019249999866</v>
      </c>
      <c r="AE40">
        <f>'IDT-1'!E40</f>
        <v>0</v>
      </c>
      <c r="AF40" s="24"/>
      <c r="AG40">
        <f t="shared" si="2"/>
        <v>149.06019249999866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0</v>
      </c>
      <c r="AM40" s="34">
        <f>RTM_PXI!K40</f>
        <v>0</v>
      </c>
      <c r="AN40" s="34">
        <f>RTM_PXI!Q40</f>
        <v>0</v>
      </c>
      <c r="AO40" s="148">
        <f>GDAM_IEX!K40</f>
        <v>15.43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1.27332</v>
      </c>
      <c r="E41">
        <f>GT_NG!S41</f>
        <v>-3.465E-2</v>
      </c>
      <c r="F41">
        <f>GT_Spot!S41</f>
        <v>0</v>
      </c>
      <c r="G41">
        <f>PPCL_NG!S41</f>
        <v>0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50.834457426818304</v>
      </c>
      <c r="P41" s="36">
        <v>0</v>
      </c>
      <c r="Q41" s="36">
        <v>0</v>
      </c>
      <c r="R41" s="38">
        <v>0</v>
      </c>
      <c r="S41" s="38">
        <v>8.43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53.04</v>
      </c>
      <c r="AB41" s="75">
        <f>-STOA!Q41</f>
        <v>0</v>
      </c>
      <c r="AC41">
        <f t="shared" si="0"/>
        <v>1.2285228560004411</v>
      </c>
      <c r="AD41">
        <f t="shared" si="1"/>
        <v>144.95460457081788</v>
      </c>
      <c r="AE41">
        <f>'IDT-1'!E41</f>
        <v>0</v>
      </c>
      <c r="AF41" s="24"/>
      <c r="AG41">
        <f t="shared" si="2"/>
        <v>144.95460457081788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0</v>
      </c>
      <c r="AM41" s="34">
        <f>RTM_PXI!K41</f>
        <v>0</v>
      </c>
      <c r="AN41" s="34">
        <f>RTM_PXI!Q41</f>
        <v>0</v>
      </c>
      <c r="AO41" s="148">
        <f>GDAM_IEX!K41</f>
        <v>9.64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1.27332</v>
      </c>
      <c r="E42">
        <f>GT_NG!S42</f>
        <v>-3.465E-2</v>
      </c>
      <c r="F42">
        <f>GT_Spot!S42</f>
        <v>0</v>
      </c>
      <c r="G42">
        <f>PPCL_NG!S42</f>
        <v>0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50.834457426818304</v>
      </c>
      <c r="P42" s="36">
        <v>0</v>
      </c>
      <c r="Q42" s="36">
        <v>0</v>
      </c>
      <c r="R42" s="38">
        <v>0</v>
      </c>
      <c r="S42" s="38">
        <v>8.43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53.04</v>
      </c>
      <c r="AB42" s="75">
        <f>-STOA!Q42</f>
        <v>0</v>
      </c>
      <c r="AC42">
        <f t="shared" si="0"/>
        <v>1.2933708560004411</v>
      </c>
      <c r="AD42">
        <f t="shared" si="1"/>
        <v>152.60975657081784</v>
      </c>
      <c r="AE42">
        <f>'IDT-1'!E42</f>
        <v>0</v>
      </c>
      <c r="AF42" s="24"/>
      <c r="AG42">
        <f t="shared" si="2"/>
        <v>152.60975657081784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0</v>
      </c>
      <c r="AM42" s="34">
        <f>RTM_PXI!K42</f>
        <v>0</v>
      </c>
      <c r="AN42" s="34">
        <f>RTM_PXI!Q42</f>
        <v>0</v>
      </c>
      <c r="AO42" s="148">
        <f>GDAM_IEX!K42</f>
        <v>17.36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1.27332</v>
      </c>
      <c r="E43">
        <f>GT_NG!S43</f>
        <v>-3.465E-2</v>
      </c>
      <c r="F43">
        <f>GT_Spot!S43</f>
        <v>0</v>
      </c>
      <c r="G43">
        <f>PPCL_NG!S43</f>
        <v>0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48.437931089510826</v>
      </c>
      <c r="P43" s="36">
        <v>0</v>
      </c>
      <c r="Q43" s="36">
        <v>0</v>
      </c>
      <c r="R43" s="38">
        <v>0</v>
      </c>
      <c r="S43" s="38">
        <v>8.43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53.04</v>
      </c>
      <c r="AB43" s="75">
        <f>-STOA!Q43</f>
        <v>0</v>
      </c>
      <c r="AC43">
        <f t="shared" si="0"/>
        <v>1.3217920347670584</v>
      </c>
      <c r="AD43">
        <f t="shared" si="1"/>
        <v>155.96480905474377</v>
      </c>
      <c r="AE43">
        <f>'IDT-1'!E43</f>
        <v>0</v>
      </c>
      <c r="AF43" s="24"/>
      <c r="AG43">
        <f t="shared" si="2"/>
        <v>155.96480905474377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0</v>
      </c>
      <c r="AM43" s="34">
        <f>RTM_PXI!K43</f>
        <v>0</v>
      </c>
      <c r="AN43" s="34">
        <f>RTM_PXI!Q43</f>
        <v>0</v>
      </c>
      <c r="AO43" s="148">
        <f>GDAM_IEX!K43</f>
        <v>23.14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1.27332</v>
      </c>
      <c r="E44">
        <f>GT_NG!S44</f>
        <v>-3.465E-2</v>
      </c>
      <c r="F44">
        <f>GT_Spot!S44</f>
        <v>0</v>
      </c>
      <c r="G44">
        <f>PPCL_NG!S44</f>
        <v>0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48.437931089510826</v>
      </c>
      <c r="P44" s="36">
        <v>0</v>
      </c>
      <c r="Q44" s="36">
        <v>0</v>
      </c>
      <c r="R44" s="38">
        <v>0</v>
      </c>
      <c r="S44" s="38">
        <v>8.43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53.04</v>
      </c>
      <c r="AB44" s="75">
        <f>-STOA!Q44</f>
        <v>0</v>
      </c>
      <c r="AC44">
        <f t="shared" si="0"/>
        <v>1.3299400347670582</v>
      </c>
      <c r="AD44">
        <f t="shared" si="1"/>
        <v>156.92666105474376</v>
      </c>
      <c r="AE44">
        <f>'IDT-1'!E44</f>
        <v>0</v>
      </c>
      <c r="AF44" s="24"/>
      <c r="AG44">
        <f t="shared" si="2"/>
        <v>156.92666105474376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0</v>
      </c>
      <c r="AM44" s="34">
        <f>RTM_PXI!K44</f>
        <v>0</v>
      </c>
      <c r="AN44" s="34">
        <f>RTM_PXI!Q44</f>
        <v>0</v>
      </c>
      <c r="AO44" s="148">
        <f>GDAM_IEX!K44</f>
        <v>24.11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1.27332</v>
      </c>
      <c r="E45">
        <f>GT_NG!S45</f>
        <v>-3.465E-2</v>
      </c>
      <c r="F45">
        <f>GT_Spot!S45</f>
        <v>0</v>
      </c>
      <c r="G45">
        <f>PPCL_NG!S45</f>
        <v>0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47.554961198809373</v>
      </c>
      <c r="P45" s="36">
        <v>0</v>
      </c>
      <c r="Q45" s="36">
        <v>0</v>
      </c>
      <c r="R45" s="38">
        <v>0</v>
      </c>
      <c r="S45" s="38">
        <v>8.43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53.04</v>
      </c>
      <c r="AB45" s="75">
        <f>-STOA!Q45</f>
        <v>0</v>
      </c>
      <c r="AC45">
        <f t="shared" si="0"/>
        <v>1.3548630876851662</v>
      </c>
      <c r="AD45">
        <f t="shared" si="1"/>
        <v>159.86876811112421</v>
      </c>
      <c r="AE45">
        <f>'IDT-1'!E45</f>
        <v>0</v>
      </c>
      <c r="AF45" s="24"/>
      <c r="AG45">
        <f t="shared" si="2"/>
        <v>159.86876811112421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0</v>
      </c>
      <c r="AM45" s="34">
        <f>RTM_PXI!K45</f>
        <v>0</v>
      </c>
      <c r="AN45" s="34">
        <f>RTM_PXI!Q45</f>
        <v>0</v>
      </c>
      <c r="AO45" s="148">
        <f>GDAM_IEX!K45</f>
        <v>27.96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1.27332</v>
      </c>
      <c r="E46">
        <f>GT_NG!S46</f>
        <v>-3.465E-2</v>
      </c>
      <c r="F46">
        <f>GT_Spot!S46</f>
        <v>0</v>
      </c>
      <c r="G46">
        <f>PPCL_NG!S46</f>
        <v>0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47.555000544104949</v>
      </c>
      <c r="P46" s="36">
        <v>0</v>
      </c>
      <c r="Q46" s="36">
        <v>0</v>
      </c>
      <c r="R46" s="38">
        <v>0</v>
      </c>
      <c r="S46" s="38">
        <v>8.43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53.04</v>
      </c>
      <c r="AB46" s="75">
        <f>-STOA!Q46</f>
        <v>0</v>
      </c>
      <c r="AC46">
        <f t="shared" si="0"/>
        <v>1.3872874181856489</v>
      </c>
      <c r="AD46">
        <f t="shared" si="1"/>
        <v>163.69638312591928</v>
      </c>
      <c r="AE46">
        <f>'IDT-1'!E46</f>
        <v>0</v>
      </c>
      <c r="AF46" s="24"/>
      <c r="AG46">
        <f t="shared" si="2"/>
        <v>163.69638312591928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0</v>
      </c>
      <c r="AM46" s="34">
        <f>RTM_PXI!K46</f>
        <v>0</v>
      </c>
      <c r="AN46" s="34">
        <f>RTM_PXI!Q46</f>
        <v>0</v>
      </c>
      <c r="AO46" s="148">
        <f>GDAM_IEX!K46</f>
        <v>31.82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1.27332</v>
      </c>
      <c r="E47">
        <f>GT_NG!S47</f>
        <v>-3.465E-2</v>
      </c>
      <c r="F47">
        <f>GT_Spot!S47</f>
        <v>0</v>
      </c>
      <c r="G47">
        <f>PPCL_NG!S47</f>
        <v>0</v>
      </c>
      <c r="H47">
        <f>PPCL_Spot!S47</f>
        <v>0</v>
      </c>
      <c r="I47">
        <f>Bawana_NG!S47</f>
        <v>23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45.915748399015428</v>
      </c>
      <c r="P47" s="36">
        <v>0</v>
      </c>
      <c r="Q47" s="36">
        <v>0</v>
      </c>
      <c r="R47" s="38">
        <v>0</v>
      </c>
      <c r="S47" s="38">
        <v>8.43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53.04</v>
      </c>
      <c r="AB47" s="75">
        <f>-STOA!Q47</f>
        <v>0</v>
      </c>
      <c r="AC47">
        <f t="shared" si="0"/>
        <v>1.3978777001668967</v>
      </c>
      <c r="AD47">
        <f t="shared" si="1"/>
        <v>164.94654069884851</v>
      </c>
      <c r="AE47">
        <f>'IDT-1'!E47</f>
        <v>0</v>
      </c>
      <c r="AF47" s="24"/>
      <c r="AG47">
        <f t="shared" si="2"/>
        <v>164.94654069884851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0</v>
      </c>
      <c r="AM47" s="34">
        <f>RTM_PXI!K47</f>
        <v>0</v>
      </c>
      <c r="AN47" s="34">
        <f>RTM_PXI!Q47</f>
        <v>0</v>
      </c>
      <c r="AO47" s="148">
        <f>GDAM_IEX!K47</f>
        <v>34.72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1.27332</v>
      </c>
      <c r="E48">
        <f>GT_NG!S48</f>
        <v>-3.465E-2</v>
      </c>
      <c r="F48">
        <f>GT_Spot!S48</f>
        <v>0</v>
      </c>
      <c r="G48">
        <f>PPCL_NG!S48</f>
        <v>0</v>
      </c>
      <c r="H48">
        <f>PPCL_Spot!S48</f>
        <v>0</v>
      </c>
      <c r="I48">
        <f>Bawana_NG!S48</f>
        <v>23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45.915748399015428</v>
      </c>
      <c r="P48" s="36">
        <v>0</v>
      </c>
      <c r="Q48" s="36">
        <v>0</v>
      </c>
      <c r="R48" s="38">
        <v>0</v>
      </c>
      <c r="S48" s="38">
        <v>8.43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53.04</v>
      </c>
      <c r="AB48" s="75">
        <f>-STOA!Q48</f>
        <v>0</v>
      </c>
      <c r="AC48">
        <f t="shared" si="0"/>
        <v>1.4140057001668969</v>
      </c>
      <c r="AD48">
        <f t="shared" si="1"/>
        <v>166.85041269884852</v>
      </c>
      <c r="AE48">
        <f>'IDT-1'!E48</f>
        <v>0</v>
      </c>
      <c r="AF48" s="24"/>
      <c r="AG48">
        <f t="shared" si="2"/>
        <v>166.85041269884852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0</v>
      </c>
      <c r="AM48" s="34">
        <f>RTM_PXI!K48</f>
        <v>0</v>
      </c>
      <c r="AN48" s="34">
        <f>RTM_PXI!Q48</f>
        <v>0</v>
      </c>
      <c r="AO48" s="148">
        <f>GDAM_IEX!K48</f>
        <v>36.64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1.27332</v>
      </c>
      <c r="E49">
        <f>GT_NG!S49</f>
        <v>-3.465E-2</v>
      </c>
      <c r="F49">
        <f>GT_Spot!S49</f>
        <v>0</v>
      </c>
      <c r="G49">
        <f>PPCL_NG!S49</f>
        <v>0</v>
      </c>
      <c r="H49">
        <f>PPCL_Spot!S49</f>
        <v>0</v>
      </c>
      <c r="I49">
        <f>Bawana_NG!S49</f>
        <v>23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45.589682877446059</v>
      </c>
      <c r="P49" s="36">
        <v>0</v>
      </c>
      <c r="Q49" s="36">
        <v>0</v>
      </c>
      <c r="R49" s="38">
        <v>0</v>
      </c>
      <c r="S49" s="38">
        <v>8.43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53.04</v>
      </c>
      <c r="AB49" s="75">
        <f>-STOA!Q49</f>
        <v>0</v>
      </c>
      <c r="AC49">
        <f t="shared" si="0"/>
        <v>1.4112667497857143</v>
      </c>
      <c r="AD49">
        <f t="shared" si="1"/>
        <v>166.52708612766034</v>
      </c>
      <c r="AE49">
        <f>'IDT-1'!E49</f>
        <v>0</v>
      </c>
      <c r="AF49" s="24"/>
      <c r="AG49">
        <f t="shared" si="2"/>
        <v>166.52708612766034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0</v>
      </c>
      <c r="AM49" s="34">
        <f>RTM_PXI!K49</f>
        <v>0</v>
      </c>
      <c r="AN49" s="34">
        <f>RTM_PXI!Q49</f>
        <v>0</v>
      </c>
      <c r="AO49" s="148">
        <f>GDAM_IEX!K49</f>
        <v>36.64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1.27332</v>
      </c>
      <c r="E50">
        <f>GT_NG!S50</f>
        <v>-3.465E-2</v>
      </c>
      <c r="F50">
        <f>GT_Spot!S50</f>
        <v>0</v>
      </c>
      <c r="G50">
        <f>PPCL_NG!S50</f>
        <v>0</v>
      </c>
      <c r="H50">
        <f>PPCL_Spot!S50</f>
        <v>0</v>
      </c>
      <c r="I50">
        <f>Bawana_NG!S50</f>
        <v>23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45.347364392552208</v>
      </c>
      <c r="P50" s="36">
        <v>0</v>
      </c>
      <c r="Q50" s="36">
        <v>0</v>
      </c>
      <c r="R50" s="38">
        <v>0</v>
      </c>
      <c r="S50" s="38">
        <v>8.43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53.04</v>
      </c>
      <c r="AB50" s="75">
        <f>-STOA!Q50</f>
        <v>0</v>
      </c>
      <c r="AC50">
        <f t="shared" si="0"/>
        <v>1.4092312745126059</v>
      </c>
      <c r="AD50">
        <f t="shared" si="1"/>
        <v>166.28680311803959</v>
      </c>
      <c r="AE50">
        <f>'IDT-1'!E50</f>
        <v>0</v>
      </c>
      <c r="AF50" s="24"/>
      <c r="AG50">
        <f t="shared" si="2"/>
        <v>166.28680311803959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0</v>
      </c>
      <c r="AM50" s="34">
        <f>RTM_PXI!K50</f>
        <v>0</v>
      </c>
      <c r="AN50" s="34">
        <f>RTM_PXI!Q50</f>
        <v>0</v>
      </c>
      <c r="AO50" s="148">
        <f>GDAM_IEX!K50</f>
        <v>36.64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1.27332</v>
      </c>
      <c r="E51">
        <f>GT_NG!S51</f>
        <v>-3.465E-2</v>
      </c>
      <c r="F51">
        <f>GT_Spot!S51</f>
        <v>0</v>
      </c>
      <c r="G51">
        <f>PPCL_NG!S51</f>
        <v>0</v>
      </c>
      <c r="H51">
        <f>PPCL_Spot!S51</f>
        <v>0</v>
      </c>
      <c r="I51">
        <f>Bawana_NG!S51</f>
        <v>23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45.497453963952665</v>
      </c>
      <c r="P51" s="36">
        <v>0</v>
      </c>
      <c r="Q51" s="36">
        <v>0</v>
      </c>
      <c r="R51" s="38">
        <v>0</v>
      </c>
      <c r="S51" s="38">
        <v>8.43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53.04</v>
      </c>
      <c r="AB51" s="75">
        <f>-STOA!Q51</f>
        <v>0</v>
      </c>
      <c r="AC51">
        <f t="shared" si="0"/>
        <v>1.4267040269123696</v>
      </c>
      <c r="AD51">
        <f t="shared" si="1"/>
        <v>168.34941993704027</v>
      </c>
      <c r="AE51">
        <f>'IDT-1'!E51</f>
        <v>0</v>
      </c>
      <c r="AF51" s="24"/>
      <c r="AG51">
        <f t="shared" si="2"/>
        <v>168.34941993704027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8">
        <f>GDAM_IEX!K51</f>
        <v>38.57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1.27332</v>
      </c>
      <c r="E52">
        <f>GT_NG!S52</f>
        <v>-3.465E-2</v>
      </c>
      <c r="F52">
        <f>GT_Spot!S52</f>
        <v>0</v>
      </c>
      <c r="G52">
        <f>PPCL_NG!S52</f>
        <v>0</v>
      </c>
      <c r="H52">
        <f>PPCL_Spot!S52</f>
        <v>0</v>
      </c>
      <c r="I52">
        <f>Bawana_NG!S52</f>
        <v>23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45.497453963952665</v>
      </c>
      <c r="P52" s="36">
        <v>0</v>
      </c>
      <c r="Q52" s="36">
        <v>0</v>
      </c>
      <c r="R52" s="38">
        <v>0</v>
      </c>
      <c r="S52" s="38">
        <v>8.43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53.04</v>
      </c>
      <c r="AB52" s="75">
        <f>-STOA!Q52</f>
        <v>0</v>
      </c>
      <c r="AC52">
        <f t="shared" si="0"/>
        <v>1.4186400269123696</v>
      </c>
      <c r="AD52">
        <f t="shared" si="1"/>
        <v>167.39748393704028</v>
      </c>
      <c r="AE52">
        <f>'IDT-1'!E52</f>
        <v>0</v>
      </c>
      <c r="AF52" s="24"/>
      <c r="AG52">
        <f t="shared" si="2"/>
        <v>167.39748393704028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8">
        <f>GDAM_IEX!K52</f>
        <v>37.61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1.27332</v>
      </c>
      <c r="E53">
        <f>GT_NG!S53</f>
        <v>-3.465E-2</v>
      </c>
      <c r="F53">
        <f>GT_Spot!S53</f>
        <v>0</v>
      </c>
      <c r="G53">
        <f>PPCL_NG!S53</f>
        <v>0</v>
      </c>
      <c r="H53">
        <f>PPCL_Spot!S53</f>
        <v>0</v>
      </c>
      <c r="I53">
        <f>Bawana_NG!S53</f>
        <v>23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45.325872281128788</v>
      </c>
      <c r="P53" s="36">
        <v>0</v>
      </c>
      <c r="Q53" s="36">
        <v>0</v>
      </c>
      <c r="R53" s="38">
        <v>0</v>
      </c>
      <c r="S53" s="38">
        <v>8.43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53.04</v>
      </c>
      <c r="AB53" s="75">
        <f>-STOA!Q53</f>
        <v>0</v>
      </c>
      <c r="AC53">
        <f t="shared" si="0"/>
        <v>1.4009867407766492</v>
      </c>
      <c r="AD53">
        <f t="shared" si="1"/>
        <v>165.31355554035213</v>
      </c>
      <c r="AE53">
        <f>'IDT-1'!E53</f>
        <v>0</v>
      </c>
      <c r="AF53" s="24"/>
      <c r="AG53">
        <f t="shared" si="2"/>
        <v>165.31355554035213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8">
        <f>GDAM_IEX!K53</f>
        <v>35.68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1.27332</v>
      </c>
      <c r="E54">
        <f>GT_NG!S54</f>
        <v>-3.465E-2</v>
      </c>
      <c r="F54">
        <f>GT_Spot!S54</f>
        <v>0</v>
      </c>
      <c r="G54">
        <f>PPCL_NG!S54</f>
        <v>0</v>
      </c>
      <c r="H54">
        <f>PPCL_Spot!S54</f>
        <v>0</v>
      </c>
      <c r="I54">
        <f>Bawana_NG!S54</f>
        <v>23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45.325872281128788</v>
      </c>
      <c r="P54" s="36">
        <v>0</v>
      </c>
      <c r="Q54" s="36">
        <v>0</v>
      </c>
      <c r="R54" s="38">
        <v>0</v>
      </c>
      <c r="S54" s="38">
        <v>8.43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53.04</v>
      </c>
      <c r="AB54" s="75">
        <f>-STOA!Q54</f>
        <v>0</v>
      </c>
      <c r="AC54">
        <f t="shared" si="0"/>
        <v>1.3928387407766492</v>
      </c>
      <c r="AD54">
        <f t="shared" si="1"/>
        <v>164.35170354035213</v>
      </c>
      <c r="AE54">
        <f>'IDT-1'!E54</f>
        <v>0</v>
      </c>
      <c r="AF54" s="24"/>
      <c r="AG54">
        <f t="shared" si="2"/>
        <v>164.35170354035213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8">
        <f>GDAM_IEX!K54</f>
        <v>34.71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1.27332</v>
      </c>
      <c r="E55">
        <f>GT_NG!S55</f>
        <v>-3.465E-2</v>
      </c>
      <c r="F55">
        <f>GT_Spot!S55</f>
        <v>0</v>
      </c>
      <c r="G55">
        <f>PPCL_NG!S55</f>
        <v>0</v>
      </c>
      <c r="H55">
        <f>PPCL_Spot!S55</f>
        <v>0</v>
      </c>
      <c r="I55">
        <f>Bawana_NG!S55</f>
        <v>23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45.182176294492656</v>
      </c>
      <c r="P55" s="36">
        <v>0</v>
      </c>
      <c r="Q55" s="36">
        <v>0</v>
      </c>
      <c r="R55" s="38">
        <v>0</v>
      </c>
      <c r="S55" s="38">
        <v>8.43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53.04</v>
      </c>
      <c r="AB55" s="75">
        <f>-STOA!Q55</f>
        <v>0</v>
      </c>
      <c r="AC55">
        <f t="shared" si="0"/>
        <v>1.4807556944889058</v>
      </c>
      <c r="AD55">
        <f t="shared" si="1"/>
        <v>174.73009060000379</v>
      </c>
      <c r="AE55">
        <f>'IDT-1'!E55</f>
        <v>0</v>
      </c>
      <c r="AF55" s="24"/>
      <c r="AG55">
        <f t="shared" si="2"/>
        <v>174.73009060000379</v>
      </c>
      <c r="AI55" s="34">
        <f>PXIL!K55</f>
        <v>0</v>
      </c>
      <c r="AJ55" s="34">
        <f>PXIL!Q55</f>
        <v>0</v>
      </c>
      <c r="AK55" s="34">
        <f>RTM_IEX!K55</f>
        <v>9.64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8">
        <f>GDAM_IEX!K55</f>
        <v>35.68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1.27332</v>
      </c>
      <c r="E56">
        <f>GT_NG!S56</f>
        <v>-3.465E-2</v>
      </c>
      <c r="F56">
        <f>GT_Spot!S56</f>
        <v>0</v>
      </c>
      <c r="G56">
        <f>PPCL_NG!S56</f>
        <v>0</v>
      </c>
      <c r="H56">
        <f>PPCL_Spot!S56</f>
        <v>0</v>
      </c>
      <c r="I56">
        <f>Bawana_NG!S56</f>
        <v>23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45.182176294492656</v>
      </c>
      <c r="P56" s="36">
        <v>0</v>
      </c>
      <c r="Q56" s="36">
        <v>0</v>
      </c>
      <c r="R56" s="38">
        <v>0</v>
      </c>
      <c r="S56" s="38">
        <v>8.43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53.04</v>
      </c>
      <c r="AB56" s="75">
        <f>-STOA!Q56</f>
        <v>0</v>
      </c>
      <c r="AC56">
        <f t="shared" si="0"/>
        <v>1.4726076944889059</v>
      </c>
      <c r="AD56">
        <f t="shared" si="1"/>
        <v>173.76823860000377</v>
      </c>
      <c r="AE56">
        <f>'IDT-1'!E56</f>
        <v>0</v>
      </c>
      <c r="AF56" s="24"/>
      <c r="AG56">
        <f t="shared" si="2"/>
        <v>173.76823860000377</v>
      </c>
      <c r="AI56" s="34">
        <f>PXIL!K56</f>
        <v>0</v>
      </c>
      <c r="AJ56" s="34">
        <f>PXIL!Q56</f>
        <v>0</v>
      </c>
      <c r="AK56" s="34">
        <f>RTM_IEX!K56</f>
        <v>9.64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8">
        <f>GDAM_IEX!K56</f>
        <v>34.71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1.27332</v>
      </c>
      <c r="E57">
        <f>GT_NG!S57</f>
        <v>-3.465E-2</v>
      </c>
      <c r="F57">
        <f>GT_Spot!S57</f>
        <v>0</v>
      </c>
      <c r="G57">
        <f>PPCL_NG!S57</f>
        <v>0</v>
      </c>
      <c r="H57">
        <f>PPCL_Spot!S57</f>
        <v>0</v>
      </c>
      <c r="I57">
        <f>Bawana_NG!S57</f>
        <v>23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45.792925269248343</v>
      </c>
      <c r="P57" s="36">
        <v>0</v>
      </c>
      <c r="Q57" s="36">
        <v>0</v>
      </c>
      <c r="R57" s="38">
        <v>0</v>
      </c>
      <c r="S57" s="38">
        <v>8.43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53.04</v>
      </c>
      <c r="AB57" s="75">
        <f>-STOA!Q57</f>
        <v>0</v>
      </c>
      <c r="AC57">
        <f t="shared" si="0"/>
        <v>1.4616099858768532</v>
      </c>
      <c r="AD57">
        <f t="shared" si="1"/>
        <v>172.46998528337147</v>
      </c>
      <c r="AE57">
        <f>'IDT-1'!E57</f>
        <v>0</v>
      </c>
      <c r="AF57" s="24"/>
      <c r="AG57">
        <f t="shared" si="2"/>
        <v>172.46998528337147</v>
      </c>
      <c r="AI57" s="34">
        <f>PXIL!K57</f>
        <v>0</v>
      </c>
      <c r="AJ57" s="34">
        <f>PXIL!Q57</f>
        <v>0</v>
      </c>
      <c r="AK57" s="34">
        <f>RTM_IEX!K57</f>
        <v>9.64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8">
        <f>GDAM_IEX!K57</f>
        <v>32.79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1.27332</v>
      </c>
      <c r="E58">
        <f>GT_NG!S58</f>
        <v>-3.465E-2</v>
      </c>
      <c r="F58">
        <f>GT_Spot!S58</f>
        <v>0</v>
      </c>
      <c r="G58">
        <f>PPCL_NG!S58</f>
        <v>0</v>
      </c>
      <c r="H58">
        <f>PPCL_Spot!S58</f>
        <v>0</v>
      </c>
      <c r="I58">
        <f>Bawana_NG!S58</f>
        <v>23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45.85646426988896</v>
      </c>
      <c r="P58" s="36">
        <v>0</v>
      </c>
      <c r="Q58" s="36">
        <v>0</v>
      </c>
      <c r="R58" s="38">
        <v>0</v>
      </c>
      <c r="S58" s="38">
        <v>8.43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53.04</v>
      </c>
      <c r="AB58" s="75">
        <f>-STOA!Q58</f>
        <v>0</v>
      </c>
      <c r="AC58">
        <f t="shared" si="0"/>
        <v>1.4539957134822346</v>
      </c>
      <c r="AD58">
        <f t="shared" si="1"/>
        <v>171.57113855640671</v>
      </c>
      <c r="AE58">
        <f>'IDT-1'!E58</f>
        <v>0</v>
      </c>
      <c r="AF58" s="24"/>
      <c r="AG58">
        <f t="shared" si="2"/>
        <v>171.57113855640671</v>
      </c>
      <c r="AI58" s="34">
        <f>PXIL!K58</f>
        <v>0</v>
      </c>
      <c r="AJ58" s="34">
        <f>PXIL!Q58</f>
        <v>0</v>
      </c>
      <c r="AK58" s="34">
        <f>RTM_IEX!K58</f>
        <v>9.64</v>
      </c>
      <c r="AL58" s="34">
        <f>RTM_IEX!Q58</f>
        <v>0</v>
      </c>
      <c r="AM58" s="34">
        <f>RTM_PXI!K58</f>
        <v>0</v>
      </c>
      <c r="AN58" s="34">
        <f>RTM_PXI!Q58</f>
        <v>0</v>
      </c>
      <c r="AO58" s="148">
        <f>GDAM_IEX!K58</f>
        <v>31.82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1.27332</v>
      </c>
      <c r="E59">
        <f>GT_NG!S59</f>
        <v>-3.465E-2</v>
      </c>
      <c r="F59">
        <f>GT_Spot!S59</f>
        <v>0</v>
      </c>
      <c r="G59">
        <f>PPCL_NG!S59</f>
        <v>0</v>
      </c>
      <c r="H59">
        <f>PPCL_Spot!S59</f>
        <v>0</v>
      </c>
      <c r="I59">
        <f>Bawana_NG!S59</f>
        <v>23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45.68488258706509</v>
      </c>
      <c r="P59" s="36">
        <v>0</v>
      </c>
      <c r="Q59" s="36">
        <v>0</v>
      </c>
      <c r="R59" s="38">
        <v>0</v>
      </c>
      <c r="S59" s="38">
        <v>8.43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53.04</v>
      </c>
      <c r="AB59" s="75">
        <f>-STOA!Q59</f>
        <v>0</v>
      </c>
      <c r="AC59">
        <f t="shared" si="0"/>
        <v>1.4525544273465139</v>
      </c>
      <c r="AD59">
        <f t="shared" si="1"/>
        <v>171.40099815971854</v>
      </c>
      <c r="AE59">
        <f>'IDT-1'!E59</f>
        <v>0</v>
      </c>
      <c r="AF59" s="24"/>
      <c r="AG59">
        <f t="shared" si="2"/>
        <v>171.40099815971854</v>
      </c>
      <c r="AI59" s="34">
        <f>PXIL!K59</f>
        <v>0</v>
      </c>
      <c r="AJ59" s="34">
        <f>PXIL!Q59</f>
        <v>0</v>
      </c>
      <c r="AK59" s="34">
        <f>RTM_IEX!K59</f>
        <v>9.64</v>
      </c>
      <c r="AL59" s="34">
        <f>RTM_IEX!Q59</f>
        <v>0</v>
      </c>
      <c r="AM59" s="34">
        <f>RTM_PXI!K59</f>
        <v>0</v>
      </c>
      <c r="AN59" s="34">
        <f>RTM_PXI!Q59</f>
        <v>0</v>
      </c>
      <c r="AO59" s="148">
        <f>GDAM_IEX!K59</f>
        <v>31.82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1.27332</v>
      </c>
      <c r="E60">
        <f>GT_NG!S60</f>
        <v>-3.465E-2</v>
      </c>
      <c r="F60">
        <f>GT_Spot!S60</f>
        <v>0</v>
      </c>
      <c r="G60">
        <f>PPCL_NG!S60</f>
        <v>0</v>
      </c>
      <c r="H60">
        <f>PPCL_Spot!S60</f>
        <v>0</v>
      </c>
      <c r="I60">
        <f>Bawana_NG!S60</f>
        <v>23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45.68488258706509</v>
      </c>
      <c r="P60" s="36">
        <v>0</v>
      </c>
      <c r="Q60" s="36">
        <v>0</v>
      </c>
      <c r="R60" s="38">
        <v>0</v>
      </c>
      <c r="S60" s="38">
        <v>8.43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53.04</v>
      </c>
      <c r="AB60" s="75">
        <f>-STOA!Q60</f>
        <v>0</v>
      </c>
      <c r="AC60">
        <f t="shared" si="0"/>
        <v>1.444490427346514</v>
      </c>
      <c r="AD60">
        <f t="shared" si="1"/>
        <v>170.44906215971855</v>
      </c>
      <c r="AE60">
        <f>'IDT-1'!E60</f>
        <v>0</v>
      </c>
      <c r="AF60" s="24"/>
      <c r="AG60">
        <f t="shared" si="2"/>
        <v>170.44906215971855</v>
      </c>
      <c r="AI60" s="34">
        <f>PXIL!K60</f>
        <v>0</v>
      </c>
      <c r="AJ60" s="34">
        <f>PXIL!Q60</f>
        <v>0</v>
      </c>
      <c r="AK60" s="34">
        <f>RTM_IEX!K60</f>
        <v>9.64</v>
      </c>
      <c r="AL60" s="34">
        <f>RTM_IEX!Q60</f>
        <v>0</v>
      </c>
      <c r="AM60" s="34">
        <f>RTM_PXI!K60</f>
        <v>0</v>
      </c>
      <c r="AN60" s="34">
        <f>RTM_PXI!Q60</f>
        <v>0</v>
      </c>
      <c r="AO60" s="148">
        <f>GDAM_IEX!K60</f>
        <v>30.86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1.27332</v>
      </c>
      <c r="E61">
        <f>GT_NG!S61</f>
        <v>-3.465E-2</v>
      </c>
      <c r="F61">
        <f>GT_Spot!S61</f>
        <v>0</v>
      </c>
      <c r="G61">
        <f>PPCL_NG!S61</f>
        <v>0</v>
      </c>
      <c r="H61">
        <f>PPCL_Spot!S61</f>
        <v>0</v>
      </c>
      <c r="I61">
        <f>Bawana_NG!S61</f>
        <v>23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46.274976767994183</v>
      </c>
      <c r="P61" s="36">
        <v>0</v>
      </c>
      <c r="Q61" s="36">
        <v>0</v>
      </c>
      <c r="R61" s="38">
        <v>0</v>
      </c>
      <c r="S61" s="38">
        <v>8.43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53.04</v>
      </c>
      <c r="AB61" s="75">
        <f>-STOA!Q61</f>
        <v>0</v>
      </c>
      <c r="AC61">
        <f t="shared" si="0"/>
        <v>1.4575952184663183</v>
      </c>
      <c r="AD61">
        <f t="shared" si="1"/>
        <v>171.99605154952783</v>
      </c>
      <c r="AE61">
        <f>'IDT-1'!E61</f>
        <v>0</v>
      </c>
      <c r="AF61" s="24"/>
      <c r="AG61">
        <f t="shared" si="2"/>
        <v>171.99605154952783</v>
      </c>
      <c r="AI61" s="34">
        <f>PXIL!K61</f>
        <v>0</v>
      </c>
      <c r="AJ61" s="34">
        <f>PXIL!Q61</f>
        <v>0</v>
      </c>
      <c r="AK61" s="34">
        <f>RTM_IEX!K61</f>
        <v>9.64</v>
      </c>
      <c r="AL61" s="34">
        <f>RTM_IEX!Q61</f>
        <v>0</v>
      </c>
      <c r="AM61" s="34">
        <f>RTM_PXI!K61</f>
        <v>0</v>
      </c>
      <c r="AN61" s="34">
        <f>RTM_PXI!Q61</f>
        <v>0</v>
      </c>
      <c r="AO61" s="148">
        <f>GDAM_IEX!K61</f>
        <v>31.83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1.27332</v>
      </c>
      <c r="E62">
        <f>GT_NG!S62</f>
        <v>-3.465E-2</v>
      </c>
      <c r="F62">
        <f>GT_Spot!S62</f>
        <v>0</v>
      </c>
      <c r="G62">
        <f>PPCL_NG!S62</f>
        <v>0</v>
      </c>
      <c r="H62">
        <f>PPCL_Spot!S62</f>
        <v>0</v>
      </c>
      <c r="I62">
        <f>Bawana_NG!S62</f>
        <v>23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46.443184601649889</v>
      </c>
      <c r="P62" s="36">
        <v>0</v>
      </c>
      <c r="Q62" s="36">
        <v>0</v>
      </c>
      <c r="R62" s="38">
        <v>0</v>
      </c>
      <c r="S62" s="38">
        <v>8.43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53.04</v>
      </c>
      <c r="AB62" s="75">
        <f>-STOA!Q62</f>
        <v>0</v>
      </c>
      <c r="AC62">
        <f t="shared" si="0"/>
        <v>1.4508601642690264</v>
      </c>
      <c r="AD62">
        <f t="shared" si="1"/>
        <v>171.2009944373809</v>
      </c>
      <c r="AE62">
        <f>'IDT-1'!E62</f>
        <v>0</v>
      </c>
      <c r="AF62" s="24"/>
      <c r="AG62">
        <f t="shared" si="2"/>
        <v>171.2009944373809</v>
      </c>
      <c r="AI62" s="34">
        <f>PXIL!K62</f>
        <v>0</v>
      </c>
      <c r="AJ62" s="34">
        <f>PXIL!Q62</f>
        <v>0</v>
      </c>
      <c r="AK62" s="34">
        <f>RTM_IEX!K62</f>
        <v>9.64</v>
      </c>
      <c r="AL62" s="34">
        <f>RTM_IEX!Q62</f>
        <v>0</v>
      </c>
      <c r="AM62" s="34">
        <f>RTM_PXI!K62</f>
        <v>0</v>
      </c>
      <c r="AN62" s="34">
        <f>RTM_PXI!Q62</f>
        <v>0</v>
      </c>
      <c r="AO62" s="148">
        <f>GDAM_IEX!K62</f>
        <v>30.86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1.27332</v>
      </c>
      <c r="E63">
        <f>GT_NG!S63</f>
        <v>-3.465E-2</v>
      </c>
      <c r="F63">
        <f>GT_Spot!S63</f>
        <v>0</v>
      </c>
      <c r="G63">
        <f>PPCL_NG!S63</f>
        <v>0</v>
      </c>
      <c r="H63">
        <f>PPCL_Spot!S63</f>
        <v>0</v>
      </c>
      <c r="I63">
        <f>Bawana_NG!S63</f>
        <v>23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46.391147115907586</v>
      </c>
      <c r="P63" s="36">
        <v>0</v>
      </c>
      <c r="Q63" s="36">
        <v>0</v>
      </c>
      <c r="R63" s="38">
        <v>0</v>
      </c>
      <c r="S63" s="38">
        <v>8.43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53.04</v>
      </c>
      <c r="AB63" s="75">
        <f>-STOA!Q63</f>
        <v>0</v>
      </c>
      <c r="AC63">
        <f t="shared" si="0"/>
        <v>1.4584870493887909</v>
      </c>
      <c r="AD63">
        <f t="shared" si="1"/>
        <v>172.10133006651876</v>
      </c>
      <c r="AE63">
        <f>'IDT-1'!E63</f>
        <v>0</v>
      </c>
      <c r="AF63" s="24"/>
      <c r="AG63">
        <f t="shared" si="2"/>
        <v>172.10133006651876</v>
      </c>
      <c r="AI63" s="34">
        <f>PXIL!K63</f>
        <v>0</v>
      </c>
      <c r="AJ63" s="34">
        <f>PXIL!Q63</f>
        <v>0</v>
      </c>
      <c r="AK63" s="34">
        <f>RTM_IEX!K63</f>
        <v>9.64</v>
      </c>
      <c r="AL63" s="34">
        <f>RTM_IEX!Q63</f>
        <v>0</v>
      </c>
      <c r="AM63" s="34">
        <f>RTM_PXI!K63</f>
        <v>0</v>
      </c>
      <c r="AN63" s="34">
        <f>RTM_PXI!Q63</f>
        <v>0</v>
      </c>
      <c r="AO63" s="148">
        <f>GDAM_IEX!K63</f>
        <v>31.82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1.27332</v>
      </c>
      <c r="E64">
        <f>GT_NG!S64</f>
        <v>-3.465E-2</v>
      </c>
      <c r="F64">
        <f>GT_Spot!S64</f>
        <v>0</v>
      </c>
      <c r="G64">
        <f>PPCL_NG!S64</f>
        <v>0</v>
      </c>
      <c r="H64">
        <f>PPCL_Spot!S64</f>
        <v>0</v>
      </c>
      <c r="I64">
        <f>Bawana_NG!S64</f>
        <v>23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49.04121355156898</v>
      </c>
      <c r="P64" s="36">
        <v>0</v>
      </c>
      <c r="Q64" s="36">
        <v>0</v>
      </c>
      <c r="R64" s="38">
        <v>0</v>
      </c>
      <c r="S64" s="38">
        <v>8.43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53.04</v>
      </c>
      <c r="AB64" s="75">
        <f>-STOA!Q64</f>
        <v>0</v>
      </c>
      <c r="AC64">
        <f t="shared" si="0"/>
        <v>1.4807476074483468</v>
      </c>
      <c r="AD64">
        <f t="shared" si="1"/>
        <v>174.72913594412063</v>
      </c>
      <c r="AE64">
        <f>'IDT-1'!E64</f>
        <v>0</v>
      </c>
      <c r="AF64" s="24"/>
      <c r="AG64">
        <f t="shared" si="2"/>
        <v>174.72913594412063</v>
      </c>
      <c r="AI64" s="34">
        <f>PXIL!K64</f>
        <v>0</v>
      </c>
      <c r="AJ64" s="34">
        <f>PXIL!Q64</f>
        <v>0</v>
      </c>
      <c r="AK64" s="34">
        <f>RTM_IEX!K64</f>
        <v>9.64</v>
      </c>
      <c r="AL64" s="34">
        <f>RTM_IEX!Q64</f>
        <v>0</v>
      </c>
      <c r="AM64" s="34">
        <f>RTM_PXI!K64</f>
        <v>0</v>
      </c>
      <c r="AN64" s="34">
        <f>RTM_PXI!Q64</f>
        <v>0</v>
      </c>
      <c r="AO64" s="148">
        <f>GDAM_IEX!K64</f>
        <v>31.82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1.27332</v>
      </c>
      <c r="E65">
        <f>GT_NG!S65</f>
        <v>-3.465E-2</v>
      </c>
      <c r="F65">
        <f>GT_Spot!S65</f>
        <v>0</v>
      </c>
      <c r="G65">
        <f>PPCL_NG!S65</f>
        <v>0</v>
      </c>
      <c r="H65">
        <f>PPCL_Spot!S65</f>
        <v>0</v>
      </c>
      <c r="I65">
        <f>Bawana_NG!S65</f>
        <v>23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49.202970685568303</v>
      </c>
      <c r="P65" s="36">
        <v>0</v>
      </c>
      <c r="Q65" s="36">
        <v>0</v>
      </c>
      <c r="R65" s="38">
        <v>0</v>
      </c>
      <c r="S65" s="38">
        <v>8.43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53.04</v>
      </c>
      <c r="AB65" s="75">
        <f>-STOA!Q65</f>
        <v>0</v>
      </c>
      <c r="AC65">
        <f t="shared" si="0"/>
        <v>1.482106367373941</v>
      </c>
      <c r="AD65">
        <f t="shared" si="1"/>
        <v>174.88953431819436</v>
      </c>
      <c r="AE65">
        <f>'IDT-1'!E65</f>
        <v>0</v>
      </c>
      <c r="AF65" s="24"/>
      <c r="AG65">
        <f t="shared" si="2"/>
        <v>174.88953431819436</v>
      </c>
      <c r="AI65" s="34">
        <f>PXIL!K65</f>
        <v>0</v>
      </c>
      <c r="AJ65" s="34">
        <f>PXIL!Q65</f>
        <v>0</v>
      </c>
      <c r="AK65" s="34">
        <f>RTM_IEX!K65</f>
        <v>9.64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8">
        <f>GDAM_IEX!K65</f>
        <v>31.82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1.27332</v>
      </c>
      <c r="E66">
        <f>GT_NG!S66</f>
        <v>-3.465E-2</v>
      </c>
      <c r="F66">
        <f>GT_Spot!S66</f>
        <v>0</v>
      </c>
      <c r="G66">
        <f>PPCL_NG!S66</f>
        <v>0</v>
      </c>
      <c r="H66">
        <f>PPCL_Spot!S66</f>
        <v>0</v>
      </c>
      <c r="I66">
        <f>Bawana_NG!S66</f>
        <v>23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49.203008078331237</v>
      </c>
      <c r="P66" s="36">
        <v>0</v>
      </c>
      <c r="Q66" s="36">
        <v>0</v>
      </c>
      <c r="R66" s="38">
        <v>0</v>
      </c>
      <c r="S66" s="38">
        <v>8.43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53.04</v>
      </c>
      <c r="AB66" s="75">
        <f>-STOA!Q66</f>
        <v>0</v>
      </c>
      <c r="AC66">
        <f t="shared" si="0"/>
        <v>1.4659786814731497</v>
      </c>
      <c r="AD66">
        <f t="shared" si="1"/>
        <v>172.98569939685808</v>
      </c>
      <c r="AE66">
        <f>'IDT-1'!E66</f>
        <v>0</v>
      </c>
      <c r="AF66" s="24"/>
      <c r="AG66">
        <f t="shared" si="2"/>
        <v>172.98569939685808</v>
      </c>
      <c r="AI66" s="34">
        <f>PXIL!K66</f>
        <v>0</v>
      </c>
      <c r="AJ66" s="34">
        <f>PXIL!Q66</f>
        <v>0</v>
      </c>
      <c r="AK66" s="34">
        <f>RTM_IEX!K66</f>
        <v>9.64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8">
        <f>GDAM_IEX!K66</f>
        <v>29.9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1.27332</v>
      </c>
      <c r="E67">
        <f>GT_NG!S67</f>
        <v>-3.465E-2</v>
      </c>
      <c r="F67">
        <f>GT_Spot!S67</f>
        <v>0</v>
      </c>
      <c r="G67">
        <f>PPCL_NG!S67</f>
        <v>0</v>
      </c>
      <c r="H67">
        <f>PPCL_Spot!S67</f>
        <v>0</v>
      </c>
      <c r="I67">
        <f>Bawana_NG!S67</f>
        <v>23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51.386779976082643</v>
      </c>
      <c r="P67" s="36">
        <v>0</v>
      </c>
      <c r="Q67" s="36">
        <v>0</v>
      </c>
      <c r="R67" s="38">
        <v>0</v>
      </c>
      <c r="S67" s="38">
        <v>8.43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53.04</v>
      </c>
      <c r="AB67" s="75">
        <f>-STOA!Q67</f>
        <v>0</v>
      </c>
      <c r="AC67">
        <f t="shared" si="0"/>
        <v>1.4761743654142616</v>
      </c>
      <c r="AD67">
        <f t="shared" si="1"/>
        <v>174.18927561066837</v>
      </c>
      <c r="AE67">
        <f>'IDT-1'!E67</f>
        <v>0</v>
      </c>
      <c r="AF67" s="24"/>
      <c r="AG67">
        <f t="shared" si="2"/>
        <v>174.18927561066837</v>
      </c>
      <c r="AI67" s="34">
        <f>PXIL!K67</f>
        <v>0</v>
      </c>
      <c r="AJ67" s="34">
        <f>PXIL!Q67</f>
        <v>0</v>
      </c>
      <c r="AK67" s="34">
        <f>RTM_IEX!K67</f>
        <v>9.64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8">
        <f>GDAM_IEX!K67</f>
        <v>28.93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1.27332</v>
      </c>
      <c r="E68">
        <f>GT_NG!S68</f>
        <v>-3.465E-2</v>
      </c>
      <c r="F68">
        <f>GT_Spot!S68</f>
        <v>0</v>
      </c>
      <c r="G68">
        <f>PPCL_NG!S68</f>
        <v>0</v>
      </c>
      <c r="H68">
        <f>PPCL_Spot!S68</f>
        <v>0</v>
      </c>
      <c r="I68">
        <f>Bawana_NG!S68</f>
        <v>23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51.386892605607656</v>
      </c>
      <c r="P68" s="36">
        <v>0</v>
      </c>
      <c r="Q68" s="36">
        <v>0</v>
      </c>
      <c r="R68" s="38">
        <v>0</v>
      </c>
      <c r="S68" s="38">
        <v>8.43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53.04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1.4599633115022717</v>
      </c>
      <c r="AD68">
        <f t="shared" ref="AD68:AD98" si="4">SUM(B68:AB68,AI68:AV68)-AC68</f>
        <v>172.27559929410538</v>
      </c>
      <c r="AE68">
        <f>'IDT-1'!E68</f>
        <v>0</v>
      </c>
      <c r="AF68" s="24"/>
      <c r="AG68">
        <f t="shared" ref="AG68:AG98" si="5">SUM(AD68:AF68)</f>
        <v>172.27559929410538</v>
      </c>
      <c r="AI68" s="34">
        <f>PXIL!K68</f>
        <v>0</v>
      </c>
      <c r="AJ68" s="34">
        <f>PXIL!Q68</f>
        <v>0</v>
      </c>
      <c r="AK68" s="34">
        <f>RTM_IEX!K68</f>
        <v>9.64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8">
        <f>GDAM_IEX!K68</f>
        <v>27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1.27332</v>
      </c>
      <c r="E69">
        <f>GT_NG!S69</f>
        <v>-3.465E-2</v>
      </c>
      <c r="F69">
        <f>GT_Spot!S69</f>
        <v>0</v>
      </c>
      <c r="G69">
        <f>PPCL_NG!S69</f>
        <v>0</v>
      </c>
      <c r="H69">
        <f>PPCL_Spot!S69</f>
        <v>0</v>
      </c>
      <c r="I69">
        <f>Bawana_NG!S69</f>
        <v>23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51.486902781557589</v>
      </c>
      <c r="P69" s="36">
        <v>0</v>
      </c>
      <c r="Q69" s="36">
        <v>0</v>
      </c>
      <c r="R69" s="38">
        <v>0</v>
      </c>
      <c r="S69" s="38">
        <v>8.43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53.04</v>
      </c>
      <c r="AB69" s="75">
        <f>-STOA!Q69</f>
        <v>0</v>
      </c>
      <c r="AC69">
        <f t="shared" si="3"/>
        <v>1.444675396980251</v>
      </c>
      <c r="AD69">
        <f t="shared" si="4"/>
        <v>170.47089738457731</v>
      </c>
      <c r="AE69">
        <f>'IDT-1'!E69</f>
        <v>0</v>
      </c>
      <c r="AF69" s="24"/>
      <c r="AG69">
        <f t="shared" si="5"/>
        <v>170.47089738457731</v>
      </c>
      <c r="AI69" s="34">
        <f>PXIL!K69</f>
        <v>0</v>
      </c>
      <c r="AJ69" s="34">
        <f>PXIL!Q69</f>
        <v>0</v>
      </c>
      <c r="AK69" s="34">
        <f>RTM_IEX!K69</f>
        <v>9.64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8">
        <f>GDAM_IEX!K69</f>
        <v>25.08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1.27332</v>
      </c>
      <c r="E70">
        <f>GT_NG!S70</f>
        <v>-3.465E-2</v>
      </c>
      <c r="F70">
        <f>GT_Spot!S70</f>
        <v>0</v>
      </c>
      <c r="G70">
        <f>PPCL_NG!S70</f>
        <v>0</v>
      </c>
      <c r="H70">
        <f>PPCL_Spot!S70</f>
        <v>0</v>
      </c>
      <c r="I70">
        <f>Bawana_NG!S70</f>
        <v>23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51.386671125914155</v>
      </c>
      <c r="P70" s="36">
        <v>0</v>
      </c>
      <c r="Q70" s="36">
        <v>0</v>
      </c>
      <c r="R70" s="38">
        <v>0</v>
      </c>
      <c r="S70" s="38">
        <v>8.43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50.14</v>
      </c>
      <c r="AB70" s="75">
        <f>-STOA!Q70</f>
        <v>0</v>
      </c>
      <c r="AC70">
        <f t="shared" si="3"/>
        <v>1.4031774510728465</v>
      </c>
      <c r="AD70">
        <f t="shared" si="4"/>
        <v>165.57216367484131</v>
      </c>
      <c r="AE70">
        <f>'IDT-1'!E70</f>
        <v>0</v>
      </c>
      <c r="AF70" s="24"/>
      <c r="AG70">
        <f t="shared" si="5"/>
        <v>165.57216367484131</v>
      </c>
      <c r="AI70" s="34">
        <f>PXIL!K70</f>
        <v>0</v>
      </c>
      <c r="AJ70" s="34">
        <f>PXIL!Q70</f>
        <v>0</v>
      </c>
      <c r="AK70" s="34">
        <f>RTM_IEX!K70</f>
        <v>9.64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8">
        <f>GDAM_IEX!K70</f>
        <v>23.14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1.27332</v>
      </c>
      <c r="E71">
        <f>GT_NG!S71</f>
        <v>-3.465E-2</v>
      </c>
      <c r="F71">
        <f>GT_Spot!S71</f>
        <v>0</v>
      </c>
      <c r="G71">
        <f>PPCL_NG!S71</f>
        <v>0</v>
      </c>
      <c r="H71">
        <f>PPCL_Spot!S71</f>
        <v>0</v>
      </c>
      <c r="I71">
        <f>Bawana_NG!S71</f>
        <v>23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51.386698673262629</v>
      </c>
      <c r="P71" s="36">
        <v>0</v>
      </c>
      <c r="Q71" s="36">
        <v>0</v>
      </c>
      <c r="R71" s="38">
        <v>0</v>
      </c>
      <c r="S71" s="38">
        <v>8.43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0</v>
      </c>
      <c r="AB71" s="75">
        <f>-STOA!Q71</f>
        <v>0</v>
      </c>
      <c r="AC71">
        <f t="shared" si="3"/>
        <v>1.4599616824705732</v>
      </c>
      <c r="AD71">
        <f t="shared" si="4"/>
        <v>172.27540699079205</v>
      </c>
      <c r="AE71">
        <f>'IDT-1'!E71</f>
        <v>0</v>
      </c>
      <c r="AF71" s="24"/>
      <c r="AG71">
        <f t="shared" si="5"/>
        <v>172.27540699079205</v>
      </c>
      <c r="AI71" s="34">
        <f>PXIL!K71</f>
        <v>0</v>
      </c>
      <c r="AJ71" s="34">
        <f>PXIL!Q71</f>
        <v>0</v>
      </c>
      <c r="AK71" s="34">
        <f>RTM_IEX!K71</f>
        <v>9.64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8">
        <f>GDAM_IEX!K71</f>
        <v>80.040000000000006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1.27332</v>
      </c>
      <c r="E72">
        <f>GT_NG!S72</f>
        <v>-3.465E-2</v>
      </c>
      <c r="F72">
        <f>GT_Spot!S72</f>
        <v>0</v>
      </c>
      <c r="G72">
        <f>PPCL_NG!S72</f>
        <v>0</v>
      </c>
      <c r="H72">
        <f>PPCL_Spot!S72</f>
        <v>0</v>
      </c>
      <c r="I72">
        <f>Bawana_NG!S72</f>
        <v>23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51.619740158163239</v>
      </c>
      <c r="P72" s="36">
        <v>0</v>
      </c>
      <c r="Q72" s="36">
        <v>0</v>
      </c>
      <c r="R72" s="38">
        <v>0</v>
      </c>
      <c r="S72" s="38">
        <v>8.43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0</v>
      </c>
      <c r="AB72" s="75">
        <f>-STOA!Q72</f>
        <v>0</v>
      </c>
      <c r="AC72">
        <f t="shared" si="3"/>
        <v>1.4052192309437386</v>
      </c>
      <c r="AD72">
        <f t="shared" si="4"/>
        <v>165.81319092721949</v>
      </c>
      <c r="AE72">
        <f>'IDT-1'!E72</f>
        <v>0</v>
      </c>
      <c r="AF72" s="24"/>
      <c r="AG72">
        <f t="shared" si="5"/>
        <v>165.81319092721949</v>
      </c>
      <c r="AI72" s="34">
        <f>PXIL!K72</f>
        <v>0</v>
      </c>
      <c r="AJ72" s="34">
        <f>PXIL!Q72</f>
        <v>0</v>
      </c>
      <c r="AK72" s="34">
        <f>RTM_IEX!K72</f>
        <v>9.64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8">
        <f>GDAM_IEX!K72</f>
        <v>73.290000000000006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1.27332</v>
      </c>
      <c r="E73">
        <f>GT_NG!S73</f>
        <v>-3.465E-2</v>
      </c>
      <c r="F73">
        <f>GT_Spot!S73</f>
        <v>0</v>
      </c>
      <c r="G73">
        <f>PPCL_NG!S73</f>
        <v>0</v>
      </c>
      <c r="H73">
        <f>PPCL_Spot!S73</f>
        <v>0</v>
      </c>
      <c r="I73">
        <f>Bawana_NG!S73</f>
        <v>23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54.691920889916602</v>
      </c>
      <c r="P73" s="36">
        <v>0</v>
      </c>
      <c r="Q73" s="36">
        <v>0</v>
      </c>
      <c r="R73" s="38">
        <v>0</v>
      </c>
      <c r="S73" s="38">
        <v>8.43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0</v>
      </c>
      <c r="AB73" s="75">
        <f>-STOA!Q73</f>
        <v>0</v>
      </c>
      <c r="AC73">
        <f t="shared" si="3"/>
        <v>1.3823895490904667</v>
      </c>
      <c r="AD73">
        <f t="shared" si="4"/>
        <v>163.11820134082615</v>
      </c>
      <c r="AE73">
        <f>'IDT-1'!E73</f>
        <v>0</v>
      </c>
      <c r="AF73" s="24"/>
      <c r="AG73">
        <f t="shared" si="5"/>
        <v>163.11820134082615</v>
      </c>
      <c r="AI73" s="34">
        <f>PXIL!K73</f>
        <v>0</v>
      </c>
      <c r="AJ73" s="34">
        <f>PXIL!Q73</f>
        <v>0</v>
      </c>
      <c r="AK73" s="34">
        <f>RTM_IEX!K73</f>
        <v>9.64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8">
        <f>GDAM_IEX!K73</f>
        <v>67.5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1.27332</v>
      </c>
      <c r="E74">
        <f>GT_NG!S74</f>
        <v>-3.465E-2</v>
      </c>
      <c r="F74">
        <f>GT_Spot!S74</f>
        <v>0</v>
      </c>
      <c r="G74">
        <f>PPCL_NG!S74</f>
        <v>0</v>
      </c>
      <c r="H74">
        <f>PPCL_Spot!S74</f>
        <v>0</v>
      </c>
      <c r="I74">
        <f>Bawana_NG!S74</f>
        <v>23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61.53049496634172</v>
      </c>
      <c r="P74" s="36">
        <v>0</v>
      </c>
      <c r="Q74" s="36">
        <v>0</v>
      </c>
      <c r="R74" s="38">
        <v>0</v>
      </c>
      <c r="S74" s="38">
        <v>8.43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0</v>
      </c>
      <c r="AB74" s="75">
        <f>-STOA!Q74</f>
        <v>0</v>
      </c>
      <c r="AC74">
        <f t="shared" si="3"/>
        <v>1.3669215713324379</v>
      </c>
      <c r="AD74">
        <f t="shared" si="4"/>
        <v>161.29224339500931</v>
      </c>
      <c r="AE74">
        <f>'IDT-1'!E74</f>
        <v>0</v>
      </c>
      <c r="AF74" s="24"/>
      <c r="AG74">
        <f t="shared" si="5"/>
        <v>161.29224339500931</v>
      </c>
      <c r="AI74" s="34">
        <f>PXIL!K74</f>
        <v>0</v>
      </c>
      <c r="AJ74" s="34">
        <f>PXIL!Q74</f>
        <v>0</v>
      </c>
      <c r="AK74" s="34">
        <f>RTM_IEX!K74</f>
        <v>9.64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8">
        <f>GDAM_IEX!K74</f>
        <v>58.82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1.27332</v>
      </c>
      <c r="E75">
        <f>GT_NG!S75</f>
        <v>-1.9800000000000002E-2</v>
      </c>
      <c r="F75">
        <f>GT_Spot!S75</f>
        <v>0</v>
      </c>
      <c r="G75">
        <f>PPCL_NG!S75</f>
        <v>0</v>
      </c>
      <c r="H75">
        <f>PPCL_Spot!S75</f>
        <v>0</v>
      </c>
      <c r="I75">
        <f>Bawana_NG!S75</f>
        <v>23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65.593006519045559</v>
      </c>
      <c r="P75" s="36">
        <v>0</v>
      </c>
      <c r="Q75" s="36">
        <v>0</v>
      </c>
      <c r="R75" s="38">
        <v>0</v>
      </c>
      <c r="S75" s="38">
        <v>8.43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0</v>
      </c>
      <c r="AB75" s="75">
        <f>-STOA!Q75</f>
        <v>0</v>
      </c>
      <c r="AC75">
        <f t="shared" si="3"/>
        <v>1.2632448716829354</v>
      </c>
      <c r="AD75">
        <f t="shared" si="4"/>
        <v>149.08328164736264</v>
      </c>
      <c r="AE75">
        <f>'IDT-1'!E75</f>
        <v>0</v>
      </c>
      <c r="AF75" s="24"/>
      <c r="AG75">
        <f t="shared" si="5"/>
        <v>149.08328164736264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8">
        <f>GDAM_IEX!K75</f>
        <v>52.07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1.27332</v>
      </c>
      <c r="E76">
        <f>GT_NG!S76</f>
        <v>-1.9800000000000002E-2</v>
      </c>
      <c r="F76">
        <f>GT_Spot!S76</f>
        <v>0</v>
      </c>
      <c r="G76">
        <f>PPCL_NG!S76</f>
        <v>0</v>
      </c>
      <c r="H76">
        <f>PPCL_Spot!S76</f>
        <v>0</v>
      </c>
      <c r="I76">
        <f>Bawana_NG!S76</f>
        <v>23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73.147290054669654</v>
      </c>
      <c r="P76" s="36">
        <v>0</v>
      </c>
      <c r="Q76" s="36">
        <v>0</v>
      </c>
      <c r="R76" s="38">
        <v>0</v>
      </c>
      <c r="S76" s="38">
        <v>8.43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0</v>
      </c>
      <c r="AB76" s="75">
        <f>-STOA!Q76</f>
        <v>0</v>
      </c>
      <c r="AC76">
        <f t="shared" si="3"/>
        <v>1.2375768533821778</v>
      </c>
      <c r="AD76">
        <f t="shared" si="4"/>
        <v>146.0532332012875</v>
      </c>
      <c r="AE76">
        <f>'IDT-1'!E76</f>
        <v>0</v>
      </c>
      <c r="AF76" s="24"/>
      <c r="AG76">
        <f t="shared" si="5"/>
        <v>146.0532332012875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0</v>
      </c>
      <c r="AM76" s="34">
        <f>RTM_PXI!K76</f>
        <v>0</v>
      </c>
      <c r="AN76" s="34">
        <f>RTM_PXI!Q76</f>
        <v>0</v>
      </c>
      <c r="AO76" s="148">
        <f>GDAM_IEX!K76</f>
        <v>41.46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1.27332</v>
      </c>
      <c r="E77">
        <f>GT_NG!S77</f>
        <v>-1.9800000000000002E-2</v>
      </c>
      <c r="F77">
        <f>GT_Spot!S77</f>
        <v>0</v>
      </c>
      <c r="G77">
        <f>PPCL_NG!S77</f>
        <v>0</v>
      </c>
      <c r="H77">
        <f>PPCL_Spot!S77</f>
        <v>0</v>
      </c>
      <c r="I77">
        <f>Bawana_NG!S77</f>
        <v>23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82.649020676527812</v>
      </c>
      <c r="P77" s="36">
        <v>0</v>
      </c>
      <c r="Q77" s="36">
        <v>0</v>
      </c>
      <c r="R77" s="38">
        <v>0</v>
      </c>
      <c r="S77" s="38">
        <v>8.43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0</v>
      </c>
      <c r="AA77" s="75">
        <f>STOA!K77</f>
        <v>0</v>
      </c>
      <c r="AB77" s="75">
        <f>-STOA!Q77</f>
        <v>0</v>
      </c>
      <c r="AC77">
        <f t="shared" si="3"/>
        <v>1.2364153906057862</v>
      </c>
      <c r="AD77">
        <f t="shared" si="4"/>
        <v>145.91612528592202</v>
      </c>
      <c r="AE77">
        <f>'IDT-1'!E77</f>
        <v>0</v>
      </c>
      <c r="AF77" s="24"/>
      <c r="AG77">
        <f t="shared" si="5"/>
        <v>145.91612528592202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0</v>
      </c>
      <c r="AM77" s="34">
        <f>RTM_PXI!K77</f>
        <v>0</v>
      </c>
      <c r="AN77" s="34">
        <f>RTM_PXI!Q77</f>
        <v>0</v>
      </c>
      <c r="AO77" s="148">
        <f>GDAM_IEX!K77</f>
        <v>31.82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1.27332</v>
      </c>
      <c r="E78">
        <f>GT_NG!S78</f>
        <v>-1.9800000000000002E-2</v>
      </c>
      <c r="F78">
        <f>GT_Spot!S78</f>
        <v>0</v>
      </c>
      <c r="G78">
        <f>PPCL_NG!S78</f>
        <v>0</v>
      </c>
      <c r="H78">
        <f>PPCL_Spot!S78</f>
        <v>0</v>
      </c>
      <c r="I78">
        <f>Bawana_NG!S78</f>
        <v>23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84.930398526149176</v>
      </c>
      <c r="P78" s="36">
        <v>0</v>
      </c>
      <c r="Q78" s="36">
        <v>0</v>
      </c>
      <c r="R78" s="38">
        <v>0</v>
      </c>
      <c r="S78" s="38">
        <v>8.43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0</v>
      </c>
      <c r="AA78" s="75">
        <f>STOA!K78</f>
        <v>0</v>
      </c>
      <c r="AB78" s="75">
        <f>-STOA!Q78</f>
        <v>0</v>
      </c>
      <c r="AC78">
        <f t="shared" si="3"/>
        <v>1.2475149645426058</v>
      </c>
      <c r="AD78">
        <f t="shared" si="4"/>
        <v>147.22640356160659</v>
      </c>
      <c r="AE78">
        <f>'IDT-1'!E78</f>
        <v>0</v>
      </c>
      <c r="AF78" s="24"/>
      <c r="AG78">
        <f t="shared" si="5"/>
        <v>147.22640356160659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0</v>
      </c>
      <c r="AM78" s="34">
        <f>RTM_PXI!K78</f>
        <v>0</v>
      </c>
      <c r="AN78" s="34">
        <f>RTM_PXI!Q78</f>
        <v>0</v>
      </c>
      <c r="AO78" s="148">
        <f>GDAM_IEX!K78</f>
        <v>30.86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1.27332</v>
      </c>
      <c r="E79">
        <f>GT_NG!S79</f>
        <v>-1.9800000000000002E-2</v>
      </c>
      <c r="F79">
        <f>GT_Spot!S79</f>
        <v>0</v>
      </c>
      <c r="G79">
        <f>PPCL_NG!S79</f>
        <v>0</v>
      </c>
      <c r="H79">
        <f>PPCL_Spot!S79</f>
        <v>0</v>
      </c>
      <c r="I79">
        <f>Bawana_NG!S79</f>
        <v>23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87.193295658254826</v>
      </c>
      <c r="P79" s="36">
        <v>0</v>
      </c>
      <c r="Q79" s="36">
        <v>0</v>
      </c>
      <c r="R79" s="38">
        <v>0</v>
      </c>
      <c r="S79" s="38">
        <v>8.43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0</v>
      </c>
      <c r="AA79" s="75">
        <f>STOA!K79</f>
        <v>0</v>
      </c>
      <c r="AB79" s="75">
        <f>-STOA!Q79</f>
        <v>0</v>
      </c>
      <c r="AC79">
        <f t="shared" si="3"/>
        <v>1.2422473004522934</v>
      </c>
      <c r="AD79">
        <f t="shared" si="4"/>
        <v>146.60456835780252</v>
      </c>
      <c r="AE79">
        <f>'IDT-1'!E79</f>
        <v>0</v>
      </c>
      <c r="AF79" s="24"/>
      <c r="AG79">
        <f t="shared" si="5"/>
        <v>146.60456835780252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0</v>
      </c>
      <c r="AM79" s="34">
        <f>RTM_PXI!K79</f>
        <v>0</v>
      </c>
      <c r="AN79" s="34">
        <f>RTM_PXI!Q79</f>
        <v>0</v>
      </c>
      <c r="AO79" s="148">
        <f>GDAM_IEX!K79</f>
        <v>27.97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1.27332</v>
      </c>
      <c r="E80">
        <f>GT_NG!S80</f>
        <v>-1.9800000000000002E-2</v>
      </c>
      <c r="F80">
        <f>GT_Spot!S80</f>
        <v>0</v>
      </c>
      <c r="G80">
        <f>PPCL_NG!S80</f>
        <v>0</v>
      </c>
      <c r="H80">
        <f>PPCL_Spot!S80</f>
        <v>0</v>
      </c>
      <c r="I80">
        <f>Bawana_NG!S80</f>
        <v>23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88.358072344801258</v>
      </c>
      <c r="P80" s="36">
        <v>0</v>
      </c>
      <c r="Q80" s="36">
        <v>0</v>
      </c>
      <c r="R80" s="38">
        <v>0</v>
      </c>
      <c r="S80" s="38">
        <v>8.43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0</v>
      </c>
      <c r="AA80" s="75">
        <f>STOA!K80</f>
        <v>0</v>
      </c>
      <c r="AB80" s="75">
        <f>-STOA!Q80</f>
        <v>0</v>
      </c>
      <c r="AC80">
        <f t="shared" si="3"/>
        <v>1.2358194246192833</v>
      </c>
      <c r="AD80">
        <f t="shared" si="4"/>
        <v>145.84577292018199</v>
      </c>
      <c r="AE80">
        <f>'IDT-1'!E80</f>
        <v>0</v>
      </c>
      <c r="AF80" s="24"/>
      <c r="AG80">
        <f t="shared" si="5"/>
        <v>145.84577292018199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0</v>
      </c>
      <c r="AM80" s="34">
        <f>RTM_PXI!K80</f>
        <v>0</v>
      </c>
      <c r="AN80" s="34">
        <f>RTM_PXI!Q80</f>
        <v>0</v>
      </c>
      <c r="AO80" s="148">
        <f>GDAM_IEX!K80</f>
        <v>26.04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1.27332</v>
      </c>
      <c r="E81">
        <f>GT_NG!S81</f>
        <v>-1.9800000000000002E-2</v>
      </c>
      <c r="F81">
        <f>GT_Spot!S81</f>
        <v>0</v>
      </c>
      <c r="G81">
        <f>PPCL_NG!S81</f>
        <v>0</v>
      </c>
      <c r="H81">
        <f>PPCL_Spot!S81</f>
        <v>0</v>
      </c>
      <c r="I81">
        <f>Bawana_NG!S81</f>
        <v>23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89.033520139564985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0</v>
      </c>
      <c r="AA81" s="75">
        <f>STOA!K81</f>
        <v>0</v>
      </c>
      <c r="AB81" s="75">
        <f>-STOA!Q81</f>
        <v>0</v>
      </c>
      <c r="AC81">
        <f t="shared" si="3"/>
        <v>1.2171331860952987</v>
      </c>
      <c r="AD81">
        <f t="shared" si="4"/>
        <v>143.6399069534697</v>
      </c>
      <c r="AE81">
        <f>'IDT-1'!E81</f>
        <v>0</v>
      </c>
      <c r="AF81" s="24"/>
      <c r="AG81">
        <f t="shared" si="5"/>
        <v>143.6399069534697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0</v>
      </c>
      <c r="AM81" s="34">
        <f>RTM_PXI!K81</f>
        <v>0</v>
      </c>
      <c r="AN81" s="34">
        <f>RTM_PXI!Q81</f>
        <v>0</v>
      </c>
      <c r="AO81" s="148">
        <f>GDAM_IEX!K81</f>
        <v>23.14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1.27332</v>
      </c>
      <c r="E82">
        <f>GT_NG!S82</f>
        <v>-1.9800000000000002E-2</v>
      </c>
      <c r="F82">
        <f>GT_Spot!S82</f>
        <v>0</v>
      </c>
      <c r="G82">
        <f>PPCL_NG!S82</f>
        <v>0</v>
      </c>
      <c r="H82">
        <f>PPCL_Spot!S82</f>
        <v>0</v>
      </c>
      <c r="I82">
        <f>Bawana_NG!S82</f>
        <v>23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88.200670747218851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0</v>
      </c>
      <c r="AA82" s="75">
        <f>STOA!K82</f>
        <v>0</v>
      </c>
      <c r="AB82" s="75">
        <f>-STOA!Q82</f>
        <v>0</v>
      </c>
      <c r="AC82">
        <f t="shared" si="3"/>
        <v>1.2020732511995911</v>
      </c>
      <c r="AD82">
        <f t="shared" si="4"/>
        <v>141.86211749601929</v>
      </c>
      <c r="AE82">
        <f>'IDT-1'!E82</f>
        <v>0</v>
      </c>
      <c r="AF82" s="24"/>
      <c r="AG82">
        <f t="shared" si="5"/>
        <v>141.86211749601929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0</v>
      </c>
      <c r="AM82" s="34">
        <f>RTM_PXI!K82</f>
        <v>0</v>
      </c>
      <c r="AN82" s="34">
        <f>RTM_PXI!Q82</f>
        <v>0</v>
      </c>
      <c r="AO82" s="148">
        <f>GDAM_IEX!K82</f>
        <v>22.18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1.27332</v>
      </c>
      <c r="E83">
        <f>GT_NG!S83</f>
        <v>-1.9800000000000002E-2</v>
      </c>
      <c r="F83">
        <f>GT_Spot!S83</f>
        <v>0</v>
      </c>
      <c r="G83">
        <f>PPCL_NG!S83</f>
        <v>0</v>
      </c>
      <c r="H83">
        <f>PPCL_Spot!S83</f>
        <v>0</v>
      </c>
      <c r="I83">
        <f>Bawana_NG!S83</f>
        <v>23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87.087039463040185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0</v>
      </c>
      <c r="AA83" s="75">
        <f>STOA!K83</f>
        <v>0</v>
      </c>
      <c r="AB83" s="75">
        <f>-STOA!Q83</f>
        <v>0</v>
      </c>
      <c r="AC83">
        <f t="shared" si="3"/>
        <v>1.1684427484124904</v>
      </c>
      <c r="AD83">
        <f t="shared" si="4"/>
        <v>137.89211671462769</v>
      </c>
      <c r="AE83">
        <f>'IDT-1'!E83</f>
        <v>0</v>
      </c>
      <c r="AF83" s="24"/>
      <c r="AG83">
        <f t="shared" si="5"/>
        <v>137.89211671462769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0</v>
      </c>
      <c r="AM83" s="34">
        <f>RTM_PXI!K83</f>
        <v>0</v>
      </c>
      <c r="AN83" s="34">
        <f>RTM_PXI!Q83</f>
        <v>0</v>
      </c>
      <c r="AO83" s="148">
        <f>GDAM_IEX!K83</f>
        <v>19.29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1.27332</v>
      </c>
      <c r="E84">
        <f>GT_NG!S84</f>
        <v>-1.9800000000000002E-2</v>
      </c>
      <c r="F84">
        <f>GT_Spot!S84</f>
        <v>0</v>
      </c>
      <c r="G84">
        <f>PPCL_NG!S84</f>
        <v>0</v>
      </c>
      <c r="H84">
        <f>PPCL_Spot!S84</f>
        <v>0</v>
      </c>
      <c r="I84">
        <f>Bawana_NG!S84</f>
        <v>23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86.00921681784142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0</v>
      </c>
      <c r="AA84" s="75">
        <f>STOA!K84</f>
        <v>0</v>
      </c>
      <c r="AB84" s="75">
        <f>-STOA!Q84</f>
        <v>0</v>
      </c>
      <c r="AC84">
        <f t="shared" si="3"/>
        <v>1.1513250381928206</v>
      </c>
      <c r="AD84">
        <f t="shared" si="4"/>
        <v>135.87141177964858</v>
      </c>
      <c r="AE84">
        <f>'IDT-1'!E84</f>
        <v>0</v>
      </c>
      <c r="AF84" s="24"/>
      <c r="AG84">
        <f t="shared" si="5"/>
        <v>135.87141177964858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0</v>
      </c>
      <c r="AM84" s="34">
        <f>RTM_PXI!K84</f>
        <v>0</v>
      </c>
      <c r="AN84" s="34">
        <f>RTM_PXI!Q84</f>
        <v>0</v>
      </c>
      <c r="AO84" s="148">
        <f>GDAM_IEX!K84</f>
        <v>18.329999999999998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1.27332</v>
      </c>
      <c r="E85">
        <f>GT_NG!S85</f>
        <v>-1.9800000000000002E-2</v>
      </c>
      <c r="F85">
        <f>GT_Spot!S85</f>
        <v>0</v>
      </c>
      <c r="G85">
        <f>PPCL_NG!S85</f>
        <v>0</v>
      </c>
      <c r="H85">
        <f>PPCL_Spot!S85</f>
        <v>0</v>
      </c>
      <c r="I85">
        <f>Bawana_NG!S85</f>
        <v>23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77.486380908125838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0</v>
      </c>
      <c r="AA85" s="75">
        <f>STOA!K85</f>
        <v>0</v>
      </c>
      <c r="AB85" s="75">
        <f>-STOA!Q85</f>
        <v>0</v>
      </c>
      <c r="AC85">
        <f t="shared" si="3"/>
        <v>1.1282852165512098</v>
      </c>
      <c r="AD85">
        <f t="shared" si="4"/>
        <v>133.15161569157465</v>
      </c>
      <c r="AE85">
        <f>'IDT-1'!E85</f>
        <v>0</v>
      </c>
      <c r="AF85" s="24"/>
      <c r="AG85">
        <f t="shared" si="5"/>
        <v>133.15161569157465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0</v>
      </c>
      <c r="AM85" s="34">
        <f>RTM_PXI!K85</f>
        <v>0</v>
      </c>
      <c r="AN85" s="34">
        <f>RTM_PXI!Q85</f>
        <v>0</v>
      </c>
      <c r="AO85" s="148">
        <f>GDAM_IEX!K85</f>
        <v>24.11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1.27332</v>
      </c>
      <c r="E86">
        <f>GT_NG!S86</f>
        <v>-1.9800000000000002E-2</v>
      </c>
      <c r="F86">
        <f>GT_Spot!S86</f>
        <v>0</v>
      </c>
      <c r="G86">
        <f>PPCL_NG!S86</f>
        <v>0</v>
      </c>
      <c r="H86">
        <f>PPCL_Spot!S86</f>
        <v>0</v>
      </c>
      <c r="I86">
        <f>Bawana_NG!S86</f>
        <v>23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73.82552380364794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0</v>
      </c>
      <c r="AA86" s="75">
        <f>STOA!K86</f>
        <v>0</v>
      </c>
      <c r="AB86" s="75">
        <f>-STOA!Q86</f>
        <v>0</v>
      </c>
      <c r="AC86">
        <f t="shared" si="3"/>
        <v>1.1137460168735953</v>
      </c>
      <c r="AD86">
        <f t="shared" si="4"/>
        <v>131.43529778677436</v>
      </c>
      <c r="AE86">
        <f>'IDT-1'!E86</f>
        <v>0</v>
      </c>
      <c r="AF86" s="24"/>
      <c r="AG86">
        <f t="shared" si="5"/>
        <v>131.43529778677436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0</v>
      </c>
      <c r="AM86" s="34">
        <f>RTM_PXI!K86</f>
        <v>0</v>
      </c>
      <c r="AN86" s="34">
        <f>RTM_PXI!Q86</f>
        <v>0</v>
      </c>
      <c r="AO86" s="148">
        <f>GDAM_IEX!K86</f>
        <v>26.04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1.27332</v>
      </c>
      <c r="E87">
        <f>GT_NG!S87</f>
        <v>-1.9800000000000002E-2</v>
      </c>
      <c r="F87">
        <f>GT_Spot!S87</f>
        <v>0</v>
      </c>
      <c r="G87">
        <f>PPCL_NG!S87</f>
        <v>0</v>
      </c>
      <c r="H87">
        <f>PPCL_Spot!S87</f>
        <v>0</v>
      </c>
      <c r="I87">
        <f>Bawana_NG!S87</f>
        <v>23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73.611633132918655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0</v>
      </c>
      <c r="AA87" s="75">
        <f>STOA!K87</f>
        <v>0</v>
      </c>
      <c r="AB87" s="75">
        <f>-STOA!Q87</f>
        <v>0</v>
      </c>
      <c r="AC87">
        <f t="shared" si="3"/>
        <v>1.0956533352394693</v>
      </c>
      <c r="AD87">
        <f t="shared" si="4"/>
        <v>129.2994997976792</v>
      </c>
      <c r="AE87">
        <f>'IDT-1'!E87</f>
        <v>0</v>
      </c>
      <c r="AF87" s="24"/>
      <c r="AG87">
        <f t="shared" si="5"/>
        <v>129.2994997976792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0</v>
      </c>
      <c r="AM87" s="34">
        <f>RTM_PXI!K87</f>
        <v>0</v>
      </c>
      <c r="AN87" s="34">
        <f>RTM_PXI!Q87</f>
        <v>0</v>
      </c>
      <c r="AO87" s="148">
        <f>GDAM_IEX!K87</f>
        <v>24.1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1.27332</v>
      </c>
      <c r="E88">
        <f>GT_NG!S88</f>
        <v>-1.9800000000000002E-2</v>
      </c>
      <c r="F88">
        <f>GT_Spot!S88</f>
        <v>0</v>
      </c>
      <c r="G88">
        <f>PPCL_NG!S88</f>
        <v>0</v>
      </c>
      <c r="H88">
        <f>PPCL_Spot!S88</f>
        <v>0</v>
      </c>
      <c r="I88">
        <f>Bawana_NG!S88</f>
        <v>23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73.611633132918655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0</v>
      </c>
      <c r="AA88" s="75">
        <f>STOA!K88</f>
        <v>0</v>
      </c>
      <c r="AB88" s="75">
        <f>-STOA!Q88</f>
        <v>0</v>
      </c>
      <c r="AC88">
        <f t="shared" si="3"/>
        <v>1.0713773352394693</v>
      </c>
      <c r="AD88">
        <f t="shared" si="4"/>
        <v>126.4337757976792</v>
      </c>
      <c r="AE88">
        <f>'IDT-1'!E88</f>
        <v>0</v>
      </c>
      <c r="AF88" s="24"/>
      <c r="AG88">
        <f t="shared" si="5"/>
        <v>126.4337757976792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0</v>
      </c>
      <c r="AM88" s="34">
        <f>RTM_PXI!K88</f>
        <v>0</v>
      </c>
      <c r="AN88" s="34">
        <f>RTM_PXI!Q88</f>
        <v>0</v>
      </c>
      <c r="AO88" s="148">
        <f>GDAM_IEX!K88</f>
        <v>21.21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1.27332</v>
      </c>
      <c r="E89">
        <f>GT_NG!S89</f>
        <v>-1.9800000000000002E-2</v>
      </c>
      <c r="F89">
        <f>GT_Spot!S89</f>
        <v>0</v>
      </c>
      <c r="G89">
        <f>PPCL_NG!S89</f>
        <v>0</v>
      </c>
      <c r="H89">
        <f>PPCL_Spot!S89</f>
        <v>0</v>
      </c>
      <c r="I89">
        <f>Bawana_NG!S89</f>
        <v>23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77.924001077682661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0</v>
      </c>
      <c r="AA89" s="75">
        <f>STOA!K89</f>
        <v>0</v>
      </c>
      <c r="AB89" s="75">
        <f>-STOA!Q89</f>
        <v>0</v>
      </c>
      <c r="AC89">
        <f t="shared" si="3"/>
        <v>1.0752612259754872</v>
      </c>
      <c r="AD89">
        <f t="shared" si="4"/>
        <v>126.89225985170718</v>
      </c>
      <c r="AE89">
        <f>'IDT-1'!E89</f>
        <v>0</v>
      </c>
      <c r="AF89" s="24"/>
      <c r="AG89">
        <f t="shared" si="5"/>
        <v>126.89225985170718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0</v>
      </c>
      <c r="AM89" s="34">
        <f>RTM_PXI!K89</f>
        <v>0</v>
      </c>
      <c r="AN89" s="34">
        <f>RTM_PXI!Q89</f>
        <v>0</v>
      </c>
      <c r="AO89" s="148">
        <f>GDAM_IEX!K89</f>
        <v>17.36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1.27332</v>
      </c>
      <c r="E90">
        <f>GT_NG!S90</f>
        <v>-1.9800000000000002E-2</v>
      </c>
      <c r="F90">
        <f>GT_Spot!S90</f>
        <v>0</v>
      </c>
      <c r="G90">
        <f>PPCL_NG!S90</f>
        <v>0</v>
      </c>
      <c r="H90">
        <f>PPCL_Spot!S90</f>
        <v>0</v>
      </c>
      <c r="I90">
        <f>Bawana_NG!S90</f>
        <v>23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84.388342613458079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0</v>
      </c>
      <c r="AA90" s="75">
        <f>STOA!K90</f>
        <v>0</v>
      </c>
      <c r="AB90" s="75">
        <f>-STOA!Q90</f>
        <v>0</v>
      </c>
      <c r="AC90">
        <f t="shared" si="3"/>
        <v>1.0728616948760006</v>
      </c>
      <c r="AD90">
        <f t="shared" si="4"/>
        <v>126.60900091858208</v>
      </c>
      <c r="AE90">
        <f>'IDT-1'!E90</f>
        <v>0</v>
      </c>
      <c r="AF90" s="24"/>
      <c r="AG90">
        <f t="shared" si="5"/>
        <v>126.60900091858208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0</v>
      </c>
      <c r="AM90" s="34">
        <f>RTM_PXI!K90</f>
        <v>0</v>
      </c>
      <c r="AN90" s="34">
        <f>RTM_PXI!Q90</f>
        <v>0</v>
      </c>
      <c r="AO90" s="148">
        <f>GDAM_IEX!K90</f>
        <v>10.61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1.27332</v>
      </c>
      <c r="E91">
        <f>GT_NG!S91</f>
        <v>-1.9800000000000002E-2</v>
      </c>
      <c r="F91">
        <f>GT_Spot!S91</f>
        <v>0</v>
      </c>
      <c r="G91">
        <f>PPCL_NG!S91</f>
        <v>0</v>
      </c>
      <c r="H91">
        <f>PPCL_Spot!S91</f>
        <v>0</v>
      </c>
      <c r="I91">
        <f>Bawana_NG!S91</f>
        <v>23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83.50542706982624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0</v>
      </c>
      <c r="AA91" s="75">
        <f>STOA!K91</f>
        <v>0</v>
      </c>
      <c r="AB91" s="75">
        <f>-STOA!Q91</f>
        <v>0</v>
      </c>
      <c r="AC91">
        <f t="shared" si="3"/>
        <v>1.0572972043094933</v>
      </c>
      <c r="AD91">
        <f t="shared" si="4"/>
        <v>124.77164986551675</v>
      </c>
      <c r="AE91">
        <f>'IDT-1'!E91</f>
        <v>0</v>
      </c>
      <c r="AF91" s="24"/>
      <c r="AG91">
        <f t="shared" si="5"/>
        <v>124.77164986551675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0</v>
      </c>
      <c r="AM91" s="34">
        <f>RTM_PXI!K91</f>
        <v>0</v>
      </c>
      <c r="AN91" s="34">
        <f>RTM_PXI!Q91</f>
        <v>0</v>
      </c>
      <c r="AO91" s="148">
        <f>GDAM_IEX!K91</f>
        <v>9.64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1.27332</v>
      </c>
      <c r="E92">
        <f>GT_NG!S92</f>
        <v>-1.9800000000000002E-2</v>
      </c>
      <c r="F92">
        <f>GT_Spot!S92</f>
        <v>0</v>
      </c>
      <c r="G92">
        <f>PPCL_NG!S92</f>
        <v>0</v>
      </c>
      <c r="H92">
        <f>PPCL_Spot!S92</f>
        <v>0</v>
      </c>
      <c r="I92">
        <f>Bawana_NG!S92</f>
        <v>23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81.364699543225584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0</v>
      </c>
      <c r="AA92" s="75">
        <f>STOA!K92</f>
        <v>0</v>
      </c>
      <c r="AB92" s="75">
        <f>-STOA!Q92</f>
        <v>0</v>
      </c>
      <c r="AC92">
        <f t="shared" si="3"/>
        <v>1.0474630930860476</v>
      </c>
      <c r="AD92">
        <f t="shared" si="4"/>
        <v>123.61075645013955</v>
      </c>
      <c r="AE92">
        <f>'IDT-1'!E92</f>
        <v>0</v>
      </c>
      <c r="AF92" s="24"/>
      <c r="AG92">
        <f t="shared" si="5"/>
        <v>123.61075645013955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0</v>
      </c>
      <c r="AM92" s="34">
        <f>RTM_PXI!K92</f>
        <v>0</v>
      </c>
      <c r="AN92" s="34">
        <f>RTM_PXI!Q92</f>
        <v>0</v>
      </c>
      <c r="AO92" s="148">
        <f>GDAM_IEX!K92</f>
        <v>10.61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1.27332</v>
      </c>
      <c r="E93">
        <f>GT_NG!S93</f>
        <v>-1.9800000000000002E-2</v>
      </c>
      <c r="F93">
        <f>GT_Spot!S93</f>
        <v>0</v>
      </c>
      <c r="G93">
        <f>PPCL_NG!S93</f>
        <v>0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80.167943668787871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0</v>
      </c>
      <c r="AA93" s="75">
        <f>STOA!K93</f>
        <v>0</v>
      </c>
      <c r="AB93" s="75">
        <f>-STOA!Q93</f>
        <v>0</v>
      </c>
      <c r="AC93">
        <f t="shared" si="3"/>
        <v>1.0373263437407707</v>
      </c>
      <c r="AD93">
        <f t="shared" si="4"/>
        <v>122.41413732504711</v>
      </c>
      <c r="AE93">
        <f>'IDT-1'!E93</f>
        <v>0</v>
      </c>
      <c r="AF93" s="24"/>
      <c r="AG93">
        <f t="shared" si="5"/>
        <v>122.41413732504711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0</v>
      </c>
      <c r="AM93" s="34">
        <f>RTM_PXI!K93</f>
        <v>0</v>
      </c>
      <c r="AN93" s="34">
        <f>RTM_PXI!Q93</f>
        <v>0</v>
      </c>
      <c r="AO93" s="148">
        <f>GDAM_IEX!K93</f>
        <v>10.6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1.27332</v>
      </c>
      <c r="E94">
        <f>GT_NG!S94</f>
        <v>-1.9800000000000002E-2</v>
      </c>
      <c r="F94">
        <f>GT_Spot!S94</f>
        <v>0</v>
      </c>
      <c r="G94">
        <f>PPCL_NG!S94</f>
        <v>0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70.912970233407364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4.92</v>
      </c>
      <c r="Z94" s="34">
        <f>IEX!Q94</f>
        <v>0</v>
      </c>
      <c r="AA94" s="75">
        <f>STOA!K94</f>
        <v>0</v>
      </c>
      <c r="AB94" s="75">
        <f>-STOA!Q94</f>
        <v>0</v>
      </c>
      <c r="AC94">
        <f t="shared" si="3"/>
        <v>1.0244325668835748</v>
      </c>
      <c r="AD94">
        <f t="shared" si="4"/>
        <v>120.8920576665238</v>
      </c>
      <c r="AE94">
        <f>'IDT-1'!E94</f>
        <v>0</v>
      </c>
      <c r="AF94" s="24"/>
      <c r="AG94">
        <f t="shared" si="5"/>
        <v>120.8920576665238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0</v>
      </c>
      <c r="AM94" s="34">
        <f>RTM_PXI!K94</f>
        <v>0</v>
      </c>
      <c r="AN94" s="34">
        <f>RTM_PXI!Q94</f>
        <v>0</v>
      </c>
      <c r="AO94" s="148">
        <f>GDAM_IEX!K94</f>
        <v>13.4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1.27332</v>
      </c>
      <c r="E95">
        <f>GT_NG!S95</f>
        <v>-1.9800000000000002E-2</v>
      </c>
      <c r="F95">
        <f>GT_Spot!S95</f>
        <v>0</v>
      </c>
      <c r="G95">
        <f>PPCL_NG!S95</f>
        <v>0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69.694169187373916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0</v>
      </c>
      <c r="AA95" s="75">
        <f>STOA!K95</f>
        <v>0</v>
      </c>
      <c r="AB95" s="75">
        <f>-STOA!Q95</f>
        <v>0</v>
      </c>
      <c r="AC95">
        <f t="shared" si="3"/>
        <v>1.0304066380968935</v>
      </c>
      <c r="AD95">
        <f t="shared" si="4"/>
        <v>121.59728254927704</v>
      </c>
      <c r="AE95">
        <f>'IDT-1'!E95</f>
        <v>0</v>
      </c>
      <c r="AF95" s="24"/>
      <c r="AG95">
        <f t="shared" si="5"/>
        <v>121.59728254927704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0</v>
      </c>
      <c r="AM95" s="34">
        <f>RTM_PXI!K95</f>
        <v>0</v>
      </c>
      <c r="AN95" s="34">
        <f>RTM_PXI!Q95</f>
        <v>0</v>
      </c>
      <c r="AO95" s="148">
        <f>GDAM_IEX!K95</f>
        <v>20.25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1.27332</v>
      </c>
      <c r="E96">
        <f>GT_NG!S96</f>
        <v>-1.9800000000000002E-2</v>
      </c>
      <c r="F96">
        <f>GT_Spot!S96</f>
        <v>0</v>
      </c>
      <c r="G96">
        <f>PPCL_NG!S96</f>
        <v>0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65.625901487530228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0</v>
      </c>
      <c r="AA96" s="75">
        <f>STOA!K96</f>
        <v>0</v>
      </c>
      <c r="AB96" s="75">
        <f>-STOA!Q96</f>
        <v>0</v>
      </c>
      <c r="AC96">
        <f t="shared" si="3"/>
        <v>1.0286571894182066</v>
      </c>
      <c r="AD96">
        <f t="shared" si="4"/>
        <v>121.39076429811203</v>
      </c>
      <c r="AE96">
        <f>'IDT-1'!E96</f>
        <v>0</v>
      </c>
      <c r="AF96" s="24"/>
      <c r="AG96">
        <f t="shared" si="5"/>
        <v>121.39076429811203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0</v>
      </c>
      <c r="AM96" s="34">
        <f>RTM_PXI!K96</f>
        <v>0</v>
      </c>
      <c r="AN96" s="34">
        <f>RTM_PXI!Q96</f>
        <v>0</v>
      </c>
      <c r="AO96" s="148">
        <f>GDAM_IEX!K96</f>
        <v>24.11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1.27332</v>
      </c>
      <c r="E97">
        <f>GT_NG!S97</f>
        <v>-1.9800000000000002E-2</v>
      </c>
      <c r="F97">
        <f>GT_Spot!S97</f>
        <v>0</v>
      </c>
      <c r="G97">
        <f>PPCL_NG!S97</f>
        <v>0</v>
      </c>
      <c r="H97">
        <f>PPCL_Spot!S97</f>
        <v>0</v>
      </c>
      <c r="I97">
        <f>Bawana_NG!S97</f>
        <v>23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64.635059225167979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0</v>
      </c>
      <c r="AA97" s="75">
        <f>STOA!K97</f>
        <v>0</v>
      </c>
      <c r="AB97" s="75">
        <f>-STOA!Q97</f>
        <v>0</v>
      </c>
      <c r="AC97">
        <f t="shared" si="3"/>
        <v>1.0121861144143638</v>
      </c>
      <c r="AD97">
        <f t="shared" si="4"/>
        <v>119.44639311075362</v>
      </c>
      <c r="AE97">
        <f>'IDT-1'!E97</f>
        <v>0</v>
      </c>
      <c r="AF97" s="24"/>
      <c r="AG97">
        <f t="shared" si="5"/>
        <v>119.44639311075362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0</v>
      </c>
      <c r="AM97" s="34">
        <f>RTM_PXI!K97</f>
        <v>0</v>
      </c>
      <c r="AN97" s="34">
        <f>RTM_PXI!Q97</f>
        <v>0</v>
      </c>
      <c r="AO97" s="148">
        <f>GDAM_IEX!K97</f>
        <v>23.14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1.27332</v>
      </c>
      <c r="E98">
        <f>GT_NG!S98</f>
        <v>-1.9800000000000002E-2</v>
      </c>
      <c r="F98">
        <f>GT_Spot!S98</f>
        <v>0</v>
      </c>
      <c r="G98">
        <f>PPCL_NG!S98</f>
        <v>0</v>
      </c>
      <c r="H98">
        <f>PPCL_Spot!S98</f>
        <v>0</v>
      </c>
      <c r="I98">
        <f>Bawana_NG!S98</f>
        <v>23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63.42560418793591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0</v>
      </c>
      <c r="AA98" s="75">
        <f>STOA!K98</f>
        <v>0</v>
      </c>
      <c r="AB98" s="75">
        <f>-STOA!Q98</f>
        <v>0</v>
      </c>
      <c r="AC98">
        <f t="shared" si="3"/>
        <v>1.0101746921016146</v>
      </c>
      <c r="AD98">
        <f t="shared" si="4"/>
        <v>119.2089494958343</v>
      </c>
      <c r="AE98">
        <f>'IDT-1'!E98</f>
        <v>0</v>
      </c>
      <c r="AF98" s="24"/>
      <c r="AG98">
        <f t="shared" si="5"/>
        <v>119.2089494958343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0</v>
      </c>
      <c r="AM98" s="34">
        <f>RTM_PXI!K98</f>
        <v>0</v>
      </c>
      <c r="AN98" s="34">
        <f>RTM_PXI!Q98</f>
        <v>0</v>
      </c>
      <c r="AO98" s="148">
        <f>GDAM_IEX!K98</f>
        <v>24.11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-6.0885000000000062E-4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0.55198955495004542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1.390048477552223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0.20231999999999964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5.3774999999999995E-3</v>
      </c>
      <c r="Z99" s="34">
        <f t="shared" si="6"/>
        <v>0</v>
      </c>
      <c r="AA99" s="75">
        <f t="shared" si="6"/>
        <v>0.42359499999999983</v>
      </c>
      <c r="AB99" s="75">
        <f t="shared" si="6"/>
        <v>0</v>
      </c>
      <c r="AC99">
        <f t="shared" si="6"/>
        <v>2.7988163449399851E-2</v>
      </c>
      <c r="AD99">
        <f t="shared" si="6"/>
        <v>3.3027131990528682</v>
      </c>
      <c r="AE99">
        <f t="shared" si="6"/>
        <v>0</v>
      </c>
      <c r="AG99">
        <f t="shared" si="6"/>
        <v>3.3027131990528682</v>
      </c>
      <c r="AI99">
        <f t="shared" si="6"/>
        <v>0</v>
      </c>
      <c r="AJ99">
        <f t="shared" si="6"/>
        <v>0</v>
      </c>
      <c r="AK99">
        <f t="shared" si="6"/>
        <v>0.12049999999999991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0.60691999999999968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3"/>
    </row>
    <row r="102" spans="1:48">
      <c r="AT102" s="152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90">
        <f>Allocation_SG!A1</f>
        <v>45395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0</v>
      </c>
      <c r="H3">
        <f>PPCL_Spot!R3</f>
        <v>0</v>
      </c>
      <c r="I3">
        <f>Bawana_NG!R3</f>
        <v>4.995458673932788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0</v>
      </c>
      <c r="AB3" s="75">
        <f>-STOA!R3</f>
        <v>0</v>
      </c>
      <c r="AC3">
        <f>SUMIF(B3:AB3,"&gt;0")*$AC$2-SUMIF(B3:AB3,"&lt;0")*($AC$2/(1-$AC$2))+SUMIF(AI3:AR3,"&gt;0")*$AC$2-SUMIF(AI3:AR3,"&lt;0")*($AC$2/(1-$AC$2))</f>
        <v>0.12705385286103543</v>
      </c>
      <c r="AD3">
        <f>SUM(B3:AB3,AI3:AV3)-AC3</f>
        <v>14.998404821071754</v>
      </c>
      <c r="AE3">
        <f>'IDT-1'!D3</f>
        <v>0</v>
      </c>
      <c r="AF3" s="24"/>
      <c r="AG3">
        <f>SUM(AD3:AF3)</f>
        <v>14.998404821071754</v>
      </c>
      <c r="AI3" s="34">
        <f>PXIL!L3</f>
        <v>0</v>
      </c>
      <c r="AJ3" s="34">
        <f>PXIL!R3</f>
        <v>0</v>
      </c>
      <c r="AK3" s="34">
        <f>RTM_IEX!L3</f>
        <v>10.130000000000001</v>
      </c>
      <c r="AL3" s="34">
        <f>RTM_IEX!R3</f>
        <v>0</v>
      </c>
      <c r="AM3" s="34">
        <f>RTM_PXI!L3</f>
        <v>0</v>
      </c>
      <c r="AN3" s="34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0</v>
      </c>
      <c r="H4">
        <f>PPCL_Spot!R4</f>
        <v>0</v>
      </c>
      <c r="I4">
        <f>Bawana_NG!R4</f>
        <v>4.995458673932788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0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0.12293785286103542</v>
      </c>
      <c r="AD4">
        <f t="shared" ref="AD4:AD67" si="1">SUM(B4:AB4,AI4:AV4)-AC4</f>
        <v>14.512520821071753</v>
      </c>
      <c r="AE4">
        <f>'IDT-1'!D4</f>
        <v>0</v>
      </c>
      <c r="AF4" s="24"/>
      <c r="AG4">
        <f t="shared" ref="AG4:AG67" si="2">SUM(AD4:AF4)</f>
        <v>14.512520821071753</v>
      </c>
      <c r="AI4" s="34">
        <f>PXIL!L4</f>
        <v>0</v>
      </c>
      <c r="AJ4" s="34">
        <f>PXIL!R4</f>
        <v>0</v>
      </c>
      <c r="AK4" s="34">
        <f>RTM_IEX!L4</f>
        <v>9.64</v>
      </c>
      <c r="AL4" s="34">
        <f>RTM_IEX!R4</f>
        <v>0</v>
      </c>
      <c r="AM4" s="34">
        <f>RTM_PXI!L4</f>
        <v>0</v>
      </c>
      <c r="AN4" s="34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0</v>
      </c>
      <c r="H5">
        <f>PPCL_Spot!R5</f>
        <v>0</v>
      </c>
      <c r="I5">
        <f>Bawana_NG!R5</f>
        <v>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0</v>
      </c>
      <c r="AB5" s="75">
        <f>-STOA!R5</f>
        <v>0</v>
      </c>
      <c r="AC5">
        <f t="shared" si="0"/>
        <v>0.122976</v>
      </c>
      <c r="AD5">
        <f t="shared" si="1"/>
        <v>14.517024000000001</v>
      </c>
      <c r="AE5">
        <f>'IDT-1'!D5</f>
        <v>0</v>
      </c>
      <c r="AF5" s="24"/>
      <c r="AG5">
        <f t="shared" si="2"/>
        <v>14.517024000000001</v>
      </c>
      <c r="AI5" s="34">
        <f>PXIL!L5</f>
        <v>0</v>
      </c>
      <c r="AJ5" s="34">
        <f>PXIL!R5</f>
        <v>0</v>
      </c>
      <c r="AK5" s="34">
        <f>RTM_IEX!L5</f>
        <v>9.64</v>
      </c>
      <c r="AL5" s="34">
        <f>RTM_IEX!R5</f>
        <v>0</v>
      </c>
      <c r="AM5" s="34">
        <f>RTM_PXI!L5</f>
        <v>0</v>
      </c>
      <c r="AN5" s="34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0</v>
      </c>
      <c r="H6">
        <f>PPCL_Spot!R6</f>
        <v>0</v>
      </c>
      <c r="I6">
        <f>Bawana_NG!R6</f>
        <v>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0</v>
      </c>
      <c r="AB6" s="75">
        <f>-STOA!R6</f>
        <v>0</v>
      </c>
      <c r="AC6">
        <f t="shared" si="0"/>
        <v>0.122976</v>
      </c>
      <c r="AD6">
        <f t="shared" si="1"/>
        <v>14.517024000000001</v>
      </c>
      <c r="AE6">
        <f>'IDT-1'!D6</f>
        <v>0</v>
      </c>
      <c r="AF6" s="24"/>
      <c r="AG6">
        <f t="shared" si="2"/>
        <v>14.517024000000001</v>
      </c>
      <c r="AI6" s="34">
        <f>PXIL!L6</f>
        <v>0</v>
      </c>
      <c r="AJ6" s="34">
        <f>PXIL!R6</f>
        <v>0</v>
      </c>
      <c r="AK6" s="34">
        <f>RTM_IEX!L6</f>
        <v>9.64</v>
      </c>
      <c r="AL6" s="34">
        <f>RTM_IEX!R6</f>
        <v>0</v>
      </c>
      <c r="AM6" s="34">
        <f>RTM_PXI!L6</f>
        <v>0</v>
      </c>
      <c r="AN6" s="34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0</v>
      </c>
      <c r="H7">
        <f>PPCL_Spot!R7</f>
        <v>0</v>
      </c>
      <c r="I7">
        <f>Bawana_NG!R7</f>
        <v>5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0</v>
      </c>
      <c r="AB7" s="75">
        <f>-STOA!R7</f>
        <v>0</v>
      </c>
      <c r="AC7">
        <f t="shared" si="0"/>
        <v>0.12137999999999999</v>
      </c>
      <c r="AD7">
        <f t="shared" si="1"/>
        <v>14.328619999999999</v>
      </c>
      <c r="AE7">
        <f>'IDT-1'!D7</f>
        <v>0</v>
      </c>
      <c r="AF7" s="24"/>
      <c r="AG7">
        <f t="shared" si="2"/>
        <v>14.328619999999999</v>
      </c>
      <c r="AI7" s="34">
        <f>PXIL!L7</f>
        <v>0</v>
      </c>
      <c r="AJ7" s="34">
        <f>PXIL!R7</f>
        <v>0</v>
      </c>
      <c r="AK7" s="34">
        <f>RTM_IEX!L7</f>
        <v>9.4499999999999993</v>
      </c>
      <c r="AL7" s="34">
        <f>RTM_IEX!R7</f>
        <v>0</v>
      </c>
      <c r="AM7" s="34">
        <f>RTM_PXI!L7</f>
        <v>0</v>
      </c>
      <c r="AN7" s="34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0</v>
      </c>
      <c r="H8">
        <f>PPCL_Spot!R8</f>
        <v>0</v>
      </c>
      <c r="I8">
        <f>Bawana_NG!R8</f>
        <v>5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0</v>
      </c>
      <c r="AB8" s="75">
        <f>-STOA!R8</f>
        <v>0</v>
      </c>
      <c r="AC8">
        <f t="shared" si="0"/>
        <v>0.11894399999999999</v>
      </c>
      <c r="AD8">
        <f t="shared" si="1"/>
        <v>14.041055999999999</v>
      </c>
      <c r="AE8">
        <f>'IDT-1'!D8</f>
        <v>0</v>
      </c>
      <c r="AF8" s="24"/>
      <c r="AG8">
        <f t="shared" si="2"/>
        <v>14.041055999999999</v>
      </c>
      <c r="AI8" s="34">
        <f>PXIL!L8</f>
        <v>0</v>
      </c>
      <c r="AJ8" s="34">
        <f>PXIL!R8</f>
        <v>0</v>
      </c>
      <c r="AK8" s="34">
        <f>RTM_IEX!L8</f>
        <v>9.16</v>
      </c>
      <c r="AL8" s="34">
        <f>RTM_IEX!R8</f>
        <v>0</v>
      </c>
      <c r="AM8" s="34">
        <f>RTM_PXI!L8</f>
        <v>0</v>
      </c>
      <c r="AN8" s="34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0</v>
      </c>
      <c r="H9">
        <f>PPCL_Spot!R9</f>
        <v>0</v>
      </c>
      <c r="I9">
        <f>Bawana_NG!R9</f>
        <v>5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0</v>
      </c>
      <c r="AB9" s="75">
        <f>-STOA!R9</f>
        <v>0</v>
      </c>
      <c r="AC9">
        <f t="shared" si="0"/>
        <v>0.11978399999999999</v>
      </c>
      <c r="AD9">
        <f t="shared" si="1"/>
        <v>14.140216000000001</v>
      </c>
      <c r="AE9">
        <f>'IDT-1'!D9</f>
        <v>0</v>
      </c>
      <c r="AF9" s="24"/>
      <c r="AG9">
        <f t="shared" si="2"/>
        <v>14.140216000000001</v>
      </c>
      <c r="AI9" s="34">
        <f>PXIL!L9</f>
        <v>0</v>
      </c>
      <c r="AJ9" s="34">
        <f>PXIL!R9</f>
        <v>0</v>
      </c>
      <c r="AK9" s="34">
        <f>RTM_IEX!L9</f>
        <v>9.26</v>
      </c>
      <c r="AL9" s="34">
        <f>RTM_IEX!R9</f>
        <v>0</v>
      </c>
      <c r="AM9" s="34">
        <f>RTM_PXI!L9</f>
        <v>0</v>
      </c>
      <c r="AN9" s="34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0</v>
      </c>
      <c r="H10">
        <f>PPCL_Spot!R10</f>
        <v>0</v>
      </c>
      <c r="I10">
        <f>Bawana_NG!R10</f>
        <v>5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0</v>
      </c>
      <c r="AB10" s="75">
        <f>-STOA!R10</f>
        <v>0</v>
      </c>
      <c r="AC10">
        <f t="shared" si="0"/>
        <v>0.11894399999999999</v>
      </c>
      <c r="AD10">
        <f t="shared" si="1"/>
        <v>14.041055999999999</v>
      </c>
      <c r="AE10">
        <f>'IDT-1'!D10</f>
        <v>0</v>
      </c>
      <c r="AF10" s="24"/>
      <c r="AG10">
        <f t="shared" si="2"/>
        <v>14.041055999999999</v>
      </c>
      <c r="AI10" s="34">
        <f>PXIL!L10</f>
        <v>0</v>
      </c>
      <c r="AJ10" s="34">
        <f>PXIL!R10</f>
        <v>0</v>
      </c>
      <c r="AK10" s="34">
        <f>RTM_IEX!L10</f>
        <v>9.16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0</v>
      </c>
      <c r="H11">
        <f>PPCL_Spot!R11</f>
        <v>0</v>
      </c>
      <c r="I11">
        <f>Bawana_NG!R11</f>
        <v>5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0</v>
      </c>
      <c r="AB11" s="75">
        <f>-STOA!R11</f>
        <v>0</v>
      </c>
      <c r="AC11">
        <f t="shared" si="0"/>
        <v>0.11894399999999999</v>
      </c>
      <c r="AD11">
        <f t="shared" si="1"/>
        <v>14.041055999999999</v>
      </c>
      <c r="AE11">
        <f>'IDT-1'!D11</f>
        <v>0</v>
      </c>
      <c r="AF11" s="24"/>
      <c r="AG11">
        <f t="shared" si="2"/>
        <v>14.041055999999999</v>
      </c>
      <c r="AI11" s="34">
        <f>PXIL!L11</f>
        <v>0</v>
      </c>
      <c r="AJ11" s="34">
        <f>PXIL!R11</f>
        <v>0</v>
      </c>
      <c r="AK11" s="34">
        <f>RTM_IEX!L11</f>
        <v>9.16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0</v>
      </c>
      <c r="H12">
        <f>PPCL_Spot!R12</f>
        <v>0</v>
      </c>
      <c r="I12">
        <f>Bawana_NG!R12</f>
        <v>5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0</v>
      </c>
      <c r="AB12" s="75">
        <f>-STOA!R12</f>
        <v>0</v>
      </c>
      <c r="AC12">
        <f t="shared" si="0"/>
        <v>0.11894399999999999</v>
      </c>
      <c r="AD12">
        <f t="shared" si="1"/>
        <v>14.041055999999999</v>
      </c>
      <c r="AE12">
        <f>'IDT-1'!D12</f>
        <v>0</v>
      </c>
      <c r="AF12" s="24"/>
      <c r="AG12">
        <f t="shared" si="2"/>
        <v>14.041055999999999</v>
      </c>
      <c r="AI12" s="34">
        <f>PXIL!L12</f>
        <v>0</v>
      </c>
      <c r="AJ12" s="34">
        <f>PXIL!R12</f>
        <v>0</v>
      </c>
      <c r="AK12" s="34">
        <f>RTM_IEX!L12</f>
        <v>9.16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0</v>
      </c>
      <c r="H13">
        <f>PPCL_Spot!R13</f>
        <v>0</v>
      </c>
      <c r="I13">
        <f>Bawana_NG!R13</f>
        <v>5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0</v>
      </c>
      <c r="AB13" s="75">
        <f>-STOA!R13</f>
        <v>0</v>
      </c>
      <c r="AC13">
        <f t="shared" si="0"/>
        <v>0.11734799999999999</v>
      </c>
      <c r="AD13">
        <f t="shared" si="1"/>
        <v>13.852652000000001</v>
      </c>
      <c r="AE13">
        <f>'IDT-1'!D13</f>
        <v>0</v>
      </c>
      <c r="AF13" s="24"/>
      <c r="AG13">
        <f t="shared" si="2"/>
        <v>13.852652000000001</v>
      </c>
      <c r="AI13" s="34">
        <f>PXIL!L13</f>
        <v>0</v>
      </c>
      <c r="AJ13" s="34">
        <f>PXIL!R13</f>
        <v>0</v>
      </c>
      <c r="AK13" s="34">
        <f>RTM_IEX!L13</f>
        <v>8.9700000000000006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0</v>
      </c>
      <c r="H14">
        <f>PPCL_Spot!R14</f>
        <v>0</v>
      </c>
      <c r="I14">
        <f>Bawana_NG!R14</f>
        <v>5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0</v>
      </c>
      <c r="AB14" s="75">
        <f>-STOA!R14</f>
        <v>0</v>
      </c>
      <c r="AC14">
        <f t="shared" si="0"/>
        <v>0.11491199999999999</v>
      </c>
      <c r="AD14">
        <f t="shared" si="1"/>
        <v>13.565087999999999</v>
      </c>
      <c r="AE14">
        <f>'IDT-1'!D14</f>
        <v>0</v>
      </c>
      <c r="AF14" s="24"/>
      <c r="AG14">
        <f t="shared" si="2"/>
        <v>13.565087999999999</v>
      </c>
      <c r="AI14" s="34">
        <f>PXIL!L14</f>
        <v>0</v>
      </c>
      <c r="AJ14" s="34">
        <f>PXIL!R14</f>
        <v>0</v>
      </c>
      <c r="AK14" s="34">
        <f>RTM_IEX!L14</f>
        <v>8.68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0</v>
      </c>
      <c r="H15">
        <f>PPCL_Spot!R15</f>
        <v>0</v>
      </c>
      <c r="I15">
        <f>Bawana_NG!R15</f>
        <v>5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0</v>
      </c>
      <c r="AB15" s="75">
        <f>-STOA!R15</f>
        <v>0</v>
      </c>
      <c r="AC15">
        <f t="shared" si="0"/>
        <v>0.11491199999999999</v>
      </c>
      <c r="AD15">
        <f t="shared" si="1"/>
        <v>13.565087999999999</v>
      </c>
      <c r="AE15">
        <f>'IDT-1'!D15</f>
        <v>0</v>
      </c>
      <c r="AF15" s="24"/>
      <c r="AG15">
        <f t="shared" si="2"/>
        <v>13.565087999999999</v>
      </c>
      <c r="AI15" s="34">
        <f>PXIL!L15</f>
        <v>0</v>
      </c>
      <c r="AJ15" s="34">
        <f>PXIL!R15</f>
        <v>0</v>
      </c>
      <c r="AK15" s="34">
        <f>RTM_IEX!L15</f>
        <v>8.68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0</v>
      </c>
      <c r="H16">
        <f>PPCL_Spot!R16</f>
        <v>0</v>
      </c>
      <c r="I16">
        <f>Bawana_NG!R16</f>
        <v>5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0</v>
      </c>
      <c r="AB16" s="75">
        <f>-STOA!R16</f>
        <v>0</v>
      </c>
      <c r="AC16">
        <f t="shared" si="0"/>
        <v>0.11087999999999998</v>
      </c>
      <c r="AD16">
        <f t="shared" si="1"/>
        <v>13.089119999999999</v>
      </c>
      <c r="AE16">
        <f>'IDT-1'!D16</f>
        <v>0</v>
      </c>
      <c r="AF16" s="24"/>
      <c r="AG16">
        <f t="shared" si="2"/>
        <v>13.089119999999999</v>
      </c>
      <c r="AI16" s="34">
        <f>PXIL!L16</f>
        <v>0</v>
      </c>
      <c r="AJ16" s="34">
        <f>PXIL!R16</f>
        <v>0</v>
      </c>
      <c r="AK16" s="34">
        <f>RTM_IEX!L16</f>
        <v>8.1999999999999993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0</v>
      </c>
      <c r="H17">
        <f>PPCL_Spot!R17</f>
        <v>0</v>
      </c>
      <c r="I17">
        <f>Bawana_NG!R17</f>
        <v>5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0</v>
      </c>
      <c r="AB17" s="75">
        <f>-STOA!R17</f>
        <v>0</v>
      </c>
      <c r="AC17">
        <f t="shared" si="0"/>
        <v>0.11087999999999998</v>
      </c>
      <c r="AD17">
        <f t="shared" si="1"/>
        <v>13.089119999999999</v>
      </c>
      <c r="AE17">
        <f>'IDT-1'!D17</f>
        <v>0</v>
      </c>
      <c r="AF17" s="24"/>
      <c r="AG17">
        <f t="shared" si="2"/>
        <v>13.089119999999999</v>
      </c>
      <c r="AI17" s="34">
        <f>PXIL!L17</f>
        <v>0</v>
      </c>
      <c r="AJ17" s="34">
        <f>PXIL!R17</f>
        <v>0</v>
      </c>
      <c r="AK17" s="34">
        <f>RTM_IEX!L17</f>
        <v>8.1999999999999993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0</v>
      </c>
      <c r="H18">
        <f>PPCL_Spot!R18</f>
        <v>0</v>
      </c>
      <c r="I18">
        <f>Bawana_NG!R18</f>
        <v>5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0</v>
      </c>
      <c r="AB18" s="75">
        <f>-STOA!R18</f>
        <v>0</v>
      </c>
      <c r="AC18">
        <f t="shared" si="0"/>
        <v>0.11087999999999998</v>
      </c>
      <c r="AD18">
        <f t="shared" si="1"/>
        <v>13.089119999999999</v>
      </c>
      <c r="AE18">
        <f>'IDT-1'!D18</f>
        <v>0</v>
      </c>
      <c r="AF18" s="24"/>
      <c r="AG18">
        <f t="shared" si="2"/>
        <v>13.089119999999999</v>
      </c>
      <c r="AI18" s="34">
        <f>PXIL!L18</f>
        <v>0</v>
      </c>
      <c r="AJ18" s="34">
        <f>PXIL!R18</f>
        <v>0</v>
      </c>
      <c r="AK18" s="34">
        <f>RTM_IEX!L18</f>
        <v>8.1999999999999993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0</v>
      </c>
      <c r="H19">
        <f>PPCL_Spot!R19</f>
        <v>0</v>
      </c>
      <c r="I19">
        <f>Bawana_NG!R19</f>
        <v>5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0</v>
      </c>
      <c r="AB19" s="75">
        <f>-STOA!R19</f>
        <v>0</v>
      </c>
      <c r="AC19">
        <f t="shared" si="0"/>
        <v>0.11087999999999998</v>
      </c>
      <c r="AD19">
        <f t="shared" si="1"/>
        <v>13.089119999999999</v>
      </c>
      <c r="AE19">
        <f>'IDT-1'!D19</f>
        <v>0</v>
      </c>
      <c r="AF19" s="24"/>
      <c r="AG19">
        <f t="shared" si="2"/>
        <v>13.089119999999999</v>
      </c>
      <c r="AI19" s="34">
        <f>PXIL!L19</f>
        <v>0</v>
      </c>
      <c r="AJ19" s="34">
        <f>PXIL!R19</f>
        <v>0</v>
      </c>
      <c r="AK19" s="34">
        <f>RTM_IEX!L19</f>
        <v>8.1999999999999993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0</v>
      </c>
      <c r="H20">
        <f>PPCL_Spot!R20</f>
        <v>0</v>
      </c>
      <c r="I20">
        <f>Bawana_NG!R20</f>
        <v>5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0</v>
      </c>
      <c r="AB20" s="75">
        <f>-STOA!R20</f>
        <v>0</v>
      </c>
      <c r="AC20">
        <f t="shared" si="0"/>
        <v>0.11087999999999998</v>
      </c>
      <c r="AD20">
        <f t="shared" si="1"/>
        <v>13.089119999999999</v>
      </c>
      <c r="AE20">
        <f>'IDT-1'!D20</f>
        <v>0</v>
      </c>
      <c r="AF20" s="24"/>
      <c r="AG20">
        <f t="shared" si="2"/>
        <v>13.089119999999999</v>
      </c>
      <c r="AI20" s="34">
        <f>PXIL!L20</f>
        <v>0</v>
      </c>
      <c r="AJ20" s="34">
        <f>PXIL!R20</f>
        <v>0</v>
      </c>
      <c r="AK20" s="34">
        <f>RTM_IEX!L20</f>
        <v>8.1999999999999993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0</v>
      </c>
      <c r="H21">
        <f>PPCL_Spot!R21</f>
        <v>0</v>
      </c>
      <c r="I21">
        <f>Bawana_NG!R21</f>
        <v>5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0</v>
      </c>
      <c r="AB21" s="75">
        <f>-STOA!R21</f>
        <v>0</v>
      </c>
      <c r="AC21">
        <f t="shared" si="0"/>
        <v>0.122976</v>
      </c>
      <c r="AD21">
        <f t="shared" si="1"/>
        <v>14.517024000000001</v>
      </c>
      <c r="AE21">
        <f>'IDT-1'!D21</f>
        <v>0</v>
      </c>
      <c r="AF21" s="24"/>
      <c r="AG21">
        <f t="shared" si="2"/>
        <v>14.517024000000001</v>
      </c>
      <c r="AI21" s="34">
        <f>PXIL!L21</f>
        <v>0</v>
      </c>
      <c r="AJ21" s="34">
        <f>PXIL!R21</f>
        <v>0</v>
      </c>
      <c r="AK21" s="34">
        <f>RTM_IEX!L21</f>
        <v>9.64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0</v>
      </c>
      <c r="H22">
        <f>PPCL_Spot!R22</f>
        <v>0</v>
      </c>
      <c r="I22">
        <f>Bawana_NG!R22</f>
        <v>5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0</v>
      </c>
      <c r="AB22" s="75">
        <f>-STOA!R22</f>
        <v>0</v>
      </c>
      <c r="AC22">
        <f t="shared" si="0"/>
        <v>0.122976</v>
      </c>
      <c r="AD22">
        <f t="shared" si="1"/>
        <v>14.517024000000001</v>
      </c>
      <c r="AE22">
        <f>'IDT-1'!D22</f>
        <v>0</v>
      </c>
      <c r="AF22" s="24"/>
      <c r="AG22">
        <f t="shared" si="2"/>
        <v>14.517024000000001</v>
      </c>
      <c r="AI22" s="34">
        <f>PXIL!L22</f>
        <v>0</v>
      </c>
      <c r="AJ22" s="34">
        <f>PXIL!R22</f>
        <v>0</v>
      </c>
      <c r="AK22" s="34">
        <f>RTM_IEX!L22</f>
        <v>9.64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0</v>
      </c>
      <c r="H23">
        <f>PPCL_Spot!R23</f>
        <v>0</v>
      </c>
      <c r="I23">
        <f>Bawana_NG!R23</f>
        <v>5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0</v>
      </c>
      <c r="AB23" s="75">
        <f>-STOA!R23</f>
        <v>0</v>
      </c>
      <c r="AC23">
        <f t="shared" si="0"/>
        <v>0.122976</v>
      </c>
      <c r="AD23">
        <f t="shared" si="1"/>
        <v>14.517024000000001</v>
      </c>
      <c r="AE23">
        <f>'IDT-1'!D23</f>
        <v>0</v>
      </c>
      <c r="AF23" s="24"/>
      <c r="AG23">
        <f t="shared" si="2"/>
        <v>14.517024000000001</v>
      </c>
      <c r="AI23" s="34">
        <f>PXIL!L23</f>
        <v>0</v>
      </c>
      <c r="AJ23" s="34">
        <f>PXIL!R23</f>
        <v>0</v>
      </c>
      <c r="AK23" s="34">
        <f>RTM_IEX!L23</f>
        <v>9.64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0</v>
      </c>
      <c r="H24">
        <f>PPCL_Spot!R24</f>
        <v>0</v>
      </c>
      <c r="I24">
        <f>Bawana_NG!R24</f>
        <v>5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0</v>
      </c>
      <c r="AB24" s="75">
        <f>-STOA!R24</f>
        <v>0</v>
      </c>
      <c r="AC24">
        <f t="shared" si="0"/>
        <v>0.13431599999999999</v>
      </c>
      <c r="AD24">
        <f t="shared" si="1"/>
        <v>15.855684</v>
      </c>
      <c r="AE24">
        <f>'IDT-1'!D24</f>
        <v>0</v>
      </c>
      <c r="AF24" s="24"/>
      <c r="AG24">
        <f t="shared" si="2"/>
        <v>15.855684</v>
      </c>
      <c r="AI24" s="34">
        <f>PXIL!L24</f>
        <v>0</v>
      </c>
      <c r="AJ24" s="34">
        <f>PXIL!R24</f>
        <v>0</v>
      </c>
      <c r="AK24" s="34">
        <f>RTM_IEX!L24</f>
        <v>10.99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0</v>
      </c>
      <c r="H25">
        <f>PPCL_Spot!R25</f>
        <v>0</v>
      </c>
      <c r="I25">
        <f>Bawana_NG!R25</f>
        <v>5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0</v>
      </c>
      <c r="AB25" s="75">
        <f>-STOA!R25</f>
        <v>0</v>
      </c>
      <c r="AC25">
        <f t="shared" si="0"/>
        <v>0.135156</v>
      </c>
      <c r="AD25">
        <f t="shared" si="1"/>
        <v>15.954844</v>
      </c>
      <c r="AE25">
        <f>'IDT-1'!D25</f>
        <v>0</v>
      </c>
      <c r="AF25" s="24"/>
      <c r="AG25">
        <f t="shared" si="2"/>
        <v>15.954844</v>
      </c>
      <c r="AI25" s="34">
        <f>PXIL!L25</f>
        <v>0</v>
      </c>
      <c r="AJ25" s="34">
        <f>PXIL!R25</f>
        <v>0</v>
      </c>
      <c r="AK25" s="34">
        <f>RTM_IEX!L25</f>
        <v>11.09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0</v>
      </c>
      <c r="AB26" s="75">
        <f>-STOA!R26</f>
        <v>0</v>
      </c>
      <c r="AC26">
        <f t="shared" si="0"/>
        <v>0.135156</v>
      </c>
      <c r="AD26">
        <f t="shared" si="1"/>
        <v>15.954844</v>
      </c>
      <c r="AE26">
        <f>'IDT-1'!D26</f>
        <v>0</v>
      </c>
      <c r="AF26" s="24"/>
      <c r="AG26">
        <f t="shared" si="2"/>
        <v>15.954844</v>
      </c>
      <c r="AI26" s="34">
        <f>PXIL!L26</f>
        <v>0</v>
      </c>
      <c r="AJ26" s="34">
        <f>PXIL!R26</f>
        <v>0</v>
      </c>
      <c r="AK26" s="34">
        <f>RTM_IEX!L26</f>
        <v>11.09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0</v>
      </c>
      <c r="AB27" s="75">
        <f>-STOA!R27</f>
        <v>0</v>
      </c>
      <c r="AC27">
        <f t="shared" si="0"/>
        <v>0.13918799999999998</v>
      </c>
      <c r="AD27">
        <f t="shared" si="1"/>
        <v>16.430812</v>
      </c>
      <c r="AE27">
        <f>'IDT-1'!D27</f>
        <v>0</v>
      </c>
      <c r="AF27" s="24"/>
      <c r="AG27">
        <f t="shared" si="2"/>
        <v>16.430812</v>
      </c>
      <c r="AI27" s="34">
        <f>PXIL!L27</f>
        <v>0</v>
      </c>
      <c r="AJ27" s="34">
        <f>PXIL!R27</f>
        <v>0</v>
      </c>
      <c r="AK27" s="34">
        <f>RTM_IEX!L27</f>
        <v>11.57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0</v>
      </c>
      <c r="AB28" s="75">
        <f>-STOA!R28</f>
        <v>0</v>
      </c>
      <c r="AC28">
        <f t="shared" si="0"/>
        <v>0.13918799999999998</v>
      </c>
      <c r="AD28">
        <f t="shared" si="1"/>
        <v>16.430812</v>
      </c>
      <c r="AE28">
        <f>'IDT-1'!D28</f>
        <v>0</v>
      </c>
      <c r="AF28" s="24"/>
      <c r="AG28">
        <f t="shared" si="2"/>
        <v>16.430812</v>
      </c>
      <c r="AI28" s="34">
        <f>PXIL!L28</f>
        <v>0</v>
      </c>
      <c r="AJ28" s="34">
        <f>PXIL!R28</f>
        <v>0</v>
      </c>
      <c r="AK28" s="34">
        <f>RTM_IEX!L28</f>
        <v>11.57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0</v>
      </c>
      <c r="AB29" s="75">
        <f>-STOA!R29</f>
        <v>0</v>
      </c>
      <c r="AC29">
        <f t="shared" si="0"/>
        <v>0.14322000000000001</v>
      </c>
      <c r="AD29">
        <f t="shared" si="1"/>
        <v>16.906780000000001</v>
      </c>
      <c r="AE29">
        <f>'IDT-1'!D29</f>
        <v>0</v>
      </c>
      <c r="AF29" s="24"/>
      <c r="AG29">
        <f t="shared" si="2"/>
        <v>16.906780000000001</v>
      </c>
      <c r="AI29" s="34">
        <f>PXIL!L29</f>
        <v>0</v>
      </c>
      <c r="AJ29" s="34">
        <f>PXIL!R29</f>
        <v>0</v>
      </c>
      <c r="AK29" s="34">
        <f>RTM_IEX!L29</f>
        <v>12.05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0</v>
      </c>
      <c r="AB30" s="75">
        <f>-STOA!R30</f>
        <v>0</v>
      </c>
      <c r="AC30">
        <f t="shared" si="0"/>
        <v>0.14322000000000001</v>
      </c>
      <c r="AD30">
        <f t="shared" si="1"/>
        <v>16.906780000000001</v>
      </c>
      <c r="AE30">
        <f>'IDT-1'!D30</f>
        <v>0</v>
      </c>
      <c r="AF30" s="24"/>
      <c r="AG30">
        <f t="shared" si="2"/>
        <v>16.906780000000001</v>
      </c>
      <c r="AI30" s="34">
        <f>PXIL!L30</f>
        <v>0</v>
      </c>
      <c r="AJ30" s="34">
        <f>PXIL!R30</f>
        <v>0</v>
      </c>
      <c r="AK30" s="34">
        <f>RTM_IEX!L30</f>
        <v>12.05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0</v>
      </c>
      <c r="H31">
        <f>PPCL_Spot!R31</f>
        <v>0</v>
      </c>
      <c r="I31">
        <f>Bawana_NG!R31</f>
        <v>5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0.16</v>
      </c>
      <c r="AB31" s="75">
        <f>-STOA!R31</f>
        <v>0</v>
      </c>
      <c r="AC31">
        <f t="shared" si="0"/>
        <v>0.144564</v>
      </c>
      <c r="AD31">
        <f t="shared" si="1"/>
        <v>17.065436000000002</v>
      </c>
      <c r="AE31">
        <f>'IDT-1'!D31</f>
        <v>0</v>
      </c>
      <c r="AF31" s="24"/>
      <c r="AG31">
        <f t="shared" si="2"/>
        <v>17.065436000000002</v>
      </c>
      <c r="AI31" s="34">
        <f>PXIL!L31</f>
        <v>0</v>
      </c>
      <c r="AJ31" s="34">
        <f>PXIL!R31</f>
        <v>0</v>
      </c>
      <c r="AK31" s="34">
        <f>RTM_IEX!L31</f>
        <v>12.05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0</v>
      </c>
      <c r="H32">
        <f>PPCL_Spot!R32</f>
        <v>0</v>
      </c>
      <c r="I32">
        <f>Bawana_NG!R32</f>
        <v>5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0.72</v>
      </c>
      <c r="AB32" s="75">
        <f>-STOA!R32</f>
        <v>0</v>
      </c>
      <c r="AC32">
        <f t="shared" si="0"/>
        <v>0.14523599999999998</v>
      </c>
      <c r="AD32">
        <f t="shared" si="1"/>
        <v>17.144763999999999</v>
      </c>
      <c r="AE32">
        <f>'IDT-1'!D32</f>
        <v>0</v>
      </c>
      <c r="AF32" s="24"/>
      <c r="AG32">
        <f t="shared" si="2"/>
        <v>17.144763999999999</v>
      </c>
      <c r="AI32" s="34">
        <f>PXIL!L32</f>
        <v>0</v>
      </c>
      <c r="AJ32" s="34">
        <f>PXIL!R32</f>
        <v>0</v>
      </c>
      <c r="AK32" s="34">
        <f>RTM_IEX!L32</f>
        <v>11.57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0</v>
      </c>
      <c r="H33">
        <f>PPCL_Spot!R33</f>
        <v>0</v>
      </c>
      <c r="I33">
        <f>Bawana_NG!R33</f>
        <v>5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1.49</v>
      </c>
      <c r="AB33" s="75">
        <f>-STOA!R33</f>
        <v>0</v>
      </c>
      <c r="AC33">
        <f t="shared" si="0"/>
        <v>0.15170400000000001</v>
      </c>
      <c r="AD33">
        <f t="shared" si="1"/>
        <v>17.908296000000004</v>
      </c>
      <c r="AE33">
        <f>'IDT-1'!D33</f>
        <v>0</v>
      </c>
      <c r="AF33" s="24"/>
      <c r="AG33">
        <f t="shared" si="2"/>
        <v>17.908296000000004</v>
      </c>
      <c r="AI33" s="34">
        <f>PXIL!L33</f>
        <v>0</v>
      </c>
      <c r="AJ33" s="34">
        <f>PXIL!R33</f>
        <v>0</v>
      </c>
      <c r="AK33" s="34">
        <f>RTM_IEX!L33</f>
        <v>11.57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0</v>
      </c>
      <c r="H34">
        <f>PPCL_Spot!R34</f>
        <v>0</v>
      </c>
      <c r="I34">
        <f>Bawana_NG!R34</f>
        <v>5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2.4300000000000002</v>
      </c>
      <c r="AB34" s="75">
        <f>-STOA!R34</f>
        <v>0</v>
      </c>
      <c r="AC34">
        <f t="shared" si="0"/>
        <v>0.151536</v>
      </c>
      <c r="AD34">
        <f t="shared" si="1"/>
        <v>17.888463999999999</v>
      </c>
      <c r="AE34">
        <f>'IDT-1'!D34</f>
        <v>0</v>
      </c>
      <c r="AF34" s="24"/>
      <c r="AG34">
        <f t="shared" si="2"/>
        <v>17.888463999999999</v>
      </c>
      <c r="AI34" s="34">
        <f>PXIL!L34</f>
        <v>0</v>
      </c>
      <c r="AJ34" s="34">
        <f>PXIL!R34</f>
        <v>0</v>
      </c>
      <c r="AK34" s="34">
        <f>RTM_IEX!L34</f>
        <v>10.61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0</v>
      </c>
      <c r="H35">
        <f>PPCL_Spot!R35</f>
        <v>0</v>
      </c>
      <c r="I35">
        <f>Bawana_NG!R35</f>
        <v>5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3.48</v>
      </c>
      <c r="AB35" s="75">
        <f>-STOA!R35</f>
        <v>0</v>
      </c>
      <c r="AC35">
        <f t="shared" si="0"/>
        <v>0.160356</v>
      </c>
      <c r="AD35">
        <f t="shared" si="1"/>
        <v>18.929644</v>
      </c>
      <c r="AE35">
        <f>'IDT-1'!D35</f>
        <v>0</v>
      </c>
      <c r="AF35" s="24"/>
      <c r="AG35">
        <f t="shared" si="2"/>
        <v>18.929644</v>
      </c>
      <c r="AI35" s="34">
        <f>PXIL!L35</f>
        <v>0</v>
      </c>
      <c r="AJ35" s="34">
        <f>PXIL!R35</f>
        <v>0</v>
      </c>
      <c r="AK35" s="34">
        <f>RTM_IEX!L35</f>
        <v>10.61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0</v>
      </c>
      <c r="H36">
        <f>PPCL_Spot!R36</f>
        <v>0</v>
      </c>
      <c r="I36">
        <f>Bawana_NG!R36</f>
        <v>5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3.88</v>
      </c>
      <c r="AB36" s="75">
        <f>-STOA!R36</f>
        <v>0</v>
      </c>
      <c r="AC36">
        <f t="shared" si="0"/>
        <v>0.15968399999999999</v>
      </c>
      <c r="AD36">
        <f t="shared" si="1"/>
        <v>18.850315999999999</v>
      </c>
      <c r="AE36">
        <f>'IDT-1'!D36</f>
        <v>0</v>
      </c>
      <c r="AF36" s="24"/>
      <c r="AG36">
        <f t="shared" si="2"/>
        <v>18.850315999999999</v>
      </c>
      <c r="AI36" s="34">
        <f>PXIL!L36</f>
        <v>0</v>
      </c>
      <c r="AJ36" s="34">
        <f>PXIL!R36</f>
        <v>0</v>
      </c>
      <c r="AK36" s="34">
        <f>RTM_IEX!L36</f>
        <v>10.130000000000001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0</v>
      </c>
      <c r="H37">
        <f>PPCL_Spot!R37</f>
        <v>0</v>
      </c>
      <c r="I37">
        <f>Bawana_NG!R37</f>
        <v>5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3.86</v>
      </c>
      <c r="AB37" s="75">
        <f>-STOA!R37</f>
        <v>0</v>
      </c>
      <c r="AC37">
        <f t="shared" si="0"/>
        <v>0.15951599999999999</v>
      </c>
      <c r="AD37">
        <f t="shared" si="1"/>
        <v>18.830484000000002</v>
      </c>
      <c r="AE37">
        <f>'IDT-1'!D37</f>
        <v>0</v>
      </c>
      <c r="AF37" s="24"/>
      <c r="AG37">
        <f t="shared" si="2"/>
        <v>18.830484000000002</v>
      </c>
      <c r="AI37" s="34">
        <f>PXIL!L37</f>
        <v>0</v>
      </c>
      <c r="AJ37" s="34">
        <f>PXIL!R37</f>
        <v>0</v>
      </c>
      <c r="AK37" s="34">
        <f>RTM_IEX!L37</f>
        <v>10.130000000000001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0</v>
      </c>
      <c r="H38">
        <f>PPCL_Spot!R38</f>
        <v>0</v>
      </c>
      <c r="I38">
        <f>Bawana_NG!R38</f>
        <v>5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4.9000000000000004</v>
      </c>
      <c r="AB38" s="75">
        <f>-STOA!R38</f>
        <v>0</v>
      </c>
      <c r="AC38">
        <f t="shared" si="0"/>
        <v>0.16825200000000001</v>
      </c>
      <c r="AD38">
        <f t="shared" si="1"/>
        <v>19.861748000000002</v>
      </c>
      <c r="AE38">
        <f>'IDT-1'!D38</f>
        <v>0</v>
      </c>
      <c r="AF38" s="24"/>
      <c r="AG38">
        <f t="shared" si="2"/>
        <v>19.861748000000002</v>
      </c>
      <c r="AI38" s="34">
        <f>PXIL!L38</f>
        <v>0</v>
      </c>
      <c r="AJ38" s="34">
        <f>PXIL!R38</f>
        <v>0</v>
      </c>
      <c r="AK38" s="34">
        <f>RTM_IEX!L38</f>
        <v>10.130000000000001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0</v>
      </c>
      <c r="H39">
        <f>PPCL_Spot!R39</f>
        <v>0</v>
      </c>
      <c r="I39">
        <f>Bawana_NG!R39</f>
        <v>5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5.23</v>
      </c>
      <c r="AB39" s="75">
        <f>-STOA!R39</f>
        <v>0</v>
      </c>
      <c r="AC39">
        <f t="shared" si="0"/>
        <v>0.166908</v>
      </c>
      <c r="AD39">
        <f t="shared" si="1"/>
        <v>19.703092000000002</v>
      </c>
      <c r="AE39">
        <f>'IDT-1'!D39</f>
        <v>0</v>
      </c>
      <c r="AF39" s="24"/>
      <c r="AG39">
        <f t="shared" si="2"/>
        <v>19.703092000000002</v>
      </c>
      <c r="AI39" s="34">
        <f>PXIL!L39</f>
        <v>0</v>
      </c>
      <c r="AJ39" s="34">
        <f>PXIL!R39</f>
        <v>0</v>
      </c>
      <c r="AK39" s="34">
        <f>RTM_IEX!L39</f>
        <v>9.64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0</v>
      </c>
      <c r="H40">
        <f>PPCL_Spot!R40</f>
        <v>0</v>
      </c>
      <c r="I40">
        <f>Bawana_NG!R40</f>
        <v>5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5.89</v>
      </c>
      <c r="AB40" s="75">
        <f>-STOA!R40</f>
        <v>0</v>
      </c>
      <c r="AC40">
        <f t="shared" si="0"/>
        <v>0.16842000000000001</v>
      </c>
      <c r="AD40">
        <f t="shared" si="1"/>
        <v>19.88158</v>
      </c>
      <c r="AE40">
        <f>'IDT-1'!D40</f>
        <v>0</v>
      </c>
      <c r="AF40" s="24"/>
      <c r="AG40">
        <f t="shared" si="2"/>
        <v>19.88158</v>
      </c>
      <c r="AI40" s="34">
        <f>PXIL!L40</f>
        <v>0</v>
      </c>
      <c r="AJ40" s="34">
        <f>PXIL!R40</f>
        <v>0</v>
      </c>
      <c r="AK40" s="34">
        <f>RTM_IEX!L40</f>
        <v>9.16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0</v>
      </c>
      <c r="H41">
        <f>PPCL_Spot!R41</f>
        <v>0</v>
      </c>
      <c r="I41">
        <f>Bawana_NG!R41</f>
        <v>5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6.41</v>
      </c>
      <c r="AB41" s="75">
        <f>-STOA!R41</f>
        <v>0</v>
      </c>
      <c r="AC41">
        <f t="shared" si="0"/>
        <v>0.16472399999999998</v>
      </c>
      <c r="AD41">
        <f t="shared" si="1"/>
        <v>19.445276</v>
      </c>
      <c r="AE41">
        <f>'IDT-1'!D41</f>
        <v>0</v>
      </c>
      <c r="AF41" s="24"/>
      <c r="AG41">
        <f t="shared" si="2"/>
        <v>19.445276</v>
      </c>
      <c r="AI41" s="34">
        <f>PXIL!L41</f>
        <v>0</v>
      </c>
      <c r="AJ41" s="34">
        <f>PXIL!R41</f>
        <v>0</v>
      </c>
      <c r="AK41" s="34">
        <f>RTM_IEX!L41</f>
        <v>8.1999999999999993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0</v>
      </c>
      <c r="H42">
        <f>PPCL_Spot!R42</f>
        <v>0</v>
      </c>
      <c r="I42">
        <f>Bawana_NG!R42</f>
        <v>5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6.93</v>
      </c>
      <c r="AB42" s="75">
        <f>-STOA!R42</f>
        <v>0</v>
      </c>
      <c r="AC42">
        <f t="shared" si="0"/>
        <v>0.16497600000000001</v>
      </c>
      <c r="AD42">
        <f t="shared" si="1"/>
        <v>19.475024000000001</v>
      </c>
      <c r="AE42">
        <f>'IDT-1'!D42</f>
        <v>0</v>
      </c>
      <c r="AF42" s="24"/>
      <c r="AG42">
        <f t="shared" si="2"/>
        <v>19.475024000000001</v>
      </c>
      <c r="AI42" s="34">
        <f>PXIL!L42</f>
        <v>0</v>
      </c>
      <c r="AJ42" s="34">
        <f>PXIL!R42</f>
        <v>0</v>
      </c>
      <c r="AK42" s="34">
        <f>RTM_IEX!L42</f>
        <v>7.71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0</v>
      </c>
      <c r="H43">
        <f>PPCL_Spot!R43</f>
        <v>0</v>
      </c>
      <c r="I43">
        <f>Bawana_NG!R43</f>
        <v>5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7.32</v>
      </c>
      <c r="AB43" s="75">
        <f>-STOA!R43</f>
        <v>0</v>
      </c>
      <c r="AC43">
        <f t="shared" si="0"/>
        <v>0.16422</v>
      </c>
      <c r="AD43">
        <f t="shared" si="1"/>
        <v>19.38578</v>
      </c>
      <c r="AE43">
        <f>'IDT-1'!D43</f>
        <v>0</v>
      </c>
      <c r="AF43" s="24"/>
      <c r="AG43">
        <f t="shared" si="2"/>
        <v>19.38578</v>
      </c>
      <c r="AI43" s="34">
        <f>PXIL!L43</f>
        <v>0</v>
      </c>
      <c r="AJ43" s="34">
        <f>PXIL!R43</f>
        <v>0</v>
      </c>
      <c r="AK43" s="34">
        <f>RTM_IEX!L43</f>
        <v>7.23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0</v>
      </c>
      <c r="H44">
        <f>PPCL_Spot!R44</f>
        <v>0</v>
      </c>
      <c r="I44">
        <f>Bawana_NG!R44</f>
        <v>5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7.74</v>
      </c>
      <c r="AB44" s="75">
        <f>-STOA!R44</f>
        <v>0</v>
      </c>
      <c r="AC44">
        <f t="shared" si="0"/>
        <v>0.15968399999999999</v>
      </c>
      <c r="AD44">
        <f t="shared" si="1"/>
        <v>18.850315999999999</v>
      </c>
      <c r="AE44">
        <f>'IDT-1'!D44</f>
        <v>0</v>
      </c>
      <c r="AF44" s="24"/>
      <c r="AG44">
        <f t="shared" si="2"/>
        <v>18.850315999999999</v>
      </c>
      <c r="AI44" s="34">
        <f>PXIL!L44</f>
        <v>0</v>
      </c>
      <c r="AJ44" s="34">
        <f>PXIL!R44</f>
        <v>0</v>
      </c>
      <c r="AK44" s="34">
        <f>RTM_IEX!L44</f>
        <v>6.27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0</v>
      </c>
      <c r="H45">
        <f>PPCL_Spot!R45</f>
        <v>0</v>
      </c>
      <c r="I45">
        <f>Bawana_NG!R45</f>
        <v>5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7.74</v>
      </c>
      <c r="AB45" s="75">
        <f>-STOA!R45</f>
        <v>0</v>
      </c>
      <c r="AC45">
        <f t="shared" si="0"/>
        <v>0.15968399999999999</v>
      </c>
      <c r="AD45">
        <f t="shared" si="1"/>
        <v>18.850315999999999</v>
      </c>
      <c r="AE45">
        <f>'IDT-1'!D45</f>
        <v>0</v>
      </c>
      <c r="AF45" s="24"/>
      <c r="AG45">
        <f t="shared" si="2"/>
        <v>18.850315999999999</v>
      </c>
      <c r="AI45" s="34">
        <f>PXIL!L45</f>
        <v>0</v>
      </c>
      <c r="AJ45" s="34">
        <f>PXIL!R45</f>
        <v>0</v>
      </c>
      <c r="AK45" s="34">
        <f>RTM_IEX!L45</f>
        <v>6.27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0</v>
      </c>
      <c r="H46">
        <f>PPCL_Spot!R46</f>
        <v>0</v>
      </c>
      <c r="I46">
        <f>Bawana_NG!R46</f>
        <v>5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8.08</v>
      </c>
      <c r="AB46" s="75">
        <f>-STOA!R46</f>
        <v>0</v>
      </c>
      <c r="AC46">
        <f t="shared" si="0"/>
        <v>0.16253999999999999</v>
      </c>
      <c r="AD46">
        <f t="shared" si="1"/>
        <v>19.187460000000002</v>
      </c>
      <c r="AE46">
        <f>'IDT-1'!D46</f>
        <v>0</v>
      </c>
      <c r="AF46" s="24"/>
      <c r="AG46">
        <f t="shared" si="2"/>
        <v>19.187460000000002</v>
      </c>
      <c r="AI46" s="34">
        <f>PXIL!L46</f>
        <v>0</v>
      </c>
      <c r="AJ46" s="34">
        <f>PXIL!R46</f>
        <v>0</v>
      </c>
      <c r="AK46" s="34">
        <f>RTM_IEX!L46</f>
        <v>6.27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0</v>
      </c>
      <c r="H47">
        <f>PPCL_Spot!R47</f>
        <v>0</v>
      </c>
      <c r="I47">
        <f>Bawana_NG!R47</f>
        <v>5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8.1</v>
      </c>
      <c r="AB47" s="75">
        <f>-STOA!R47</f>
        <v>0</v>
      </c>
      <c r="AC47">
        <f t="shared" si="0"/>
        <v>0.17480399999999999</v>
      </c>
      <c r="AD47">
        <f t="shared" si="1"/>
        <v>20.635195999999997</v>
      </c>
      <c r="AE47">
        <f>'IDT-1'!D47</f>
        <v>0</v>
      </c>
      <c r="AF47" s="24"/>
      <c r="AG47">
        <f t="shared" si="2"/>
        <v>20.635195999999997</v>
      </c>
      <c r="AI47" s="34">
        <f>PXIL!L47</f>
        <v>0</v>
      </c>
      <c r="AJ47" s="34">
        <f>PXIL!R47</f>
        <v>0</v>
      </c>
      <c r="AK47" s="34">
        <f>RTM_IEX!L47</f>
        <v>7.71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0</v>
      </c>
      <c r="H48">
        <f>PPCL_Spot!R48</f>
        <v>0</v>
      </c>
      <c r="I48">
        <f>Bawana_NG!R48</f>
        <v>5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8.7200000000000006</v>
      </c>
      <c r="AB48" s="75">
        <f>-STOA!R48</f>
        <v>0</v>
      </c>
      <c r="AC48">
        <f t="shared" si="0"/>
        <v>0.17194799999999999</v>
      </c>
      <c r="AD48">
        <f t="shared" si="1"/>
        <v>20.298051999999998</v>
      </c>
      <c r="AE48">
        <f>'IDT-1'!D48</f>
        <v>0</v>
      </c>
      <c r="AF48" s="24"/>
      <c r="AG48">
        <f t="shared" si="2"/>
        <v>20.298051999999998</v>
      </c>
      <c r="AI48" s="34">
        <f>PXIL!L48</f>
        <v>0</v>
      </c>
      <c r="AJ48" s="34">
        <f>PXIL!R48</f>
        <v>0</v>
      </c>
      <c r="AK48" s="34">
        <f>RTM_IEX!L48</f>
        <v>6.75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0</v>
      </c>
      <c r="H49">
        <f>PPCL_Spot!R49</f>
        <v>0</v>
      </c>
      <c r="I49">
        <f>Bawana_NG!R49</f>
        <v>5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8.81</v>
      </c>
      <c r="AB49" s="75">
        <f>-STOA!R49</f>
        <v>0</v>
      </c>
      <c r="AC49">
        <f t="shared" si="0"/>
        <v>0.172704</v>
      </c>
      <c r="AD49">
        <f t="shared" si="1"/>
        <v>20.387296000000003</v>
      </c>
      <c r="AE49">
        <f>'IDT-1'!D49</f>
        <v>0</v>
      </c>
      <c r="AF49" s="24"/>
      <c r="AG49">
        <f t="shared" si="2"/>
        <v>20.387296000000003</v>
      </c>
      <c r="AI49" s="34">
        <f>PXIL!L49</f>
        <v>0</v>
      </c>
      <c r="AJ49" s="34">
        <f>PXIL!R49</f>
        <v>0</v>
      </c>
      <c r="AK49" s="34">
        <f>RTM_IEX!L49</f>
        <v>6.75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0</v>
      </c>
      <c r="H50">
        <f>PPCL_Spot!R50</f>
        <v>0</v>
      </c>
      <c r="I50">
        <f>Bawana_NG!R50</f>
        <v>5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8.9499999999999993</v>
      </c>
      <c r="AB50" s="75">
        <f>-STOA!R50</f>
        <v>0</v>
      </c>
      <c r="AC50">
        <f t="shared" si="0"/>
        <v>0.17387999999999998</v>
      </c>
      <c r="AD50">
        <f t="shared" si="1"/>
        <v>20.526119999999999</v>
      </c>
      <c r="AE50">
        <f>'IDT-1'!D50</f>
        <v>0</v>
      </c>
      <c r="AF50" s="24"/>
      <c r="AG50">
        <f t="shared" si="2"/>
        <v>20.526119999999999</v>
      </c>
      <c r="AI50" s="34">
        <f>PXIL!L50</f>
        <v>0</v>
      </c>
      <c r="AJ50" s="34">
        <f>PXIL!R50</f>
        <v>0</v>
      </c>
      <c r="AK50" s="34">
        <f>RTM_IEX!L50</f>
        <v>6.75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0</v>
      </c>
      <c r="H51">
        <f>PPCL_Spot!R51</f>
        <v>0</v>
      </c>
      <c r="I51">
        <f>Bawana_NG!R51</f>
        <v>5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8.91</v>
      </c>
      <c r="AB51" s="75">
        <f>-STOA!R51</f>
        <v>0</v>
      </c>
      <c r="AC51">
        <f t="shared" si="0"/>
        <v>0.17354399999999998</v>
      </c>
      <c r="AD51">
        <f t="shared" si="1"/>
        <v>20.486456</v>
      </c>
      <c r="AE51">
        <f>'IDT-1'!D51</f>
        <v>0</v>
      </c>
      <c r="AF51" s="24"/>
      <c r="AG51">
        <f t="shared" si="2"/>
        <v>20.486456</v>
      </c>
      <c r="AI51" s="34">
        <f>PXIL!L51</f>
        <v>0</v>
      </c>
      <c r="AJ51" s="34">
        <f>PXIL!R51</f>
        <v>0</v>
      </c>
      <c r="AK51" s="34">
        <f>RTM_IEX!L51</f>
        <v>6.75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0</v>
      </c>
      <c r="H52">
        <f>PPCL_Spot!R52</f>
        <v>0</v>
      </c>
      <c r="I52">
        <f>Bawana_NG!R52</f>
        <v>5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8.02</v>
      </c>
      <c r="AB52" s="75">
        <f>-STOA!R52</f>
        <v>0</v>
      </c>
      <c r="AC52">
        <f t="shared" si="0"/>
        <v>0.1701</v>
      </c>
      <c r="AD52">
        <f t="shared" si="1"/>
        <v>20.079899999999999</v>
      </c>
      <c r="AE52">
        <f>'IDT-1'!D52</f>
        <v>0</v>
      </c>
      <c r="AF52" s="24"/>
      <c r="AG52">
        <f t="shared" si="2"/>
        <v>20.079899999999999</v>
      </c>
      <c r="AI52" s="34">
        <f>PXIL!L52</f>
        <v>0</v>
      </c>
      <c r="AJ52" s="34">
        <f>PXIL!R52</f>
        <v>0</v>
      </c>
      <c r="AK52" s="34">
        <f>RTM_IEX!L52</f>
        <v>7.23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0</v>
      </c>
      <c r="H53">
        <f>PPCL_Spot!R53</f>
        <v>0</v>
      </c>
      <c r="I53">
        <f>Bawana_NG!R53</f>
        <v>5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6.76</v>
      </c>
      <c r="AB53" s="75">
        <f>-STOA!R53</f>
        <v>0</v>
      </c>
      <c r="AC53">
        <f t="shared" si="0"/>
        <v>0.17169599999999999</v>
      </c>
      <c r="AD53">
        <f t="shared" si="1"/>
        <v>20.268303999999997</v>
      </c>
      <c r="AE53">
        <f>'IDT-1'!D53</f>
        <v>0</v>
      </c>
      <c r="AF53" s="24"/>
      <c r="AG53">
        <f t="shared" si="2"/>
        <v>20.268303999999997</v>
      </c>
      <c r="AI53" s="34">
        <f>PXIL!L53</f>
        <v>0</v>
      </c>
      <c r="AJ53" s="34">
        <f>PXIL!R53</f>
        <v>0</v>
      </c>
      <c r="AK53" s="34">
        <f>RTM_IEX!L53</f>
        <v>8.68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0</v>
      </c>
      <c r="H54">
        <f>PPCL_Spot!R54</f>
        <v>0</v>
      </c>
      <c r="I54">
        <f>Bawana_NG!R54</f>
        <v>5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9.09</v>
      </c>
      <c r="AB54" s="75">
        <f>-STOA!R54</f>
        <v>0</v>
      </c>
      <c r="AC54">
        <f t="shared" si="0"/>
        <v>0.17102399999999998</v>
      </c>
      <c r="AD54">
        <f t="shared" si="1"/>
        <v>20.188976</v>
      </c>
      <c r="AE54">
        <f>'IDT-1'!D54</f>
        <v>0</v>
      </c>
      <c r="AF54" s="24"/>
      <c r="AG54">
        <f t="shared" si="2"/>
        <v>20.188976</v>
      </c>
      <c r="AI54" s="34">
        <f>PXIL!L54</f>
        <v>0</v>
      </c>
      <c r="AJ54" s="34">
        <f>PXIL!R54</f>
        <v>0</v>
      </c>
      <c r="AK54" s="34">
        <f>RTM_IEX!L54</f>
        <v>6.27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0</v>
      </c>
      <c r="H55">
        <f>PPCL_Spot!R55</f>
        <v>0</v>
      </c>
      <c r="I55">
        <f>Bawana_NG!R55</f>
        <v>5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6.54</v>
      </c>
      <c r="AB55" s="75">
        <f>-STOA!R55</f>
        <v>0</v>
      </c>
      <c r="AC55">
        <f t="shared" si="0"/>
        <v>0.16984799999999997</v>
      </c>
      <c r="AD55">
        <f t="shared" si="1"/>
        <v>20.050152000000001</v>
      </c>
      <c r="AE55">
        <f>'IDT-1'!D55</f>
        <v>0</v>
      </c>
      <c r="AF55" s="24"/>
      <c r="AG55">
        <f t="shared" si="2"/>
        <v>20.050152000000001</v>
      </c>
      <c r="AI55" s="34">
        <f>PXIL!L55</f>
        <v>0</v>
      </c>
      <c r="AJ55" s="34">
        <f>PXIL!R55</f>
        <v>0</v>
      </c>
      <c r="AK55" s="34">
        <f>RTM_IEX!L55</f>
        <v>8.68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0</v>
      </c>
      <c r="H56">
        <f>PPCL_Spot!R56</f>
        <v>0</v>
      </c>
      <c r="I56">
        <f>Bawana_NG!R56</f>
        <v>5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7.48</v>
      </c>
      <c r="AB56" s="75">
        <f>-STOA!R56</f>
        <v>0</v>
      </c>
      <c r="AC56">
        <f t="shared" si="0"/>
        <v>0.169596</v>
      </c>
      <c r="AD56">
        <f t="shared" si="1"/>
        <v>20.020404000000003</v>
      </c>
      <c r="AE56">
        <f>'IDT-1'!D56</f>
        <v>0</v>
      </c>
      <c r="AF56" s="24"/>
      <c r="AG56">
        <f t="shared" si="2"/>
        <v>20.020404000000003</v>
      </c>
      <c r="AI56" s="34">
        <f>PXIL!L56</f>
        <v>0</v>
      </c>
      <c r="AJ56" s="34">
        <f>PXIL!R56</f>
        <v>0</v>
      </c>
      <c r="AK56" s="34">
        <f>RTM_IEX!L56</f>
        <v>7.71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0</v>
      </c>
      <c r="H57">
        <f>PPCL_Spot!R57</f>
        <v>0</v>
      </c>
      <c r="I57">
        <f>Bawana_NG!R57</f>
        <v>5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6.2</v>
      </c>
      <c r="AB57" s="75">
        <f>-STOA!R57</f>
        <v>0</v>
      </c>
      <c r="AC57">
        <f t="shared" si="0"/>
        <v>0.17505599999999999</v>
      </c>
      <c r="AD57">
        <f t="shared" si="1"/>
        <v>20.664943999999998</v>
      </c>
      <c r="AE57">
        <f>'IDT-1'!D57</f>
        <v>0</v>
      </c>
      <c r="AF57" s="24"/>
      <c r="AG57">
        <f t="shared" si="2"/>
        <v>20.664943999999998</v>
      </c>
      <c r="AI57" s="34">
        <f>PXIL!L57</f>
        <v>0</v>
      </c>
      <c r="AJ57" s="34">
        <f>PXIL!R57</f>
        <v>0</v>
      </c>
      <c r="AK57" s="34">
        <f>RTM_IEX!L57</f>
        <v>9.64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0</v>
      </c>
      <c r="H58">
        <f>PPCL_Spot!R58</f>
        <v>0</v>
      </c>
      <c r="I58">
        <f>Bawana_NG!R58</f>
        <v>5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7.13</v>
      </c>
      <c r="AB58" s="75">
        <f>-STOA!R58</f>
        <v>0</v>
      </c>
      <c r="AC58">
        <f t="shared" si="0"/>
        <v>0.17480399999999996</v>
      </c>
      <c r="AD58">
        <f t="shared" si="1"/>
        <v>20.635196000000001</v>
      </c>
      <c r="AE58">
        <f>'IDT-1'!D58</f>
        <v>0</v>
      </c>
      <c r="AF58" s="24"/>
      <c r="AG58">
        <f t="shared" si="2"/>
        <v>20.635196000000001</v>
      </c>
      <c r="AI58" s="34">
        <f>PXIL!L58</f>
        <v>0</v>
      </c>
      <c r="AJ58" s="34">
        <f>PXIL!R58</f>
        <v>0</v>
      </c>
      <c r="AK58" s="34">
        <f>RTM_IEX!L58</f>
        <v>8.68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0</v>
      </c>
      <c r="H59">
        <f>PPCL_Spot!R59</f>
        <v>0</v>
      </c>
      <c r="I59">
        <f>Bawana_NG!R59</f>
        <v>5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7.05</v>
      </c>
      <c r="AB59" s="75">
        <f>-STOA!R59</f>
        <v>0</v>
      </c>
      <c r="AC59">
        <f t="shared" si="0"/>
        <v>0.17413200000000001</v>
      </c>
      <c r="AD59">
        <f t="shared" si="1"/>
        <v>20.555868</v>
      </c>
      <c r="AE59">
        <f>'IDT-1'!D59</f>
        <v>0</v>
      </c>
      <c r="AF59" s="24"/>
      <c r="AG59">
        <f t="shared" si="2"/>
        <v>20.555868</v>
      </c>
      <c r="AI59" s="34">
        <f>PXIL!L59</f>
        <v>0</v>
      </c>
      <c r="AJ59" s="34">
        <f>PXIL!R59</f>
        <v>0</v>
      </c>
      <c r="AK59" s="34">
        <f>RTM_IEX!L59</f>
        <v>8.68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0</v>
      </c>
      <c r="H60">
        <f>PPCL_Spot!R60</f>
        <v>0</v>
      </c>
      <c r="I60">
        <f>Bawana_NG!R60</f>
        <v>5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5.91</v>
      </c>
      <c r="AB60" s="75">
        <f>-STOA!R60</f>
        <v>0</v>
      </c>
      <c r="AC60">
        <f t="shared" si="0"/>
        <v>0.16455599999999998</v>
      </c>
      <c r="AD60">
        <f t="shared" si="1"/>
        <v>19.425443999999999</v>
      </c>
      <c r="AE60">
        <f>'IDT-1'!D60</f>
        <v>0</v>
      </c>
      <c r="AF60" s="24"/>
      <c r="AG60">
        <f t="shared" si="2"/>
        <v>19.425443999999999</v>
      </c>
      <c r="AI60" s="34">
        <f>PXIL!L60</f>
        <v>0</v>
      </c>
      <c r="AJ60" s="34">
        <f>PXIL!R60</f>
        <v>0</v>
      </c>
      <c r="AK60" s="34">
        <f>RTM_IEX!L60</f>
        <v>8.68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0</v>
      </c>
      <c r="H61">
        <f>PPCL_Spot!R61</f>
        <v>0</v>
      </c>
      <c r="I61">
        <f>Bawana_NG!R61</f>
        <v>5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2.52</v>
      </c>
      <c r="AB61" s="75">
        <f>-STOA!R61</f>
        <v>0</v>
      </c>
      <c r="AC61">
        <f t="shared" si="0"/>
        <v>0.160356</v>
      </c>
      <c r="AD61">
        <f t="shared" si="1"/>
        <v>18.929644</v>
      </c>
      <c r="AE61">
        <f>'IDT-1'!D61</f>
        <v>0</v>
      </c>
      <c r="AF61" s="24"/>
      <c r="AG61">
        <f t="shared" si="2"/>
        <v>18.929644</v>
      </c>
      <c r="AI61" s="34">
        <f>PXIL!L61</f>
        <v>0</v>
      </c>
      <c r="AJ61" s="34">
        <f>PXIL!R61</f>
        <v>0</v>
      </c>
      <c r="AK61" s="34">
        <f>RTM_IEX!L61</f>
        <v>11.57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0</v>
      </c>
      <c r="H62">
        <f>PPCL_Spot!R62</f>
        <v>0</v>
      </c>
      <c r="I62">
        <f>Bawana_NG!R62</f>
        <v>5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4.68</v>
      </c>
      <c r="AB62" s="75">
        <f>-STOA!R62</f>
        <v>0</v>
      </c>
      <c r="AC62">
        <f t="shared" si="0"/>
        <v>0.16228799999999999</v>
      </c>
      <c r="AD62">
        <f t="shared" si="1"/>
        <v>19.157712</v>
      </c>
      <c r="AE62">
        <f>'IDT-1'!D62</f>
        <v>0</v>
      </c>
      <c r="AF62" s="24"/>
      <c r="AG62">
        <f t="shared" si="2"/>
        <v>19.157712</v>
      </c>
      <c r="AI62" s="34">
        <f>PXIL!L62</f>
        <v>0</v>
      </c>
      <c r="AJ62" s="34">
        <f>PXIL!R62</f>
        <v>0</v>
      </c>
      <c r="AK62" s="34">
        <f>RTM_IEX!L62</f>
        <v>9.64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0</v>
      </c>
      <c r="H63">
        <f>PPCL_Spot!R63</f>
        <v>0</v>
      </c>
      <c r="I63">
        <f>Bawana_NG!R63</f>
        <v>5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6.08</v>
      </c>
      <c r="AB63" s="75">
        <f>-STOA!R63</f>
        <v>0</v>
      </c>
      <c r="AC63">
        <f t="shared" si="0"/>
        <v>0.15783599999999998</v>
      </c>
      <c r="AD63">
        <f t="shared" si="1"/>
        <v>18.632164</v>
      </c>
      <c r="AE63">
        <f>'IDT-1'!D63</f>
        <v>0</v>
      </c>
      <c r="AF63" s="24"/>
      <c r="AG63">
        <f t="shared" si="2"/>
        <v>18.632164</v>
      </c>
      <c r="AI63" s="34">
        <f>PXIL!L63</f>
        <v>0</v>
      </c>
      <c r="AJ63" s="34">
        <f>PXIL!R63</f>
        <v>0</v>
      </c>
      <c r="AK63" s="34">
        <f>RTM_IEX!L63</f>
        <v>7.71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0</v>
      </c>
      <c r="H64">
        <f>PPCL_Spot!R64</f>
        <v>0</v>
      </c>
      <c r="I64">
        <f>Bawana_NG!R64</f>
        <v>5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3.91</v>
      </c>
      <c r="AB64" s="75">
        <f>-STOA!R64</f>
        <v>0</v>
      </c>
      <c r="AC64">
        <f t="shared" si="0"/>
        <v>0.15582000000000001</v>
      </c>
      <c r="AD64">
        <f t="shared" si="1"/>
        <v>18.394180000000002</v>
      </c>
      <c r="AE64">
        <f>'IDT-1'!D64</f>
        <v>0</v>
      </c>
      <c r="AF64" s="24"/>
      <c r="AG64">
        <f t="shared" si="2"/>
        <v>18.394180000000002</v>
      </c>
      <c r="AI64" s="34">
        <f>PXIL!L64</f>
        <v>0</v>
      </c>
      <c r="AJ64" s="34">
        <f>PXIL!R64</f>
        <v>0</v>
      </c>
      <c r="AK64" s="34">
        <f>RTM_IEX!L64</f>
        <v>9.64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0</v>
      </c>
      <c r="H65">
        <f>PPCL_Spot!R65</f>
        <v>0</v>
      </c>
      <c r="I65">
        <f>Bawana_NG!R65</f>
        <v>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1.44</v>
      </c>
      <c r="AB65" s="75">
        <f>-STOA!R65</f>
        <v>0</v>
      </c>
      <c r="AC65">
        <f t="shared" si="0"/>
        <v>0.15531600000000001</v>
      </c>
      <c r="AD65">
        <f t="shared" si="1"/>
        <v>18.334684000000003</v>
      </c>
      <c r="AE65">
        <f>'IDT-1'!D65</f>
        <v>0</v>
      </c>
      <c r="AF65" s="24"/>
      <c r="AG65">
        <f t="shared" si="2"/>
        <v>18.334684000000003</v>
      </c>
      <c r="AI65" s="34">
        <f>PXIL!L65</f>
        <v>0</v>
      </c>
      <c r="AJ65" s="34">
        <f>PXIL!R65</f>
        <v>0</v>
      </c>
      <c r="AK65" s="34">
        <f>RTM_IEX!L65</f>
        <v>12.05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0</v>
      </c>
      <c r="H66">
        <f>PPCL_Spot!R66</f>
        <v>0</v>
      </c>
      <c r="I66">
        <f>Bawana_NG!R66</f>
        <v>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0.96</v>
      </c>
      <c r="AB66" s="75">
        <f>-STOA!R66</f>
        <v>0</v>
      </c>
      <c r="AC66">
        <f t="shared" si="0"/>
        <v>0.15539999999999998</v>
      </c>
      <c r="AD66">
        <f t="shared" si="1"/>
        <v>18.3446</v>
      </c>
      <c r="AE66">
        <f>'IDT-1'!D66</f>
        <v>0</v>
      </c>
      <c r="AF66" s="24"/>
      <c r="AG66">
        <f t="shared" si="2"/>
        <v>18.3446</v>
      </c>
      <c r="AI66" s="34">
        <f>PXIL!L66</f>
        <v>0</v>
      </c>
      <c r="AJ66" s="34">
        <f>PXIL!R66</f>
        <v>0</v>
      </c>
      <c r="AK66" s="34">
        <f>RTM_IEX!L66</f>
        <v>12.54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0</v>
      </c>
      <c r="H67">
        <f>PPCL_Spot!R67</f>
        <v>0</v>
      </c>
      <c r="I67">
        <f>Bawana_NG!R67</f>
        <v>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1.17</v>
      </c>
      <c r="AB67" s="75">
        <f>-STOA!R67</f>
        <v>0</v>
      </c>
      <c r="AC67">
        <f t="shared" si="0"/>
        <v>0.14095199999999999</v>
      </c>
      <c r="AD67">
        <f t="shared" si="1"/>
        <v>16.639048000000003</v>
      </c>
      <c r="AE67">
        <f>'IDT-1'!D67</f>
        <v>0</v>
      </c>
      <c r="AF67" s="24"/>
      <c r="AG67">
        <f t="shared" si="2"/>
        <v>16.639048000000003</v>
      </c>
      <c r="AI67" s="34">
        <f>PXIL!L67</f>
        <v>0</v>
      </c>
      <c r="AJ67" s="34">
        <f>PXIL!R67</f>
        <v>0</v>
      </c>
      <c r="AK67" s="34">
        <f>RTM_IEX!L67</f>
        <v>10.61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0</v>
      </c>
      <c r="H68">
        <f>PPCL_Spot!R68</f>
        <v>0</v>
      </c>
      <c r="I68">
        <f>Bawana_NG!R68</f>
        <v>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1.5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0.14372399999999999</v>
      </c>
      <c r="AD68">
        <f t="shared" ref="AD68:AD98" si="4">SUM(B68:AB68,AI68:AV68)-AC68</f>
        <v>16.966276000000001</v>
      </c>
      <c r="AE68">
        <f>'IDT-1'!D68</f>
        <v>0</v>
      </c>
      <c r="AF68" s="24"/>
      <c r="AG68">
        <f t="shared" ref="AG68:AG98" si="5">SUM(AD68:AF68)</f>
        <v>16.966276000000001</v>
      </c>
      <c r="AI68" s="34">
        <f>PXIL!L68</f>
        <v>0</v>
      </c>
      <c r="AJ68" s="34">
        <f>PXIL!R68</f>
        <v>0</v>
      </c>
      <c r="AK68" s="34">
        <f>RTM_IEX!L68</f>
        <v>10.61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0</v>
      </c>
      <c r="H69">
        <f>PPCL_Spot!R69</f>
        <v>0</v>
      </c>
      <c r="I69">
        <f>Bawana_NG!R69</f>
        <v>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1.18</v>
      </c>
      <c r="AB69" s="75">
        <f>-STOA!R69</f>
        <v>0</v>
      </c>
      <c r="AC69">
        <f t="shared" si="3"/>
        <v>0.14103599999999999</v>
      </c>
      <c r="AD69">
        <f t="shared" si="4"/>
        <v>16.648963999999999</v>
      </c>
      <c r="AE69">
        <f>'IDT-1'!D69</f>
        <v>0</v>
      </c>
      <c r="AF69" s="24"/>
      <c r="AG69">
        <f t="shared" si="5"/>
        <v>16.648963999999999</v>
      </c>
      <c r="AI69" s="34">
        <f>PXIL!L69</f>
        <v>0</v>
      </c>
      <c r="AJ69" s="34">
        <f>PXIL!R69</f>
        <v>0</v>
      </c>
      <c r="AK69" s="34">
        <f>RTM_IEX!L69</f>
        <v>10.61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0</v>
      </c>
      <c r="H70">
        <f>PPCL_Spot!R70</f>
        <v>0</v>
      </c>
      <c r="I70">
        <f>Bawana_NG!R70</f>
        <v>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1.58</v>
      </c>
      <c r="AB70" s="75">
        <f>-STOA!R70</f>
        <v>0</v>
      </c>
      <c r="AC70">
        <f t="shared" si="3"/>
        <v>0.144396</v>
      </c>
      <c r="AD70">
        <f t="shared" si="4"/>
        <v>17.045603999999997</v>
      </c>
      <c r="AE70">
        <f>'IDT-1'!D70</f>
        <v>0</v>
      </c>
      <c r="AF70" s="24"/>
      <c r="AG70">
        <f t="shared" si="5"/>
        <v>17.045603999999997</v>
      </c>
      <c r="AI70" s="34">
        <f>PXIL!L70</f>
        <v>0</v>
      </c>
      <c r="AJ70" s="34">
        <f>PXIL!R70</f>
        <v>0</v>
      </c>
      <c r="AK70" s="34">
        <f>RTM_IEX!L70</f>
        <v>10.61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0</v>
      </c>
      <c r="H71">
        <f>PPCL_Spot!R71</f>
        <v>0</v>
      </c>
      <c r="I71">
        <f>Bawana_NG!R71</f>
        <v>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1.95</v>
      </c>
      <c r="AB71" s="75">
        <f>-STOA!R71</f>
        <v>0</v>
      </c>
      <c r="AC71">
        <f t="shared" si="3"/>
        <v>0.147504</v>
      </c>
      <c r="AD71">
        <f t="shared" si="4"/>
        <v>17.412495999999997</v>
      </c>
      <c r="AE71">
        <f>'IDT-1'!D71</f>
        <v>0</v>
      </c>
      <c r="AF71" s="24"/>
      <c r="AG71">
        <f t="shared" si="5"/>
        <v>17.412495999999997</v>
      </c>
      <c r="AI71" s="34">
        <f>PXIL!L71</f>
        <v>0</v>
      </c>
      <c r="AJ71" s="34">
        <f>PXIL!R71</f>
        <v>0</v>
      </c>
      <c r="AK71" s="34">
        <f>RTM_IEX!L71</f>
        <v>10.61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0</v>
      </c>
      <c r="H72">
        <f>PPCL_Spot!R72</f>
        <v>0</v>
      </c>
      <c r="I72">
        <f>Bawana_NG!R72</f>
        <v>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1.32</v>
      </c>
      <c r="AB72" s="75">
        <f>-STOA!R72</f>
        <v>0</v>
      </c>
      <c r="AC72">
        <f t="shared" si="3"/>
        <v>0.14221200000000001</v>
      </c>
      <c r="AD72">
        <f t="shared" si="4"/>
        <v>16.787787999999999</v>
      </c>
      <c r="AE72">
        <f>'IDT-1'!D72</f>
        <v>0</v>
      </c>
      <c r="AF72" s="24"/>
      <c r="AG72">
        <f t="shared" si="5"/>
        <v>16.787787999999999</v>
      </c>
      <c r="AI72" s="34">
        <f>PXIL!L72</f>
        <v>0</v>
      </c>
      <c r="AJ72" s="34">
        <f>PXIL!R72</f>
        <v>0</v>
      </c>
      <c r="AK72" s="34">
        <f>RTM_IEX!L72</f>
        <v>10.61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0</v>
      </c>
      <c r="H73">
        <f>PPCL_Spot!R73</f>
        <v>0</v>
      </c>
      <c r="I73">
        <f>Bawana_NG!R73</f>
        <v>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0.88</v>
      </c>
      <c r="AB73" s="75">
        <f>-STOA!R73</f>
        <v>0</v>
      </c>
      <c r="AC73">
        <f t="shared" si="3"/>
        <v>0.14254799999999998</v>
      </c>
      <c r="AD73">
        <f t="shared" si="4"/>
        <v>16.827451999999997</v>
      </c>
      <c r="AE73">
        <f>'IDT-1'!D73</f>
        <v>0</v>
      </c>
      <c r="AF73" s="24"/>
      <c r="AG73">
        <f t="shared" si="5"/>
        <v>16.827451999999997</v>
      </c>
      <c r="AI73" s="34">
        <f>PXIL!L73</f>
        <v>0</v>
      </c>
      <c r="AJ73" s="34">
        <f>PXIL!R73</f>
        <v>0</v>
      </c>
      <c r="AK73" s="34">
        <f>RTM_IEX!L73</f>
        <v>11.09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0</v>
      </c>
      <c r="H74">
        <f>PPCL_Spot!R74</f>
        <v>0</v>
      </c>
      <c r="I74">
        <f>Bawana_NG!R74</f>
        <v>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0.46</v>
      </c>
      <c r="AB74" s="75">
        <f>-STOA!R74</f>
        <v>0</v>
      </c>
      <c r="AC74">
        <f t="shared" si="3"/>
        <v>0.14305199999999998</v>
      </c>
      <c r="AD74">
        <f t="shared" si="4"/>
        <v>16.886948</v>
      </c>
      <c r="AE74">
        <f>'IDT-1'!D74</f>
        <v>0</v>
      </c>
      <c r="AF74" s="24"/>
      <c r="AG74">
        <f t="shared" si="5"/>
        <v>16.886948</v>
      </c>
      <c r="AI74" s="34">
        <f>PXIL!L74</f>
        <v>0</v>
      </c>
      <c r="AJ74" s="34">
        <f>PXIL!R74</f>
        <v>0</v>
      </c>
      <c r="AK74" s="34">
        <f>RTM_IEX!L74</f>
        <v>11.57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0</v>
      </c>
      <c r="H75">
        <f>PPCL_Spot!R75</f>
        <v>0</v>
      </c>
      <c r="I75">
        <f>Bawana_NG!R75</f>
        <v>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0.14000000000000001</v>
      </c>
      <c r="AB75" s="75">
        <f>-STOA!R75</f>
        <v>0</v>
      </c>
      <c r="AC75">
        <f t="shared" si="3"/>
        <v>0.10793999999999999</v>
      </c>
      <c r="AD75">
        <f t="shared" si="4"/>
        <v>12.74206</v>
      </c>
      <c r="AE75">
        <f>'IDT-1'!D75</f>
        <v>0</v>
      </c>
      <c r="AF75" s="24"/>
      <c r="AG75">
        <f t="shared" si="5"/>
        <v>12.74206</v>
      </c>
      <c r="AI75" s="34">
        <f>PXIL!L75</f>
        <v>0</v>
      </c>
      <c r="AJ75" s="34">
        <f>PXIL!R75</f>
        <v>0</v>
      </c>
      <c r="AK75" s="34">
        <f>RTM_IEX!L75</f>
        <v>7.71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0</v>
      </c>
      <c r="H76">
        <f>PPCL_Spot!R76</f>
        <v>0</v>
      </c>
      <c r="I76">
        <f>Bawana_NG!R76</f>
        <v>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0</v>
      </c>
      <c r="AB76" s="75">
        <f>-STOA!R76</f>
        <v>0</v>
      </c>
      <c r="AC76">
        <f t="shared" si="3"/>
        <v>0.10684799999999998</v>
      </c>
      <c r="AD76">
        <f t="shared" si="4"/>
        <v>12.613151999999999</v>
      </c>
      <c r="AE76">
        <f>'IDT-1'!D76</f>
        <v>0</v>
      </c>
      <c r="AF76" s="24"/>
      <c r="AG76">
        <f t="shared" si="5"/>
        <v>12.613151999999999</v>
      </c>
      <c r="AI76" s="34">
        <f>PXIL!L76</f>
        <v>0</v>
      </c>
      <c r="AJ76" s="34">
        <f>PXIL!R76</f>
        <v>0</v>
      </c>
      <c r="AK76" s="34">
        <f>RTM_IEX!L76</f>
        <v>7.72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0</v>
      </c>
      <c r="H77">
        <f>PPCL_Spot!R77</f>
        <v>0</v>
      </c>
      <c r="I77">
        <f>Bawana_NG!R77</f>
        <v>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0</v>
      </c>
      <c r="AB77" s="75">
        <f>-STOA!R77</f>
        <v>0</v>
      </c>
      <c r="AC77">
        <f t="shared" si="3"/>
        <v>0.14322000000000001</v>
      </c>
      <c r="AD77">
        <f t="shared" si="4"/>
        <v>16.906780000000001</v>
      </c>
      <c r="AE77">
        <f>'IDT-1'!D77</f>
        <v>0</v>
      </c>
      <c r="AF77" s="24"/>
      <c r="AG77">
        <f t="shared" si="5"/>
        <v>16.906780000000001</v>
      </c>
      <c r="AI77" s="34">
        <f>PXIL!L77</f>
        <v>0</v>
      </c>
      <c r="AJ77" s="34">
        <f>PXIL!R77</f>
        <v>0</v>
      </c>
      <c r="AK77" s="34">
        <f>RTM_IEX!L77</f>
        <v>12.05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0</v>
      </c>
      <c r="H78">
        <f>PPCL_Spot!R78</f>
        <v>0</v>
      </c>
      <c r="I78">
        <f>Bawana_NG!R78</f>
        <v>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0</v>
      </c>
      <c r="AB78" s="75">
        <f>-STOA!R78</f>
        <v>0</v>
      </c>
      <c r="AC78">
        <f t="shared" si="3"/>
        <v>0.14977199999999999</v>
      </c>
      <c r="AD78">
        <f t="shared" si="4"/>
        <v>17.680228</v>
      </c>
      <c r="AE78">
        <f>'IDT-1'!D78</f>
        <v>0</v>
      </c>
      <c r="AF78" s="24"/>
      <c r="AG78">
        <f t="shared" si="5"/>
        <v>17.680228</v>
      </c>
      <c r="AI78" s="34">
        <f>PXIL!L78</f>
        <v>0</v>
      </c>
      <c r="AJ78" s="34">
        <f>PXIL!R78</f>
        <v>0</v>
      </c>
      <c r="AK78" s="34">
        <f>RTM_IEX!L78</f>
        <v>12.83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0</v>
      </c>
      <c r="H79">
        <f>PPCL_Spot!R79</f>
        <v>0</v>
      </c>
      <c r="I79">
        <f>Bawana_NG!R79</f>
        <v>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0</v>
      </c>
      <c r="AB79" s="75">
        <f>-STOA!R79</f>
        <v>0</v>
      </c>
      <c r="AC79">
        <f t="shared" si="3"/>
        <v>0.15296399999999999</v>
      </c>
      <c r="AD79">
        <f t="shared" si="4"/>
        <v>18.057036</v>
      </c>
      <c r="AE79">
        <f>'IDT-1'!D79</f>
        <v>0</v>
      </c>
      <c r="AF79" s="24"/>
      <c r="AG79">
        <f t="shared" si="5"/>
        <v>18.057036</v>
      </c>
      <c r="AI79" s="34">
        <f>PXIL!L79</f>
        <v>0</v>
      </c>
      <c r="AJ79" s="34">
        <f>PXIL!R79</f>
        <v>0</v>
      </c>
      <c r="AK79" s="34">
        <f>RTM_IEX!L79</f>
        <v>13.21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0</v>
      </c>
      <c r="H80">
        <f>PPCL_Spot!R80</f>
        <v>0</v>
      </c>
      <c r="I80">
        <f>Bawana_NG!R80</f>
        <v>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0</v>
      </c>
      <c r="AB80" s="75">
        <f>-STOA!R80</f>
        <v>0</v>
      </c>
      <c r="AC80">
        <f t="shared" si="3"/>
        <v>0.15296399999999999</v>
      </c>
      <c r="AD80">
        <f t="shared" si="4"/>
        <v>18.057036</v>
      </c>
      <c r="AE80">
        <f>'IDT-1'!D80</f>
        <v>0</v>
      </c>
      <c r="AF80" s="24"/>
      <c r="AG80">
        <f t="shared" si="5"/>
        <v>18.057036</v>
      </c>
      <c r="AI80" s="34">
        <f>PXIL!L80</f>
        <v>0</v>
      </c>
      <c r="AJ80" s="34">
        <f>PXIL!R80</f>
        <v>0</v>
      </c>
      <c r="AK80" s="34">
        <f>RTM_IEX!L80</f>
        <v>13.21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0</v>
      </c>
      <c r="H81">
        <f>PPCL_Spot!R81</f>
        <v>0</v>
      </c>
      <c r="I81">
        <f>Bawana_NG!R81</f>
        <v>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0</v>
      </c>
      <c r="AB81" s="75">
        <f>-STOA!R81</f>
        <v>0</v>
      </c>
      <c r="AC81">
        <f t="shared" si="3"/>
        <v>0.15296399999999999</v>
      </c>
      <c r="AD81">
        <f t="shared" si="4"/>
        <v>18.057036</v>
      </c>
      <c r="AE81">
        <f>'IDT-1'!D81</f>
        <v>0</v>
      </c>
      <c r="AF81" s="24"/>
      <c r="AG81">
        <f t="shared" si="5"/>
        <v>18.057036</v>
      </c>
      <c r="AI81" s="34">
        <f>PXIL!L81</f>
        <v>0</v>
      </c>
      <c r="AJ81" s="34">
        <f>PXIL!R81</f>
        <v>0</v>
      </c>
      <c r="AK81" s="34">
        <f>RTM_IEX!L81</f>
        <v>13.21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0</v>
      </c>
      <c r="H82">
        <f>PPCL_Spot!R82</f>
        <v>0</v>
      </c>
      <c r="I82">
        <f>Bawana_NG!R82</f>
        <v>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0</v>
      </c>
      <c r="AB82" s="75">
        <f>-STOA!R82</f>
        <v>0</v>
      </c>
      <c r="AC82">
        <f t="shared" si="3"/>
        <v>0.15296399999999999</v>
      </c>
      <c r="AD82">
        <f t="shared" si="4"/>
        <v>18.057036</v>
      </c>
      <c r="AE82">
        <f>'IDT-1'!D82</f>
        <v>0</v>
      </c>
      <c r="AF82" s="24"/>
      <c r="AG82">
        <f t="shared" si="5"/>
        <v>18.057036</v>
      </c>
      <c r="AI82" s="34">
        <f>PXIL!L82</f>
        <v>0</v>
      </c>
      <c r="AJ82" s="34">
        <f>PXIL!R82</f>
        <v>0</v>
      </c>
      <c r="AK82" s="34">
        <f>RTM_IEX!L82</f>
        <v>13.21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0</v>
      </c>
      <c r="H83">
        <f>PPCL_Spot!R83</f>
        <v>0</v>
      </c>
      <c r="I83">
        <f>Bawana_NG!R83</f>
        <v>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0</v>
      </c>
      <c r="AB83" s="75">
        <f>-STOA!R83</f>
        <v>0</v>
      </c>
      <c r="AC83">
        <f t="shared" si="3"/>
        <v>0.15296399999999999</v>
      </c>
      <c r="AD83">
        <f t="shared" si="4"/>
        <v>18.057036</v>
      </c>
      <c r="AE83">
        <f>'IDT-1'!D83</f>
        <v>0</v>
      </c>
      <c r="AF83" s="24"/>
      <c r="AG83">
        <f t="shared" si="5"/>
        <v>18.057036</v>
      </c>
      <c r="AI83" s="34">
        <f>PXIL!L83</f>
        <v>0</v>
      </c>
      <c r="AJ83" s="34">
        <f>PXIL!R83</f>
        <v>0</v>
      </c>
      <c r="AK83" s="34">
        <f>RTM_IEX!L83</f>
        <v>13.21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0</v>
      </c>
      <c r="H84">
        <f>PPCL_Spot!R84</f>
        <v>0</v>
      </c>
      <c r="I84">
        <f>Bawana_NG!R84</f>
        <v>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0</v>
      </c>
      <c r="AB84" s="75">
        <f>-STOA!R84</f>
        <v>0</v>
      </c>
      <c r="AC84">
        <f t="shared" si="3"/>
        <v>0.14733599999999997</v>
      </c>
      <c r="AD84">
        <f t="shared" si="4"/>
        <v>17.392664</v>
      </c>
      <c r="AE84">
        <f>'IDT-1'!D84</f>
        <v>0</v>
      </c>
      <c r="AF84" s="24"/>
      <c r="AG84">
        <f t="shared" si="5"/>
        <v>17.392664</v>
      </c>
      <c r="AI84" s="34">
        <f>PXIL!L84</f>
        <v>0</v>
      </c>
      <c r="AJ84" s="34">
        <f>PXIL!R84</f>
        <v>0</v>
      </c>
      <c r="AK84" s="34">
        <f>RTM_IEX!L84</f>
        <v>12.54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0</v>
      </c>
      <c r="H85">
        <f>PPCL_Spot!R85</f>
        <v>0</v>
      </c>
      <c r="I85">
        <f>Bawana_NG!R85</f>
        <v>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0</v>
      </c>
      <c r="AB85" s="75">
        <f>-STOA!R85</f>
        <v>0</v>
      </c>
      <c r="AC85">
        <f t="shared" si="3"/>
        <v>0.14733599999999997</v>
      </c>
      <c r="AD85">
        <f t="shared" si="4"/>
        <v>17.392664</v>
      </c>
      <c r="AE85">
        <f>'IDT-1'!D85</f>
        <v>0</v>
      </c>
      <c r="AF85" s="24"/>
      <c r="AG85">
        <f t="shared" si="5"/>
        <v>17.392664</v>
      </c>
      <c r="AI85" s="34">
        <f>PXIL!L85</f>
        <v>0</v>
      </c>
      <c r="AJ85" s="34">
        <f>PXIL!R85</f>
        <v>0</v>
      </c>
      <c r="AK85" s="34">
        <f>RTM_IEX!L85</f>
        <v>12.54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0</v>
      </c>
      <c r="H86">
        <f>PPCL_Spot!R86</f>
        <v>0</v>
      </c>
      <c r="I86">
        <f>Bawana_NG!R86</f>
        <v>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0</v>
      </c>
      <c r="AB86" s="75">
        <f>-STOA!R86</f>
        <v>0</v>
      </c>
      <c r="AC86">
        <f t="shared" si="3"/>
        <v>0.14733599999999997</v>
      </c>
      <c r="AD86">
        <f t="shared" si="4"/>
        <v>17.392664</v>
      </c>
      <c r="AE86">
        <f>'IDT-1'!D86</f>
        <v>0</v>
      </c>
      <c r="AF86" s="24"/>
      <c r="AG86">
        <f t="shared" si="5"/>
        <v>17.392664</v>
      </c>
      <c r="AI86" s="34">
        <f>PXIL!L86</f>
        <v>0</v>
      </c>
      <c r="AJ86" s="34">
        <f>PXIL!R86</f>
        <v>0</v>
      </c>
      <c r="AK86" s="34">
        <f>RTM_IEX!L86</f>
        <v>12.54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0</v>
      </c>
      <c r="H87">
        <f>PPCL_Spot!R87</f>
        <v>0</v>
      </c>
      <c r="I87">
        <f>Bawana_NG!R87</f>
        <v>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0</v>
      </c>
      <c r="AB87" s="75">
        <f>-STOA!R87</f>
        <v>0</v>
      </c>
      <c r="AC87">
        <f t="shared" si="3"/>
        <v>0.14733599999999997</v>
      </c>
      <c r="AD87">
        <f t="shared" si="4"/>
        <v>17.392664</v>
      </c>
      <c r="AE87">
        <f>'IDT-1'!D87</f>
        <v>0</v>
      </c>
      <c r="AF87" s="24"/>
      <c r="AG87">
        <f t="shared" si="5"/>
        <v>17.392664</v>
      </c>
      <c r="AI87" s="34">
        <f>PXIL!L87</f>
        <v>0</v>
      </c>
      <c r="AJ87" s="34">
        <f>PXIL!R87</f>
        <v>0</v>
      </c>
      <c r="AK87" s="34">
        <f>RTM_IEX!L87</f>
        <v>12.54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0</v>
      </c>
      <c r="H88">
        <f>PPCL_Spot!R88</f>
        <v>0</v>
      </c>
      <c r="I88">
        <f>Bawana_NG!R88</f>
        <v>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0</v>
      </c>
      <c r="AB88" s="75">
        <f>-STOA!R88</f>
        <v>0</v>
      </c>
      <c r="AC88">
        <f t="shared" si="3"/>
        <v>0.14733599999999997</v>
      </c>
      <c r="AD88">
        <f t="shared" si="4"/>
        <v>17.392664</v>
      </c>
      <c r="AE88">
        <f>'IDT-1'!D88</f>
        <v>0</v>
      </c>
      <c r="AF88" s="24"/>
      <c r="AG88">
        <f t="shared" si="5"/>
        <v>17.392664</v>
      </c>
      <c r="AI88" s="34">
        <f>PXIL!L88</f>
        <v>0</v>
      </c>
      <c r="AJ88" s="34">
        <f>PXIL!R88</f>
        <v>0</v>
      </c>
      <c r="AK88" s="34">
        <f>RTM_IEX!L88</f>
        <v>12.54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0</v>
      </c>
      <c r="H89">
        <f>PPCL_Spot!R89</f>
        <v>0</v>
      </c>
      <c r="I89">
        <f>Bawana_NG!R89</f>
        <v>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0</v>
      </c>
      <c r="AB89" s="75">
        <f>-STOA!R89</f>
        <v>0</v>
      </c>
      <c r="AC89">
        <f t="shared" si="3"/>
        <v>0.14733599999999997</v>
      </c>
      <c r="AD89">
        <f t="shared" si="4"/>
        <v>17.392664</v>
      </c>
      <c r="AE89">
        <f>'IDT-1'!D89</f>
        <v>0</v>
      </c>
      <c r="AF89" s="24"/>
      <c r="AG89">
        <f t="shared" si="5"/>
        <v>17.392664</v>
      </c>
      <c r="AI89" s="34">
        <f>PXIL!L89</f>
        <v>0</v>
      </c>
      <c r="AJ89" s="34">
        <f>PXIL!R89</f>
        <v>0</v>
      </c>
      <c r="AK89" s="34">
        <f>RTM_IEX!L89</f>
        <v>12.54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0</v>
      </c>
      <c r="H90">
        <f>PPCL_Spot!R90</f>
        <v>0</v>
      </c>
      <c r="I90">
        <f>Bawana_NG!R90</f>
        <v>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0</v>
      </c>
      <c r="AB90" s="75">
        <f>-STOA!R90</f>
        <v>0</v>
      </c>
      <c r="AC90">
        <f t="shared" si="3"/>
        <v>0.14733599999999997</v>
      </c>
      <c r="AD90">
        <f t="shared" si="4"/>
        <v>17.392664</v>
      </c>
      <c r="AE90">
        <f>'IDT-1'!D90</f>
        <v>0</v>
      </c>
      <c r="AF90" s="24"/>
      <c r="AG90">
        <f t="shared" si="5"/>
        <v>17.392664</v>
      </c>
      <c r="AI90" s="34">
        <f>PXIL!L90</f>
        <v>0</v>
      </c>
      <c r="AJ90" s="34">
        <f>PXIL!R90</f>
        <v>0</v>
      </c>
      <c r="AK90" s="34">
        <f>RTM_IEX!L90</f>
        <v>12.54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0</v>
      </c>
      <c r="H91">
        <f>PPCL_Spot!R91</f>
        <v>0</v>
      </c>
      <c r="I91">
        <f>Bawana_NG!R91</f>
        <v>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0</v>
      </c>
      <c r="AB91" s="75">
        <f>-STOA!R91</f>
        <v>0</v>
      </c>
      <c r="AC91">
        <f t="shared" si="3"/>
        <v>0.14733599999999997</v>
      </c>
      <c r="AD91">
        <f t="shared" si="4"/>
        <v>17.392664</v>
      </c>
      <c r="AE91">
        <f>'IDT-1'!D91</f>
        <v>0</v>
      </c>
      <c r="AF91" s="24"/>
      <c r="AG91">
        <f t="shared" si="5"/>
        <v>17.392664</v>
      </c>
      <c r="AI91" s="34">
        <f>PXIL!L91</f>
        <v>0</v>
      </c>
      <c r="AJ91" s="34">
        <f>PXIL!R91</f>
        <v>0</v>
      </c>
      <c r="AK91" s="34">
        <f>RTM_IEX!L91</f>
        <v>12.54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0</v>
      </c>
      <c r="H92">
        <f>PPCL_Spot!R92</f>
        <v>0</v>
      </c>
      <c r="I92">
        <f>Bawana_NG!R92</f>
        <v>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0</v>
      </c>
      <c r="AB92" s="75">
        <f>-STOA!R92</f>
        <v>0</v>
      </c>
      <c r="AC92">
        <f t="shared" si="3"/>
        <v>0.13918799999999998</v>
      </c>
      <c r="AD92">
        <f t="shared" si="4"/>
        <v>16.430812</v>
      </c>
      <c r="AE92">
        <f>'IDT-1'!D92</f>
        <v>0</v>
      </c>
      <c r="AF92" s="24"/>
      <c r="AG92">
        <f t="shared" si="5"/>
        <v>16.430812</v>
      </c>
      <c r="AI92" s="34">
        <f>PXIL!L92</f>
        <v>0</v>
      </c>
      <c r="AJ92" s="34">
        <f>PXIL!R92</f>
        <v>0</v>
      </c>
      <c r="AK92" s="34">
        <f>RTM_IEX!L92</f>
        <v>11.57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0</v>
      </c>
      <c r="H93">
        <f>PPCL_Spot!R93</f>
        <v>0</v>
      </c>
      <c r="I93">
        <f>Bawana_NG!R93</f>
        <v>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0</v>
      </c>
      <c r="AB93" s="75">
        <f>-STOA!R93</f>
        <v>0</v>
      </c>
      <c r="AC93">
        <f t="shared" si="3"/>
        <v>0.13918799999999998</v>
      </c>
      <c r="AD93">
        <f t="shared" si="4"/>
        <v>16.430812</v>
      </c>
      <c r="AE93">
        <f>'IDT-1'!D93</f>
        <v>0</v>
      </c>
      <c r="AF93" s="24"/>
      <c r="AG93">
        <f t="shared" si="5"/>
        <v>16.430812</v>
      </c>
      <c r="AI93" s="34">
        <f>PXIL!L93</f>
        <v>0</v>
      </c>
      <c r="AJ93" s="34">
        <f>PXIL!R93</f>
        <v>0</v>
      </c>
      <c r="AK93" s="34">
        <f>RTM_IEX!L93</f>
        <v>11.57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0</v>
      </c>
      <c r="H94">
        <f>PPCL_Spot!R94</f>
        <v>0</v>
      </c>
      <c r="I94">
        <f>Bawana_NG!R94</f>
        <v>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0</v>
      </c>
      <c r="AB94" s="75">
        <f>-STOA!R94</f>
        <v>0</v>
      </c>
      <c r="AC94">
        <f t="shared" si="3"/>
        <v>0.13918799999999998</v>
      </c>
      <c r="AD94">
        <f t="shared" si="4"/>
        <v>16.430812</v>
      </c>
      <c r="AE94">
        <f>'IDT-1'!D94</f>
        <v>0</v>
      </c>
      <c r="AF94" s="24"/>
      <c r="AG94">
        <f t="shared" si="5"/>
        <v>16.430812</v>
      </c>
      <c r="AI94" s="34">
        <f>PXIL!L94</f>
        <v>0</v>
      </c>
      <c r="AJ94" s="34">
        <f>PXIL!R94</f>
        <v>0</v>
      </c>
      <c r="AK94" s="34">
        <f>RTM_IEX!L94</f>
        <v>11.57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0</v>
      </c>
      <c r="H95">
        <f>PPCL_Spot!R95</f>
        <v>0</v>
      </c>
      <c r="I95">
        <f>Bawana_NG!R95</f>
        <v>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0</v>
      </c>
      <c r="AB95" s="75">
        <f>-STOA!R95</f>
        <v>0</v>
      </c>
      <c r="AC95">
        <f t="shared" si="3"/>
        <v>0.122976</v>
      </c>
      <c r="AD95">
        <f t="shared" si="4"/>
        <v>14.517024000000001</v>
      </c>
      <c r="AE95">
        <f>'IDT-1'!D95</f>
        <v>0</v>
      </c>
      <c r="AF95" s="24"/>
      <c r="AG95">
        <f t="shared" si="5"/>
        <v>14.517024000000001</v>
      </c>
      <c r="AI95" s="34">
        <f>PXIL!L95</f>
        <v>0</v>
      </c>
      <c r="AJ95" s="34">
        <f>PXIL!R95</f>
        <v>0</v>
      </c>
      <c r="AK95" s="34">
        <f>RTM_IEX!L95</f>
        <v>9.64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0</v>
      </c>
      <c r="H96">
        <f>PPCL_Spot!R96</f>
        <v>0</v>
      </c>
      <c r="I96">
        <f>Bawana_NG!R96</f>
        <v>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0</v>
      </c>
      <c r="AB96" s="75">
        <f>-STOA!R96</f>
        <v>0</v>
      </c>
      <c r="AC96">
        <f t="shared" si="3"/>
        <v>0.122976</v>
      </c>
      <c r="AD96">
        <f t="shared" si="4"/>
        <v>14.517024000000001</v>
      </c>
      <c r="AE96">
        <f>'IDT-1'!D96</f>
        <v>0</v>
      </c>
      <c r="AF96" s="24"/>
      <c r="AG96">
        <f t="shared" si="5"/>
        <v>14.517024000000001</v>
      </c>
      <c r="AI96" s="34">
        <f>PXIL!L96</f>
        <v>0</v>
      </c>
      <c r="AJ96" s="34">
        <f>PXIL!R96</f>
        <v>0</v>
      </c>
      <c r="AK96" s="34">
        <f>RTM_IEX!L96</f>
        <v>9.64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0</v>
      </c>
      <c r="H97">
        <f>PPCL_Spot!R97</f>
        <v>0</v>
      </c>
      <c r="I97">
        <f>Bawana_NG!R97</f>
        <v>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0</v>
      </c>
      <c r="AB97" s="75">
        <f>-STOA!R97</f>
        <v>0</v>
      </c>
      <c r="AC97">
        <f t="shared" si="3"/>
        <v>0.122976</v>
      </c>
      <c r="AD97">
        <f t="shared" si="4"/>
        <v>14.517024000000001</v>
      </c>
      <c r="AE97">
        <f>'IDT-1'!D97</f>
        <v>0</v>
      </c>
      <c r="AF97" s="24"/>
      <c r="AG97">
        <f t="shared" si="5"/>
        <v>14.517024000000001</v>
      </c>
      <c r="AI97" s="34">
        <f>PXIL!L97</f>
        <v>0</v>
      </c>
      <c r="AJ97" s="34">
        <f>PXIL!R97</f>
        <v>0</v>
      </c>
      <c r="AK97" s="34">
        <f>RTM_IEX!L97</f>
        <v>9.64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0</v>
      </c>
      <c r="H98">
        <f>PPCL_Spot!R98</f>
        <v>0</v>
      </c>
      <c r="I98">
        <f>Bawana_NG!R98</f>
        <v>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0</v>
      </c>
      <c r="AB98" s="75">
        <f>-STOA!R98</f>
        <v>0</v>
      </c>
      <c r="AC98">
        <f t="shared" si="3"/>
        <v>0.122976</v>
      </c>
      <c r="AD98">
        <f t="shared" si="4"/>
        <v>14.517024000000001</v>
      </c>
      <c r="AE98">
        <f>'IDT-1'!D98</f>
        <v>0</v>
      </c>
      <c r="AF98" s="24"/>
      <c r="AG98">
        <f t="shared" si="5"/>
        <v>14.517024000000001</v>
      </c>
      <c r="AI98" s="34">
        <f>PXIL!L98</f>
        <v>0</v>
      </c>
      <c r="AJ98" s="34">
        <f>PXIL!R98</f>
        <v>0</v>
      </c>
      <c r="AK98" s="34">
        <f>RTM_IEX!L98</f>
        <v>9.64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0.11999772933696638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5.3425E-2</v>
      </c>
      <c r="AB99" s="75">
        <f t="shared" si="6"/>
        <v>0</v>
      </c>
      <c r="AC99">
        <f t="shared" si="6"/>
        <v>3.4664299264305174E-3</v>
      </c>
      <c r="AD99">
        <f t="shared" si="6"/>
        <v>0.4092037994105357</v>
      </c>
      <c r="AE99">
        <f t="shared" ref="AE99:AT99" si="7">SUM(AE3:AE98)/4000</f>
        <v>0</v>
      </c>
      <c r="AG99">
        <f t="shared" si="7"/>
        <v>0.4092037994105357</v>
      </c>
      <c r="AI99">
        <f t="shared" si="7"/>
        <v>0</v>
      </c>
      <c r="AJ99">
        <f t="shared" si="7"/>
        <v>0</v>
      </c>
      <c r="AK99">
        <f t="shared" si="7"/>
        <v>0.2392475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90">
        <f>Allocation_SG!A1</f>
        <v>45395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19.286000000000001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1.83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0.17737439999999999</v>
      </c>
      <c r="AD3">
        <f>SUM(B3:AB3,AI3:AV3)-AC3</f>
        <v>20.938625599999998</v>
      </c>
      <c r="AE3">
        <v>0</v>
      </c>
      <c r="AF3" s="24"/>
      <c r="AG3">
        <f>SUM(AD3:AF3)</f>
        <v>20.938625599999998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19.286000000000001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1.93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0.1782144</v>
      </c>
      <c r="AD4">
        <f t="shared" ref="AD4:AD67" si="1">SUM(B4:AB4,AI4:AV4)-AC4</f>
        <v>21.037785599999999</v>
      </c>
      <c r="AE4">
        <v>0</v>
      </c>
      <c r="AF4" s="24"/>
      <c r="AG4">
        <f t="shared" ref="AG4:AG67" si="2">SUM(AD4:AF4)</f>
        <v>21.037785599999999</v>
      </c>
      <c r="AI4" s="34">
        <f>PXIL!M4</f>
        <v>0</v>
      </c>
      <c r="AJ4" s="34">
        <f>PXIL!S4</f>
        <v>0</v>
      </c>
      <c r="AK4" s="34">
        <f>RTM_IEX!M4</f>
        <v>0</v>
      </c>
      <c r="AL4" s="34">
        <f>RTM_IEX!S4</f>
        <v>0</v>
      </c>
      <c r="AM4" s="34">
        <f>RTM_PXI!M4</f>
        <v>0</v>
      </c>
      <c r="AN4" s="34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18.473175000000001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0.15517467000000001</v>
      </c>
      <c r="AD5">
        <f t="shared" si="1"/>
        <v>18.31800033</v>
      </c>
      <c r="AE5">
        <v>0</v>
      </c>
      <c r="AF5" s="24"/>
      <c r="AG5">
        <f t="shared" si="2"/>
        <v>18.31800033</v>
      </c>
      <c r="AI5" s="34">
        <f>PXIL!M5</f>
        <v>0</v>
      </c>
      <c r="AJ5" s="34">
        <f>PXIL!S5</f>
        <v>0</v>
      </c>
      <c r="AK5" s="34">
        <f>RTM_IEX!M5</f>
        <v>0</v>
      </c>
      <c r="AL5" s="34">
        <f>RTM_IEX!S5</f>
        <v>0</v>
      </c>
      <c r="AM5" s="34">
        <f>RTM_PXI!M5</f>
        <v>0</v>
      </c>
      <c r="AN5" s="34">
        <f>RTM_PXI!S5</f>
        <v>0</v>
      </c>
      <c r="AO5" s="148">
        <f>GDAM_IEX!M5</f>
        <v>0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16.741126000000001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0.14062545840000001</v>
      </c>
      <c r="AD6">
        <f t="shared" si="1"/>
        <v>16.600500541600002</v>
      </c>
      <c r="AE6">
        <v>0</v>
      </c>
      <c r="AF6" s="24"/>
      <c r="AG6">
        <f t="shared" si="2"/>
        <v>16.600500541600002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8">
        <f>GDAM_IEX!M6</f>
        <v>0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15.146330000000001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0.127229172</v>
      </c>
      <c r="AD7">
        <f t="shared" si="1"/>
        <v>15.019100828000001</v>
      </c>
      <c r="AE7">
        <v>0</v>
      </c>
      <c r="AF7" s="24"/>
      <c r="AG7">
        <f t="shared" si="2"/>
        <v>15.019100828000001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8">
        <f>GDAM_IEX!M7</f>
        <v>0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14.408835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0.12103421399999999</v>
      </c>
      <c r="AD8">
        <f t="shared" si="1"/>
        <v>14.287800786</v>
      </c>
      <c r="AE8">
        <v>0</v>
      </c>
      <c r="AF8" s="24"/>
      <c r="AG8">
        <f t="shared" si="2"/>
        <v>14.287800786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8">
        <f>GDAM_IEX!M8</f>
        <v>0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14.039531999999999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0.11793206879999998</v>
      </c>
      <c r="AD9">
        <f t="shared" si="1"/>
        <v>13.921599931199999</v>
      </c>
      <c r="AE9">
        <v>0</v>
      </c>
      <c r="AF9" s="24"/>
      <c r="AG9">
        <f t="shared" si="2"/>
        <v>13.921599931199999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8">
        <f>GDAM_IEX!M9</f>
        <v>0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15.283078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0.1283778552</v>
      </c>
      <c r="AD10">
        <f t="shared" si="1"/>
        <v>15.1547001448</v>
      </c>
      <c r="AE10">
        <v>0</v>
      </c>
      <c r="AF10" s="24"/>
      <c r="AG10">
        <f t="shared" si="2"/>
        <v>15.1547001448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15.913675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0.13367487</v>
      </c>
      <c r="AD11">
        <f t="shared" si="1"/>
        <v>15.780000129999999</v>
      </c>
      <c r="AE11">
        <v>0</v>
      </c>
      <c r="AF11" s="24"/>
      <c r="AG11">
        <f t="shared" si="2"/>
        <v>15.780000129999999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17.118193000000002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0.1437928212</v>
      </c>
      <c r="AD12">
        <f t="shared" si="1"/>
        <v>16.9744001788</v>
      </c>
      <c r="AE12">
        <v>0</v>
      </c>
      <c r="AF12" s="24"/>
      <c r="AG12">
        <f t="shared" si="2"/>
        <v>16.9744001788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8">
        <f>GDAM_IEX!M12</f>
        <v>0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17.726199999999999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0.14890007999999999</v>
      </c>
      <c r="AD13">
        <f t="shared" si="1"/>
        <v>17.577299919999998</v>
      </c>
      <c r="AE13">
        <v>0</v>
      </c>
      <c r="AF13" s="24"/>
      <c r="AG13">
        <f t="shared" si="2"/>
        <v>17.577299919999998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8">
        <f>GDAM_IEX!M13</f>
        <v>0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18.257262000000001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0.15336100080000001</v>
      </c>
      <c r="AD14">
        <f t="shared" si="1"/>
        <v>18.1039009992</v>
      </c>
      <c r="AE14">
        <v>0</v>
      </c>
      <c r="AF14" s="24"/>
      <c r="AG14">
        <f t="shared" si="2"/>
        <v>18.1039009992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8">
        <f>GDAM_IEX!M14</f>
        <v>0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16.641387999999999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0.1397876592</v>
      </c>
      <c r="AD15">
        <f t="shared" si="1"/>
        <v>16.5016003408</v>
      </c>
      <c r="AE15">
        <v>0</v>
      </c>
      <c r="AF15" s="24"/>
      <c r="AG15">
        <f t="shared" si="2"/>
        <v>16.5016003408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8">
        <f>GDAM_IEX!M15</f>
        <v>0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16.304659000000001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0.1369591356</v>
      </c>
      <c r="AD16">
        <f t="shared" si="1"/>
        <v>16.167699864399999</v>
      </c>
      <c r="AE16">
        <v>0</v>
      </c>
      <c r="AF16" s="24"/>
      <c r="AG16">
        <f t="shared" si="2"/>
        <v>16.167699864399999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8">
        <f>GDAM_IEX!M16</f>
        <v>0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15.905002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0.1336020168</v>
      </c>
      <c r="AD17">
        <f t="shared" si="1"/>
        <v>15.7713999832</v>
      </c>
      <c r="AE17">
        <v>0</v>
      </c>
      <c r="AF17" s="24"/>
      <c r="AG17">
        <f t="shared" si="2"/>
        <v>15.7713999832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8">
        <f>GDAM_IEX!M17</f>
        <v>0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18.750202000000002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0.15750169680000001</v>
      </c>
      <c r="AD18">
        <f t="shared" si="1"/>
        <v>18.592700303200001</v>
      </c>
      <c r="AE18">
        <v>0</v>
      </c>
      <c r="AF18" s="24"/>
      <c r="AG18">
        <f t="shared" si="2"/>
        <v>18.592700303200001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8">
        <f>GDAM_IEX!M18</f>
        <v>0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19.286000000000001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0.17661839999999998</v>
      </c>
      <c r="AD19">
        <f t="shared" si="1"/>
        <v>20.849381600000001</v>
      </c>
      <c r="AE19">
        <v>0</v>
      </c>
      <c r="AF19" s="24"/>
      <c r="AG19">
        <f t="shared" si="2"/>
        <v>20.849381600000001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8">
        <f>GDAM_IEX!M19</f>
        <v>1.74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19.286000000000001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0.19845839999999998</v>
      </c>
      <c r="AD20">
        <f t="shared" si="1"/>
        <v>23.427541600000001</v>
      </c>
      <c r="AE20">
        <v>0</v>
      </c>
      <c r="AF20" s="24"/>
      <c r="AG20">
        <f t="shared" si="2"/>
        <v>23.427541600000001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8">
        <f>GDAM_IEX!M20</f>
        <v>4.34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19.286000000000001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0.20652239999999999</v>
      </c>
      <c r="AD21">
        <f t="shared" si="1"/>
        <v>24.379477600000001</v>
      </c>
      <c r="AE21">
        <v>0</v>
      </c>
      <c r="AF21" s="24"/>
      <c r="AG21">
        <f t="shared" si="2"/>
        <v>24.379477600000001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8">
        <f>GDAM_IEX!M21</f>
        <v>5.3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19.286000000000001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0.1788024</v>
      </c>
      <c r="AD22">
        <f t="shared" si="1"/>
        <v>21.107197600000003</v>
      </c>
      <c r="AE22">
        <v>0</v>
      </c>
      <c r="AF22" s="24"/>
      <c r="AG22">
        <f t="shared" si="2"/>
        <v>21.107197600000003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8">
        <f>GDAM_IEX!M22</f>
        <v>2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19.286000000000001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0.77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0.21727439999999998</v>
      </c>
      <c r="AD23">
        <f t="shared" si="1"/>
        <v>25.648725599999999</v>
      </c>
      <c r="AE23">
        <v>0</v>
      </c>
      <c r="AF23" s="24"/>
      <c r="AG23">
        <f t="shared" si="2"/>
        <v>25.648725599999999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8">
        <f>GDAM_IEX!M23</f>
        <v>5.81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19.286000000000001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0.96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0.21744240000000001</v>
      </c>
      <c r="AD24">
        <f t="shared" si="1"/>
        <v>25.668557600000003</v>
      </c>
      <c r="AE24">
        <v>0</v>
      </c>
      <c r="AF24" s="24"/>
      <c r="AG24">
        <f t="shared" si="2"/>
        <v>25.668557600000003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8">
        <f>GDAM_IEX!M24</f>
        <v>5.64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19.286000000000001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1.06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0.20534639999999998</v>
      </c>
      <c r="AD25">
        <f t="shared" si="1"/>
        <v>24.240653599999998</v>
      </c>
      <c r="AE25">
        <v>0</v>
      </c>
      <c r="AF25" s="24"/>
      <c r="AG25">
        <f t="shared" si="2"/>
        <v>24.240653599999998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8">
        <f>GDAM_IEX!M25</f>
        <v>4.0999999999999996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19.286000000000001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1.93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0.19383839999999999</v>
      </c>
      <c r="AD26">
        <f t="shared" si="1"/>
        <v>22.8821616</v>
      </c>
      <c r="AE26">
        <v>0</v>
      </c>
      <c r="AF26" s="24"/>
      <c r="AG26">
        <f t="shared" si="2"/>
        <v>22.8821616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8">
        <f>GDAM_IEX!M26</f>
        <v>1.86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19.286000000000001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4.63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0.2045064</v>
      </c>
      <c r="AD27">
        <f t="shared" si="1"/>
        <v>24.1414936</v>
      </c>
      <c r="AE27">
        <v>0</v>
      </c>
      <c r="AF27" s="24"/>
      <c r="AG27">
        <f t="shared" si="2"/>
        <v>24.1414936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8">
        <f>GDAM_IEX!M27</f>
        <v>0.43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19.286000000000001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7.81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0.23012639999999998</v>
      </c>
      <c r="AD28">
        <f t="shared" si="1"/>
        <v>27.165873600000001</v>
      </c>
      <c r="AE28">
        <v>0</v>
      </c>
      <c r="AF28" s="24"/>
      <c r="AG28">
        <f t="shared" si="2"/>
        <v>27.165873600000001</v>
      </c>
      <c r="AI28" s="34">
        <f>PXIL!M28</f>
        <v>0</v>
      </c>
      <c r="AJ28" s="34">
        <f>PXIL!S28</f>
        <v>0</v>
      </c>
      <c r="AK28" s="34">
        <f>RTM_IEX!M28</f>
        <v>0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8">
        <f>GDAM_IEX!M28</f>
        <v>0.3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19.286000000000001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2.7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0.23903039999999998</v>
      </c>
      <c r="AD29">
        <f t="shared" si="1"/>
        <v>28.216969599999999</v>
      </c>
      <c r="AE29">
        <v>0</v>
      </c>
      <c r="AF29" s="24"/>
      <c r="AG29">
        <f t="shared" si="2"/>
        <v>28.216969599999999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8">
        <f>GDAM_IEX!M29</f>
        <v>6.47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19.286000000000001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0.2097984</v>
      </c>
      <c r="AD30">
        <f t="shared" si="1"/>
        <v>24.766201600000002</v>
      </c>
      <c r="AE30">
        <v>0</v>
      </c>
      <c r="AF30" s="24"/>
      <c r="AG30">
        <f t="shared" si="2"/>
        <v>24.766201600000002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8">
        <f>GDAM_IEX!M30</f>
        <v>5.69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19.286000000000001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0.19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0.2038344</v>
      </c>
      <c r="AD31">
        <f t="shared" si="1"/>
        <v>24.0621656</v>
      </c>
      <c r="AE31">
        <v>0</v>
      </c>
      <c r="AF31" s="24"/>
      <c r="AG31">
        <f t="shared" si="2"/>
        <v>24.0621656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8">
        <f>GDAM_IEX!M31</f>
        <v>4.79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19.286000000000001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0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0.1976184</v>
      </c>
      <c r="AD32">
        <f t="shared" si="1"/>
        <v>23.328381600000004</v>
      </c>
      <c r="AE32">
        <v>0</v>
      </c>
      <c r="AF32" s="24"/>
      <c r="AG32">
        <f t="shared" si="2"/>
        <v>23.328381600000004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8">
        <f>GDAM_IEX!M32</f>
        <v>4.24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19.286000000000001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0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0.1757784</v>
      </c>
      <c r="AD33">
        <f t="shared" si="1"/>
        <v>20.750221600000003</v>
      </c>
      <c r="AE33">
        <v>0</v>
      </c>
      <c r="AF33" s="24"/>
      <c r="AG33">
        <f t="shared" si="2"/>
        <v>20.750221600000003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8">
        <f>GDAM_IEX!M33</f>
        <v>1.64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19.286000000000001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0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0.18711839999999999</v>
      </c>
      <c r="AD34">
        <f t="shared" si="1"/>
        <v>22.088881600000004</v>
      </c>
      <c r="AE34">
        <v>0</v>
      </c>
      <c r="AF34" s="24"/>
      <c r="AG34">
        <f t="shared" si="2"/>
        <v>22.088881600000004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8">
        <f>GDAM_IEX!M34</f>
        <v>2.99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19.286000000000001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0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0.19358639999999999</v>
      </c>
      <c r="AD35">
        <f t="shared" si="1"/>
        <v>22.852413599999998</v>
      </c>
      <c r="AE35">
        <v>0</v>
      </c>
      <c r="AF35" s="24"/>
      <c r="AG35">
        <f t="shared" si="2"/>
        <v>22.852413599999998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8">
        <f>GDAM_IEX!M35</f>
        <v>3.76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19.286000000000001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0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0.2227344</v>
      </c>
      <c r="AD36">
        <f t="shared" si="1"/>
        <v>26.293265600000002</v>
      </c>
      <c r="AE36">
        <v>0</v>
      </c>
      <c r="AF36" s="24"/>
      <c r="AG36">
        <f t="shared" si="2"/>
        <v>26.293265600000002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8">
        <f>GDAM_IEX!M36</f>
        <v>7.23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19.286000000000001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0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0.23575439999999998</v>
      </c>
      <c r="AD37">
        <f t="shared" si="1"/>
        <v>27.830245600000001</v>
      </c>
      <c r="AE37">
        <v>0</v>
      </c>
      <c r="AF37" s="24"/>
      <c r="AG37">
        <f t="shared" si="2"/>
        <v>27.830245600000001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8">
        <f>GDAM_IEX!M37</f>
        <v>8.7799999999999994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19.286000000000001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0.2260104</v>
      </c>
      <c r="AD38">
        <f t="shared" si="1"/>
        <v>26.679989600000003</v>
      </c>
      <c r="AE38">
        <v>0</v>
      </c>
      <c r="AF38" s="24"/>
      <c r="AG38">
        <f t="shared" si="2"/>
        <v>26.679989600000003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8">
        <f>GDAM_IEX!M38</f>
        <v>7.62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19.286000000000001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0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0.22441439999999999</v>
      </c>
      <c r="AD39">
        <f t="shared" si="1"/>
        <v>26.491585600000001</v>
      </c>
      <c r="AE39">
        <v>0</v>
      </c>
      <c r="AF39" s="24"/>
      <c r="AG39">
        <f t="shared" si="2"/>
        <v>26.491585600000001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8">
        <f>GDAM_IEX!M39</f>
        <v>7.43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19.286000000000001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0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0.21870239999999999</v>
      </c>
      <c r="AD40">
        <f t="shared" si="1"/>
        <v>25.8172976</v>
      </c>
      <c r="AE40">
        <v>0</v>
      </c>
      <c r="AF40" s="24"/>
      <c r="AG40">
        <f t="shared" si="2"/>
        <v>25.8172976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8">
        <f>GDAM_IEX!M40</f>
        <v>6.75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19.286000000000001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0.2130744</v>
      </c>
      <c r="AD41">
        <f t="shared" si="1"/>
        <v>25.1529256</v>
      </c>
      <c r="AE41">
        <v>0</v>
      </c>
      <c r="AF41" s="24"/>
      <c r="AG41">
        <f t="shared" si="2"/>
        <v>25.1529256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8">
        <f>GDAM_IEX!M41</f>
        <v>6.08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19.286000000000001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0.1887144</v>
      </c>
      <c r="AD42">
        <f t="shared" si="1"/>
        <v>22.277285600000003</v>
      </c>
      <c r="AE42">
        <v>0</v>
      </c>
      <c r="AF42" s="24"/>
      <c r="AG42">
        <f t="shared" si="2"/>
        <v>22.277285600000003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8">
        <f>GDAM_IEX!M42</f>
        <v>3.18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19.286003000000001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0.1846824252</v>
      </c>
      <c r="AD43">
        <f t="shared" si="1"/>
        <v>21.801320574800002</v>
      </c>
      <c r="AE43">
        <v>0</v>
      </c>
      <c r="AF43" s="24"/>
      <c r="AG43">
        <f t="shared" si="2"/>
        <v>21.801320574800002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8">
        <f>GDAM_IEX!M43</f>
        <v>2.7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19.286003000000001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0.18711842519999999</v>
      </c>
      <c r="AD44">
        <f t="shared" si="1"/>
        <v>22.088884574800002</v>
      </c>
      <c r="AE44">
        <v>0</v>
      </c>
      <c r="AF44" s="24"/>
      <c r="AG44">
        <f t="shared" si="2"/>
        <v>22.088884574800002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8">
        <f>GDAM_IEX!M44</f>
        <v>2.99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19.286003000000001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0.18308642519999999</v>
      </c>
      <c r="AD45">
        <f t="shared" si="1"/>
        <v>21.6129165748</v>
      </c>
      <c r="AE45">
        <v>0</v>
      </c>
      <c r="AF45" s="24"/>
      <c r="AG45">
        <f t="shared" si="2"/>
        <v>21.6129165748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8">
        <f>GDAM_IEX!M45</f>
        <v>2.5099999999999998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18.298003000000001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0.15370322520000002</v>
      </c>
      <c r="AD46">
        <f t="shared" si="1"/>
        <v>18.1442997748</v>
      </c>
      <c r="AE46">
        <v>0</v>
      </c>
      <c r="AF46" s="24"/>
      <c r="AG46">
        <f t="shared" si="2"/>
        <v>18.1442997748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8">
        <f>GDAM_IEX!M46</f>
        <v>0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19.286003000000001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0.18224642520000001</v>
      </c>
      <c r="AD47">
        <f t="shared" si="1"/>
        <v>21.513756574800002</v>
      </c>
      <c r="AE47">
        <v>0</v>
      </c>
      <c r="AF47" s="24"/>
      <c r="AG47">
        <f t="shared" si="2"/>
        <v>21.513756574800002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8">
        <f>GDAM_IEX!M47</f>
        <v>2.41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19.286003000000001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0.16443842519999999</v>
      </c>
      <c r="AD48">
        <f t="shared" si="1"/>
        <v>19.4115645748</v>
      </c>
      <c r="AE48">
        <v>0</v>
      </c>
      <c r="AF48" s="24"/>
      <c r="AG48">
        <f t="shared" si="2"/>
        <v>19.4115645748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8">
        <f>GDAM_IEX!M48</f>
        <v>0.28999999999999998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19.286003000000001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0.17090642519999999</v>
      </c>
      <c r="AD49">
        <f t="shared" si="1"/>
        <v>20.175096574800001</v>
      </c>
      <c r="AE49">
        <v>0</v>
      </c>
      <c r="AF49" s="24"/>
      <c r="AG49">
        <f t="shared" si="2"/>
        <v>20.175096574800001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8">
        <f>GDAM_IEX!M49</f>
        <v>1.06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19.286003000000001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0.19845842519999998</v>
      </c>
      <c r="AD50">
        <f t="shared" si="1"/>
        <v>23.427544574800002</v>
      </c>
      <c r="AE50">
        <v>0</v>
      </c>
      <c r="AF50" s="24"/>
      <c r="AG50">
        <f t="shared" si="2"/>
        <v>23.427544574800002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8">
        <f>GDAM_IEX!M50</f>
        <v>4.34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19.286003000000001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0.21383042520000001</v>
      </c>
      <c r="AD51">
        <f t="shared" si="1"/>
        <v>25.242172574800001</v>
      </c>
      <c r="AE51">
        <v>0</v>
      </c>
      <c r="AF51" s="24"/>
      <c r="AG51">
        <f t="shared" si="2"/>
        <v>25.242172574800001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8">
        <f>GDAM_IEX!M51</f>
        <v>6.17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19.286003000000001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0.21223442519999999</v>
      </c>
      <c r="AD52">
        <f t="shared" si="1"/>
        <v>25.053768574800003</v>
      </c>
      <c r="AE52">
        <v>0</v>
      </c>
      <c r="AF52" s="24"/>
      <c r="AG52">
        <f t="shared" si="2"/>
        <v>25.053768574800003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8">
        <f>GDAM_IEX!M52</f>
        <v>5.98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19.286003000000001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0.20820242519999999</v>
      </c>
      <c r="AD53">
        <f t="shared" si="1"/>
        <v>24.577800574800001</v>
      </c>
      <c r="AE53">
        <v>0</v>
      </c>
      <c r="AF53" s="24"/>
      <c r="AG53">
        <f t="shared" si="2"/>
        <v>24.577800574800001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8">
        <f>GDAM_IEX!M53</f>
        <v>5.5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19.286003000000001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0.19602242519999999</v>
      </c>
      <c r="AD54">
        <f t="shared" si="1"/>
        <v>23.139980574800003</v>
      </c>
      <c r="AE54">
        <v>0</v>
      </c>
      <c r="AF54" s="24"/>
      <c r="AG54">
        <f t="shared" si="2"/>
        <v>23.139980574800003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8">
        <f>GDAM_IEX!M54</f>
        <v>4.05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19.286003000000001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0.2097984252</v>
      </c>
      <c r="AD55">
        <f t="shared" si="1"/>
        <v>24.766204574800003</v>
      </c>
      <c r="AE55">
        <v>0</v>
      </c>
      <c r="AF55" s="24"/>
      <c r="AG55">
        <f t="shared" si="2"/>
        <v>24.766204574800003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8">
        <f>GDAM_IEX!M55</f>
        <v>5.69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19.286003000000001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0.23331842519999998</v>
      </c>
      <c r="AD56">
        <f t="shared" si="1"/>
        <v>27.542684574800003</v>
      </c>
      <c r="AE56">
        <v>0</v>
      </c>
      <c r="AF56" s="24"/>
      <c r="AG56">
        <f t="shared" si="2"/>
        <v>27.542684574800003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8">
        <f>GDAM_IEX!M56</f>
        <v>8.49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19.286003000000001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0.21870242519999999</v>
      </c>
      <c r="AD57">
        <f t="shared" si="1"/>
        <v>25.817300574800001</v>
      </c>
      <c r="AE57">
        <v>0</v>
      </c>
      <c r="AF57" s="24"/>
      <c r="AG57">
        <f t="shared" si="2"/>
        <v>25.817300574800001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8">
        <f>GDAM_IEX!M57</f>
        <v>6.75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19.286003000000001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0.19199042519999998</v>
      </c>
      <c r="AD58">
        <f t="shared" si="1"/>
        <v>22.664012574800001</v>
      </c>
      <c r="AE58">
        <v>0</v>
      </c>
      <c r="AF58" s="24"/>
      <c r="AG58">
        <f t="shared" si="2"/>
        <v>22.664012574800001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8">
        <f>GDAM_IEX!M58</f>
        <v>3.57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19.286003000000001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0.20249042519999999</v>
      </c>
      <c r="AD59">
        <f t="shared" si="1"/>
        <v>23.903512574800001</v>
      </c>
      <c r="AE59">
        <v>0</v>
      </c>
      <c r="AF59" s="24"/>
      <c r="AG59">
        <f t="shared" si="2"/>
        <v>23.903512574800001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8">
        <f>GDAM_IEX!M59</f>
        <v>4.82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19.286003000000001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0.21786242519999999</v>
      </c>
      <c r="AD60">
        <f t="shared" si="1"/>
        <v>25.7181405748</v>
      </c>
      <c r="AE60">
        <v>0</v>
      </c>
      <c r="AF60" s="24"/>
      <c r="AG60">
        <f t="shared" si="2"/>
        <v>25.7181405748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8">
        <f>GDAM_IEX!M60</f>
        <v>6.65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19.286003000000001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0.21542642519999999</v>
      </c>
      <c r="AD61">
        <f t="shared" si="1"/>
        <v>25.4305765748</v>
      </c>
      <c r="AE61">
        <v>0</v>
      </c>
      <c r="AF61" s="24"/>
      <c r="AG61">
        <f t="shared" si="2"/>
        <v>25.4305765748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8">
        <f>GDAM_IEX!M61</f>
        <v>6.36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19.286003000000001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0.21223442519999999</v>
      </c>
      <c r="AD62">
        <f t="shared" si="1"/>
        <v>25.053768574800003</v>
      </c>
      <c r="AE62">
        <v>0</v>
      </c>
      <c r="AF62" s="24"/>
      <c r="AG62">
        <f t="shared" si="2"/>
        <v>25.053768574800003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8">
        <f>GDAM_IEX!M62</f>
        <v>5.98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19.286003000000001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0.21063842519999998</v>
      </c>
      <c r="AD63">
        <f t="shared" si="1"/>
        <v>24.865364574800001</v>
      </c>
      <c r="AE63">
        <v>0</v>
      </c>
      <c r="AF63" s="24"/>
      <c r="AG63">
        <f t="shared" si="2"/>
        <v>24.865364574800001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8">
        <f>GDAM_IEX!M63</f>
        <v>5.79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19.286003000000001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0.2097984252</v>
      </c>
      <c r="AD64">
        <f t="shared" si="1"/>
        <v>24.766204574800003</v>
      </c>
      <c r="AE64">
        <v>0</v>
      </c>
      <c r="AF64" s="24"/>
      <c r="AG64">
        <f t="shared" si="2"/>
        <v>24.766204574800003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8">
        <f>GDAM_IEX!M64</f>
        <v>5.69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19.286003000000001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0.24222242519999998</v>
      </c>
      <c r="AD65">
        <f t="shared" si="1"/>
        <v>28.5937805748</v>
      </c>
      <c r="AE65">
        <v>0</v>
      </c>
      <c r="AF65" s="24"/>
      <c r="AG65">
        <f t="shared" si="2"/>
        <v>28.5937805748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8">
        <f>GDAM_IEX!M65</f>
        <v>9.5500000000000007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19.286003000000001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0.2065224252</v>
      </c>
      <c r="AD66">
        <f t="shared" si="1"/>
        <v>24.379480574800002</v>
      </c>
      <c r="AE66">
        <v>0</v>
      </c>
      <c r="AF66" s="24"/>
      <c r="AG66">
        <f t="shared" si="2"/>
        <v>24.379480574800002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8">
        <f>GDAM_IEX!M66</f>
        <v>5.3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19.286000000000001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0.17981039999999998</v>
      </c>
      <c r="AD67">
        <f t="shared" si="1"/>
        <v>21.226189600000001</v>
      </c>
      <c r="AE67">
        <v>0</v>
      </c>
      <c r="AF67" s="24"/>
      <c r="AG67">
        <f t="shared" si="2"/>
        <v>21.226189600000001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8">
        <f>GDAM_IEX!M67</f>
        <v>2.12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19.286000000000001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0.17006639999999998</v>
      </c>
      <c r="AD68">
        <f t="shared" ref="AD68:AD98" si="4">SUM(B68:AB68,AI68:AV68)-AC68</f>
        <v>20.075933600000003</v>
      </c>
      <c r="AE68">
        <v>0</v>
      </c>
      <c r="AF68" s="24"/>
      <c r="AG68">
        <f t="shared" ref="AG68:AG98" si="5">SUM(AD68:AF68)</f>
        <v>20.075933600000003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8">
        <f>GDAM_IEX!M68</f>
        <v>0.96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19.286000000000001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0.1814064</v>
      </c>
      <c r="AD69">
        <f t="shared" si="4"/>
        <v>21.4145936</v>
      </c>
      <c r="AE69">
        <v>0</v>
      </c>
      <c r="AF69" s="24"/>
      <c r="AG69">
        <f t="shared" si="5"/>
        <v>21.4145936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8">
        <f>GDAM_IEX!M69</f>
        <v>2.31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19.286000000000001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0.20492639999999998</v>
      </c>
      <c r="AD70">
        <f t="shared" si="4"/>
        <v>24.191073599999999</v>
      </c>
      <c r="AE70">
        <v>0</v>
      </c>
      <c r="AF70" s="24"/>
      <c r="AG70">
        <f t="shared" si="5"/>
        <v>24.191073599999999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8">
        <f>GDAM_IEX!M70</f>
        <v>5.1100000000000003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19.286000000000001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0.21223439999999999</v>
      </c>
      <c r="AD71">
        <f t="shared" si="4"/>
        <v>25.053765600000002</v>
      </c>
      <c r="AE71">
        <v>0</v>
      </c>
      <c r="AF71" s="24"/>
      <c r="AG71">
        <f t="shared" si="5"/>
        <v>25.053765600000002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8">
        <f>GDAM_IEX!M71</f>
        <v>5.98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19.286000000000001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0.21139439999999998</v>
      </c>
      <c r="AD72">
        <f t="shared" si="4"/>
        <v>24.954605600000001</v>
      </c>
      <c r="AE72">
        <v>0</v>
      </c>
      <c r="AF72" s="24"/>
      <c r="AG72">
        <f t="shared" si="5"/>
        <v>24.954605600000001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8">
        <f>GDAM_IEX!M72</f>
        <v>5.88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19.286000000000001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0.2260104</v>
      </c>
      <c r="AD73">
        <f t="shared" si="4"/>
        <v>26.679989600000003</v>
      </c>
      <c r="AE73">
        <v>0</v>
      </c>
      <c r="AF73" s="24"/>
      <c r="AG73">
        <f t="shared" si="5"/>
        <v>26.679989600000003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8">
        <f>GDAM_IEX!M73</f>
        <v>7.62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19.286000000000001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0.2162664</v>
      </c>
      <c r="AD74">
        <f t="shared" si="4"/>
        <v>25.529733600000004</v>
      </c>
      <c r="AE74">
        <v>0</v>
      </c>
      <c r="AF74" s="24"/>
      <c r="AG74">
        <f t="shared" si="5"/>
        <v>25.529733600000004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8">
        <f>GDAM_IEX!M74</f>
        <v>6.46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19.286000000000001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0.24381839999999999</v>
      </c>
      <c r="AD75">
        <f t="shared" si="4"/>
        <v>28.782181600000005</v>
      </c>
      <c r="AE75">
        <v>0</v>
      </c>
      <c r="AF75" s="24"/>
      <c r="AG75">
        <f t="shared" si="5"/>
        <v>28.782181600000005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8">
        <f>GDAM_IEX!M75</f>
        <v>9.74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19.286000000000001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0.20089439999999997</v>
      </c>
      <c r="AD76">
        <f t="shared" si="4"/>
        <v>23.715105600000001</v>
      </c>
      <c r="AE76">
        <v>0</v>
      </c>
      <c r="AF76" s="24"/>
      <c r="AG76">
        <f t="shared" si="5"/>
        <v>23.715105600000001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8">
        <f>GDAM_IEX!M76</f>
        <v>4.63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19.286000000000001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0.21139439999999998</v>
      </c>
      <c r="AD77">
        <f t="shared" si="4"/>
        <v>24.954605600000001</v>
      </c>
      <c r="AE77">
        <v>0</v>
      </c>
      <c r="AF77" s="24"/>
      <c r="AG77">
        <f t="shared" si="5"/>
        <v>24.954605600000001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8">
        <f>GDAM_IEX!M77</f>
        <v>5.88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19.286000000000001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5.88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0.21383039999999998</v>
      </c>
      <c r="AD78">
        <f t="shared" si="4"/>
        <v>25.2421696</v>
      </c>
      <c r="AE78">
        <v>0</v>
      </c>
      <c r="AF78" s="24"/>
      <c r="AG78">
        <f t="shared" si="5"/>
        <v>25.2421696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8">
        <f>GDAM_IEX!M78</f>
        <v>0.28999999999999998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19.286000000000001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3.86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0.1980384</v>
      </c>
      <c r="AD79">
        <f t="shared" si="4"/>
        <v>23.377961599999999</v>
      </c>
      <c r="AE79">
        <v>0</v>
      </c>
      <c r="AF79" s="24"/>
      <c r="AG79">
        <f t="shared" si="5"/>
        <v>23.377961599999999</v>
      </c>
      <c r="AI79" s="34">
        <f>PXIL!M79</f>
        <v>0</v>
      </c>
      <c r="AJ79" s="34">
        <f>PXIL!S79</f>
        <v>0</v>
      </c>
      <c r="AK79" s="34">
        <f>RTM_IEX!M79</f>
        <v>0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8">
        <f>GDAM_IEX!M79</f>
        <v>0.43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19.286000000000001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8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0.2292024</v>
      </c>
      <c r="AD80">
        <f t="shared" si="4"/>
        <v>27.056797600000003</v>
      </c>
      <c r="AE80">
        <v>0</v>
      </c>
      <c r="AF80" s="24"/>
      <c r="AG80">
        <f t="shared" si="5"/>
        <v>27.056797600000003</v>
      </c>
      <c r="AI80" s="34">
        <f>PXIL!M80</f>
        <v>0</v>
      </c>
      <c r="AJ80" s="34">
        <f>PXIL!S80</f>
        <v>0</v>
      </c>
      <c r="AK80" s="34">
        <f>RTM_IEX!M80</f>
        <v>0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8">
        <f>GDAM_IEX!M80</f>
        <v>0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19.286000000000001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7.33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0.23978639999999998</v>
      </c>
      <c r="AD81">
        <f t="shared" si="4"/>
        <v>28.3062136</v>
      </c>
      <c r="AE81">
        <v>0</v>
      </c>
      <c r="AF81" s="24"/>
      <c r="AG81">
        <f t="shared" si="5"/>
        <v>28.3062136</v>
      </c>
      <c r="AI81" s="34">
        <f>PXIL!M81</f>
        <v>0</v>
      </c>
      <c r="AJ81" s="34">
        <f>PXIL!S81</f>
        <v>0</v>
      </c>
      <c r="AK81" s="34">
        <f>RTM_IEX!M81</f>
        <v>0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8">
        <f>GDAM_IEX!M81</f>
        <v>1.93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19.286000000000001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6.46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0.22827839999999999</v>
      </c>
      <c r="AD82">
        <f t="shared" si="4"/>
        <v>26.947721600000001</v>
      </c>
      <c r="AE82">
        <v>0</v>
      </c>
      <c r="AF82" s="24"/>
      <c r="AG82">
        <f t="shared" si="5"/>
        <v>26.947721600000001</v>
      </c>
      <c r="AI82" s="34">
        <f>PXIL!M82</f>
        <v>0</v>
      </c>
      <c r="AJ82" s="34">
        <f>PXIL!S82</f>
        <v>0</v>
      </c>
      <c r="AK82" s="34">
        <f>RTM_IEX!M82</f>
        <v>0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8">
        <f>GDAM_IEX!M82</f>
        <v>1.43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19.286000000000001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3.28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0.21643440000000003</v>
      </c>
      <c r="AD83">
        <f t="shared" si="4"/>
        <v>25.549565600000001</v>
      </c>
      <c r="AE83">
        <v>0</v>
      </c>
      <c r="AF83" s="24"/>
      <c r="AG83">
        <f t="shared" si="5"/>
        <v>25.549565600000001</v>
      </c>
      <c r="AI83" s="34">
        <f>PXIL!M83</f>
        <v>0</v>
      </c>
      <c r="AJ83" s="34">
        <f>PXIL!S83</f>
        <v>0</v>
      </c>
      <c r="AK83" s="34">
        <f>RTM_IEX!M83</f>
        <v>0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8">
        <f>GDAM_IEX!M83</f>
        <v>3.2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19.286000000000001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5.21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0.24558240000000001</v>
      </c>
      <c r="AD84">
        <f t="shared" si="4"/>
        <v>28.990417600000004</v>
      </c>
      <c r="AE84">
        <v>0</v>
      </c>
      <c r="AF84" s="24"/>
      <c r="AG84">
        <f t="shared" si="5"/>
        <v>28.990417600000004</v>
      </c>
      <c r="AI84" s="34">
        <f>PXIL!M84</f>
        <v>0</v>
      </c>
      <c r="AJ84" s="34">
        <f>PXIL!S84</f>
        <v>0</v>
      </c>
      <c r="AK84" s="34">
        <f>RTM_IEX!M84</f>
        <v>0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8">
        <f>GDAM_IEX!M84</f>
        <v>4.74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19.286000000000001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5.98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0.24642239999999999</v>
      </c>
      <c r="AD85">
        <f t="shared" si="4"/>
        <v>29.089577600000002</v>
      </c>
      <c r="AE85">
        <v>0</v>
      </c>
      <c r="AF85" s="24"/>
      <c r="AG85">
        <f t="shared" si="5"/>
        <v>29.089577600000002</v>
      </c>
      <c r="AI85" s="34">
        <f>PXIL!M85</f>
        <v>0</v>
      </c>
      <c r="AJ85" s="34">
        <f>PXIL!S85</f>
        <v>0</v>
      </c>
      <c r="AK85" s="34">
        <f>RTM_IEX!M85</f>
        <v>0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8">
        <f>GDAM_IEX!M85</f>
        <v>4.07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19.286000000000001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6.36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0.24860640000000001</v>
      </c>
      <c r="AD86">
        <f t="shared" si="4"/>
        <v>29.3473936</v>
      </c>
      <c r="AE86">
        <v>0</v>
      </c>
      <c r="AF86" s="24"/>
      <c r="AG86">
        <f t="shared" si="5"/>
        <v>29.3473936</v>
      </c>
      <c r="AI86" s="34">
        <f>PXIL!M86</f>
        <v>0</v>
      </c>
      <c r="AJ86" s="34">
        <f>PXIL!S86</f>
        <v>0</v>
      </c>
      <c r="AK86" s="34">
        <f>RTM_IEX!M86</f>
        <v>0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8">
        <f>GDAM_IEX!M86</f>
        <v>3.95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19.286000000000001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4.05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0.21525840000000002</v>
      </c>
      <c r="AD87">
        <f t="shared" si="4"/>
        <v>25.410741600000001</v>
      </c>
      <c r="AE87">
        <v>0</v>
      </c>
      <c r="AF87" s="24"/>
      <c r="AG87">
        <f t="shared" si="5"/>
        <v>25.410741600000001</v>
      </c>
      <c r="AI87" s="34">
        <f>PXIL!M87</f>
        <v>0</v>
      </c>
      <c r="AJ87" s="34">
        <f>PXIL!S87</f>
        <v>0</v>
      </c>
      <c r="AK87" s="34">
        <f>RTM_IEX!M87</f>
        <v>0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8">
        <f>GDAM_IEX!M87</f>
        <v>2.29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19.286000000000001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6.65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0.22575839999999997</v>
      </c>
      <c r="AD88">
        <f t="shared" si="4"/>
        <v>26.650241600000001</v>
      </c>
      <c r="AE88">
        <v>0</v>
      </c>
      <c r="AF88" s="24"/>
      <c r="AG88">
        <f t="shared" si="5"/>
        <v>26.650241600000001</v>
      </c>
      <c r="AI88" s="34">
        <f>PXIL!M88</f>
        <v>0</v>
      </c>
      <c r="AJ88" s="34">
        <f>PXIL!S88</f>
        <v>0</v>
      </c>
      <c r="AK88" s="34">
        <f>RTM_IEX!M88</f>
        <v>0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8">
        <f>GDAM_IEX!M88</f>
        <v>0.94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19.286000000000001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4.34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0.21845040000000002</v>
      </c>
      <c r="AD89">
        <f t="shared" si="4"/>
        <v>25.787549600000002</v>
      </c>
      <c r="AE89">
        <v>0</v>
      </c>
      <c r="AF89" s="24"/>
      <c r="AG89">
        <f t="shared" si="5"/>
        <v>25.787549600000002</v>
      </c>
      <c r="AI89" s="34">
        <f>PXIL!M89</f>
        <v>0</v>
      </c>
      <c r="AJ89" s="34">
        <f>PXIL!S89</f>
        <v>0</v>
      </c>
      <c r="AK89" s="34">
        <f>RTM_IEX!M89</f>
        <v>0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8">
        <f>GDAM_IEX!M89</f>
        <v>2.38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19.286000000000001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5.5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0.23718240000000002</v>
      </c>
      <c r="AD90">
        <f t="shared" si="4"/>
        <v>27.998817600000002</v>
      </c>
      <c r="AE90">
        <v>0</v>
      </c>
      <c r="AF90" s="24"/>
      <c r="AG90">
        <f t="shared" si="5"/>
        <v>27.998817600000002</v>
      </c>
      <c r="AI90" s="34">
        <f>PXIL!M90</f>
        <v>0</v>
      </c>
      <c r="AJ90" s="34">
        <f>PXIL!S90</f>
        <v>0</v>
      </c>
      <c r="AK90" s="34">
        <f>RTM_IEX!M90</f>
        <v>0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8">
        <f>GDAM_IEX!M90</f>
        <v>3.45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19.286000000000001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4.34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0.23029440000000001</v>
      </c>
      <c r="AD91">
        <f t="shared" si="4"/>
        <v>27.185705599999999</v>
      </c>
      <c r="AE91">
        <v>0</v>
      </c>
      <c r="AF91" s="24"/>
      <c r="AG91">
        <f t="shared" si="5"/>
        <v>27.185705599999999</v>
      </c>
      <c r="AI91" s="34">
        <f>PXIL!M91</f>
        <v>0</v>
      </c>
      <c r="AJ91" s="34">
        <f>PXIL!S91</f>
        <v>0</v>
      </c>
      <c r="AK91" s="34">
        <f>RTM_IEX!M91</f>
        <v>0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8">
        <f>GDAM_IEX!M91</f>
        <v>3.79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19.286000000000001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3.28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0.21215040000000002</v>
      </c>
      <c r="AD92">
        <f t="shared" si="4"/>
        <v>25.043849600000005</v>
      </c>
      <c r="AE92">
        <v>0</v>
      </c>
      <c r="AF92" s="24"/>
      <c r="AG92">
        <f t="shared" si="5"/>
        <v>25.043849600000005</v>
      </c>
      <c r="AI92" s="34">
        <f>PXIL!M92</f>
        <v>0</v>
      </c>
      <c r="AJ92" s="34">
        <f>PXIL!S92</f>
        <v>0</v>
      </c>
      <c r="AK92" s="34">
        <f>RTM_IEX!M92</f>
        <v>0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8">
        <f>GDAM_IEX!M92</f>
        <v>2.69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19.286000000000001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2.0299999999999998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0.1819944</v>
      </c>
      <c r="AD93">
        <f t="shared" si="4"/>
        <v>21.484005600000003</v>
      </c>
      <c r="AE93">
        <v>0</v>
      </c>
      <c r="AF93" s="24"/>
      <c r="AG93">
        <f t="shared" si="5"/>
        <v>21.484005600000003</v>
      </c>
      <c r="AI93" s="34">
        <f>PXIL!M93</f>
        <v>0</v>
      </c>
      <c r="AJ93" s="34">
        <f>PXIL!S93</f>
        <v>0</v>
      </c>
      <c r="AK93" s="34">
        <f>RTM_IEX!M93</f>
        <v>0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8">
        <f>GDAM_IEX!M93</f>
        <v>0.35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19.286000000000001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8.39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0.2324784</v>
      </c>
      <c r="AD94">
        <f t="shared" si="4"/>
        <v>27.4435216</v>
      </c>
      <c r="AE94">
        <v>0</v>
      </c>
      <c r="AF94" s="24"/>
      <c r="AG94">
        <f t="shared" si="5"/>
        <v>27.4435216</v>
      </c>
      <c r="AI94" s="34">
        <f>PXIL!M94</f>
        <v>0</v>
      </c>
      <c r="AJ94" s="34">
        <f>PXIL!S94</f>
        <v>0</v>
      </c>
      <c r="AK94" s="34">
        <f>RTM_IEX!M94</f>
        <v>0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8">
        <f>GDAM_IEX!M94</f>
        <v>0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19.286000000000001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2.7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0.22357440000000001</v>
      </c>
      <c r="AD95">
        <f t="shared" si="4"/>
        <v>26.392425599999999</v>
      </c>
      <c r="AE95">
        <v>0</v>
      </c>
      <c r="AF95" s="24"/>
      <c r="AG95">
        <f t="shared" si="5"/>
        <v>26.392425599999999</v>
      </c>
      <c r="AI95" s="34">
        <f>PXIL!M95</f>
        <v>0</v>
      </c>
      <c r="AJ95" s="34">
        <f>PXIL!S95</f>
        <v>0</v>
      </c>
      <c r="AK95" s="34">
        <f>RTM_IEX!M95</f>
        <v>0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8">
        <f>GDAM_IEX!M95</f>
        <v>4.63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19.286000000000001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0.19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0.18753839999999999</v>
      </c>
      <c r="AD96">
        <f t="shared" si="4"/>
        <v>22.138461600000003</v>
      </c>
      <c r="AE96">
        <v>0</v>
      </c>
      <c r="AF96" s="24"/>
      <c r="AG96">
        <f t="shared" si="5"/>
        <v>22.138461600000003</v>
      </c>
      <c r="AI96" s="34">
        <f>PXIL!M96</f>
        <v>0</v>
      </c>
      <c r="AJ96" s="34">
        <f>PXIL!S96</f>
        <v>0</v>
      </c>
      <c r="AK96" s="34">
        <f>RTM_IEX!M96</f>
        <v>0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8">
        <f>GDAM_IEX!M96</f>
        <v>2.85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19.286000000000001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0.1757784</v>
      </c>
      <c r="AD97">
        <f t="shared" si="4"/>
        <v>20.750221600000003</v>
      </c>
      <c r="AE97">
        <v>0</v>
      </c>
      <c r="AF97" s="24"/>
      <c r="AG97">
        <f t="shared" si="5"/>
        <v>20.750221600000003</v>
      </c>
      <c r="AI97" s="34">
        <f>PXIL!M97</f>
        <v>0</v>
      </c>
      <c r="AJ97" s="34">
        <f>PXIL!S97</f>
        <v>0</v>
      </c>
      <c r="AK97" s="34">
        <f>RTM_IEX!M97</f>
        <v>0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8">
        <f>GDAM_IEX!M97</f>
        <v>1.64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19.286000000000001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0.17737439999999999</v>
      </c>
      <c r="AD98">
        <f t="shared" si="4"/>
        <v>20.938625599999998</v>
      </c>
      <c r="AE98">
        <v>0</v>
      </c>
      <c r="AF98" s="24"/>
      <c r="AG98">
        <f t="shared" si="5"/>
        <v>20.938625599999998</v>
      </c>
      <c r="AI98" s="34">
        <f>PXIL!M98</f>
        <v>0</v>
      </c>
      <c r="AJ98" s="34">
        <f>PXIL!S98</f>
        <v>0</v>
      </c>
      <c r="AK98" s="34">
        <f>RTM_IEX!M98</f>
        <v>0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8">
        <f>GDAM_IEX!M98</f>
        <v>1.83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0.4527931822500007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2.9410000000000002E-2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4.7317047309E-3</v>
      </c>
      <c r="AD99">
        <f t="shared" si="6"/>
        <v>0.55856647751909971</v>
      </c>
      <c r="AE99">
        <f t="shared" ref="AE99:AT99" si="8">SUM(AE3:AE98)/4000</f>
        <v>0</v>
      </c>
      <c r="AG99">
        <f t="shared" si="8"/>
        <v>0.55856647751909971</v>
      </c>
      <c r="AI99">
        <f t="shared" si="8"/>
        <v>0</v>
      </c>
      <c r="AJ99">
        <f t="shared" si="8"/>
        <v>0</v>
      </c>
      <c r="AK99">
        <f t="shared" si="8"/>
        <v>0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8.1095000000000028E-2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/>
  <cols>
    <col min="1" max="1" width="13.28515625" bestFit="1" customWidth="1"/>
  </cols>
  <sheetData>
    <row r="1" spans="1:18" ht="39">
      <c r="A1" s="191">
        <f>Allocation_SG!A1</f>
        <v>45395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</row>
    <row r="3" spans="1:18">
      <c r="A3" s="8" t="s">
        <v>45</v>
      </c>
      <c r="B3" s="15">
        <f>'[1]13'!B5</f>
        <v>270</v>
      </c>
      <c r="C3" s="16">
        <f>'[1]13'!C5</f>
        <v>0</v>
      </c>
      <c r="D3" s="16">
        <f>'[1]13'!D5</f>
        <v>30</v>
      </c>
      <c r="E3" s="16">
        <f>'[1]13'!E5</f>
        <v>0</v>
      </c>
      <c r="F3" s="15">
        <f>SUM(B3:E3)</f>
        <v>300</v>
      </c>
      <c r="G3" s="15">
        <f>'[1]13'!H5</f>
        <v>0</v>
      </c>
      <c r="H3" s="16">
        <f>'[1]13'!I5</f>
        <v>0</v>
      </c>
      <c r="I3" s="16">
        <f>'[1]13'!J5</f>
        <v>0</v>
      </c>
      <c r="J3" s="16">
        <f>'[1]13'!K5</f>
        <v>0</v>
      </c>
      <c r="K3" s="15">
        <f>SUM(G3:J3)</f>
        <v>0</v>
      </c>
      <c r="L3" s="18">
        <f>frq!C3</f>
        <v>1</v>
      </c>
      <c r="M3" s="16">
        <f t="shared" ref="M3:M34" si="0">IF($L3=1,G3,IF(AND($L3=0.985,G3&gt;0.985*B3),B3*0.985,IF(AND($L3=0.965,G3&gt;0.965*B3),0.965*B3,G3)))</f>
        <v>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0</v>
      </c>
    </row>
    <row r="4" spans="1:18">
      <c r="A4" s="8" t="s">
        <v>46</v>
      </c>
      <c r="B4" s="15">
        <f>'[1]13'!B6</f>
        <v>270</v>
      </c>
      <c r="C4" s="16">
        <f>'[1]13'!C6</f>
        <v>0</v>
      </c>
      <c r="D4" s="16">
        <f>'[1]13'!D6</f>
        <v>30</v>
      </c>
      <c r="E4" s="16">
        <f>'[1]13'!E6</f>
        <v>0</v>
      </c>
      <c r="F4" s="15">
        <f>SUM(B4:E4)</f>
        <v>300</v>
      </c>
      <c r="G4" s="15">
        <f>'[1]13'!H6</f>
        <v>0</v>
      </c>
      <c r="H4" s="16">
        <f>'[1]13'!I6</f>
        <v>0</v>
      </c>
      <c r="I4" s="16">
        <f>'[1]13'!J6</f>
        <v>0</v>
      </c>
      <c r="J4" s="16">
        <f>'[1]13'!K6</f>
        <v>0</v>
      </c>
      <c r="K4" s="15">
        <f t="shared" ref="K4:K67" si="4">SUM(G4:J4)</f>
        <v>0</v>
      </c>
      <c r="L4" s="18">
        <f>frq!C4</f>
        <v>1</v>
      </c>
      <c r="M4" s="16">
        <f t="shared" si="0"/>
        <v>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0</v>
      </c>
    </row>
    <row r="5" spans="1:18">
      <c r="A5" s="8" t="s">
        <v>47</v>
      </c>
      <c r="B5" s="15">
        <f>'[1]13'!B7</f>
        <v>270</v>
      </c>
      <c r="C5" s="16">
        <f>'[1]13'!C7</f>
        <v>0</v>
      </c>
      <c r="D5" s="16">
        <f>'[1]13'!D7</f>
        <v>30</v>
      </c>
      <c r="E5" s="16">
        <f>'[1]13'!E7</f>
        <v>0</v>
      </c>
      <c r="F5" s="15">
        <f t="shared" ref="F5:F68" si="6">SUM(B5:E5)</f>
        <v>300</v>
      </c>
      <c r="G5" s="15">
        <f>'[1]13'!H7</f>
        <v>0</v>
      </c>
      <c r="H5" s="16">
        <f>'[1]13'!I7</f>
        <v>0</v>
      </c>
      <c r="I5" s="16">
        <f>'[1]13'!J7</f>
        <v>0</v>
      </c>
      <c r="J5" s="16">
        <f>'[1]13'!K7</f>
        <v>0</v>
      </c>
      <c r="K5" s="15">
        <f t="shared" si="4"/>
        <v>0</v>
      </c>
      <c r="L5" s="18">
        <f>frq!C5</f>
        <v>1</v>
      </c>
      <c r="M5" s="16">
        <f t="shared" si="0"/>
        <v>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0</v>
      </c>
      <c r="R5" s="125"/>
    </row>
    <row r="6" spans="1:18">
      <c r="A6" s="8" t="s">
        <v>48</v>
      </c>
      <c r="B6" s="15">
        <f>'[1]13'!B8</f>
        <v>270</v>
      </c>
      <c r="C6" s="16">
        <f>'[1]13'!C8</f>
        <v>0</v>
      </c>
      <c r="D6" s="16">
        <f>'[1]13'!D8</f>
        <v>30</v>
      </c>
      <c r="E6" s="16">
        <f>'[1]13'!E8</f>
        <v>0</v>
      </c>
      <c r="F6" s="15">
        <f t="shared" si="6"/>
        <v>300</v>
      </c>
      <c r="G6" s="15">
        <f>'[1]13'!H8</f>
        <v>0</v>
      </c>
      <c r="H6" s="16">
        <f>'[1]13'!I8</f>
        <v>0</v>
      </c>
      <c r="I6" s="16">
        <f>'[1]13'!J8</f>
        <v>0</v>
      </c>
      <c r="J6" s="16">
        <f>'[1]13'!K8</f>
        <v>0</v>
      </c>
      <c r="K6" s="15">
        <f t="shared" si="4"/>
        <v>0</v>
      </c>
      <c r="L6" s="18">
        <f>frq!C6</f>
        <v>1</v>
      </c>
      <c r="M6" s="16">
        <f t="shared" si="0"/>
        <v>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0</v>
      </c>
    </row>
    <row r="7" spans="1:18">
      <c r="A7" s="8" t="s">
        <v>49</v>
      </c>
      <c r="B7" s="15">
        <f>'[1]13'!B9</f>
        <v>270</v>
      </c>
      <c r="C7" s="16">
        <f>'[1]13'!C9</f>
        <v>0</v>
      </c>
      <c r="D7" s="16">
        <f>'[1]13'!D9</f>
        <v>30</v>
      </c>
      <c r="E7" s="16">
        <f>'[1]13'!E9</f>
        <v>0</v>
      </c>
      <c r="F7" s="15">
        <f t="shared" si="6"/>
        <v>300</v>
      </c>
      <c r="G7" s="15">
        <f>'[1]13'!H9</f>
        <v>0</v>
      </c>
      <c r="H7" s="16">
        <f>'[1]13'!I9</f>
        <v>0</v>
      </c>
      <c r="I7" s="16">
        <f>'[1]13'!J9</f>
        <v>0</v>
      </c>
      <c r="J7" s="16">
        <f>'[1]13'!K9</f>
        <v>0</v>
      </c>
      <c r="K7" s="15">
        <f t="shared" si="4"/>
        <v>0</v>
      </c>
      <c r="L7" s="18">
        <f>frq!C7</f>
        <v>1</v>
      </c>
      <c r="M7" s="16">
        <f t="shared" si="0"/>
        <v>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0</v>
      </c>
    </row>
    <row r="8" spans="1:18">
      <c r="A8" s="8" t="s">
        <v>50</v>
      </c>
      <c r="B8" s="15">
        <f>'[1]13'!B10</f>
        <v>270</v>
      </c>
      <c r="C8" s="16">
        <f>'[1]13'!C10</f>
        <v>0</v>
      </c>
      <c r="D8" s="16">
        <f>'[1]13'!D10</f>
        <v>30</v>
      </c>
      <c r="E8" s="16">
        <f>'[1]13'!E10</f>
        <v>0</v>
      </c>
      <c r="F8" s="15">
        <f t="shared" si="6"/>
        <v>300</v>
      </c>
      <c r="G8" s="15">
        <f>'[1]13'!H10</f>
        <v>0</v>
      </c>
      <c r="H8" s="16">
        <f>'[1]13'!I10</f>
        <v>0</v>
      </c>
      <c r="I8" s="16">
        <f>'[1]13'!J10</f>
        <v>0</v>
      </c>
      <c r="J8" s="16">
        <f>'[1]13'!K10</f>
        <v>0</v>
      </c>
      <c r="K8" s="15">
        <f t="shared" si="4"/>
        <v>0</v>
      </c>
      <c r="L8" s="18">
        <f>frq!C8</f>
        <v>1</v>
      </c>
      <c r="M8" s="16">
        <f t="shared" si="0"/>
        <v>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0</v>
      </c>
    </row>
    <row r="9" spans="1:18">
      <c r="A9" s="8" t="s">
        <v>51</v>
      </c>
      <c r="B9" s="15">
        <f>'[1]13'!B11</f>
        <v>270</v>
      </c>
      <c r="C9" s="16">
        <f>'[1]13'!C11</f>
        <v>0</v>
      </c>
      <c r="D9" s="16">
        <f>'[1]13'!D11</f>
        <v>30</v>
      </c>
      <c r="E9" s="16">
        <f>'[1]13'!E11</f>
        <v>0</v>
      </c>
      <c r="F9" s="15">
        <f t="shared" si="6"/>
        <v>300</v>
      </c>
      <c r="G9" s="15">
        <f>'[1]13'!H11</f>
        <v>0</v>
      </c>
      <c r="H9" s="16">
        <f>'[1]13'!I11</f>
        <v>0</v>
      </c>
      <c r="I9" s="16">
        <f>'[1]13'!J11</f>
        <v>0</v>
      </c>
      <c r="J9" s="16">
        <f>'[1]13'!K11</f>
        <v>0</v>
      </c>
      <c r="K9" s="15">
        <f t="shared" si="4"/>
        <v>0</v>
      </c>
      <c r="L9" s="18">
        <f>frq!C9</f>
        <v>1</v>
      </c>
      <c r="M9" s="16">
        <f t="shared" si="0"/>
        <v>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0</v>
      </c>
    </row>
    <row r="10" spans="1:18">
      <c r="A10" s="8" t="s">
        <v>52</v>
      </c>
      <c r="B10" s="15">
        <f>'[1]13'!B12</f>
        <v>270</v>
      </c>
      <c r="C10" s="16">
        <f>'[1]13'!C12</f>
        <v>0</v>
      </c>
      <c r="D10" s="16">
        <f>'[1]13'!D12</f>
        <v>30</v>
      </c>
      <c r="E10" s="16">
        <f>'[1]13'!E12</f>
        <v>0</v>
      </c>
      <c r="F10" s="15">
        <f t="shared" si="6"/>
        <v>300</v>
      </c>
      <c r="G10" s="15">
        <f>'[1]13'!H12</f>
        <v>0</v>
      </c>
      <c r="H10" s="16">
        <f>'[1]13'!I12</f>
        <v>0</v>
      </c>
      <c r="I10" s="16">
        <f>'[1]13'!J12</f>
        <v>0</v>
      </c>
      <c r="J10" s="16">
        <f>'[1]13'!K12</f>
        <v>0</v>
      </c>
      <c r="K10" s="15">
        <f t="shared" si="4"/>
        <v>0</v>
      </c>
      <c r="L10" s="18">
        <f>frq!C10</f>
        <v>1</v>
      </c>
      <c r="M10" s="16">
        <f t="shared" si="0"/>
        <v>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0</v>
      </c>
    </row>
    <row r="11" spans="1:18">
      <c r="A11" s="8" t="s">
        <v>53</v>
      </c>
      <c r="B11" s="15">
        <f>'[1]13'!B13</f>
        <v>270</v>
      </c>
      <c r="C11" s="16">
        <f>'[1]13'!C13</f>
        <v>0</v>
      </c>
      <c r="D11" s="16">
        <f>'[1]13'!D13</f>
        <v>30</v>
      </c>
      <c r="E11" s="16">
        <f>'[1]13'!E13</f>
        <v>0</v>
      </c>
      <c r="F11" s="15">
        <f t="shared" si="6"/>
        <v>300</v>
      </c>
      <c r="G11" s="15">
        <f>'[1]13'!H13</f>
        <v>0</v>
      </c>
      <c r="H11" s="16">
        <f>'[1]13'!I13</f>
        <v>0</v>
      </c>
      <c r="I11" s="16">
        <f>'[1]13'!J13</f>
        <v>0</v>
      </c>
      <c r="J11" s="16">
        <f>'[1]13'!K13</f>
        <v>0</v>
      </c>
      <c r="K11" s="15">
        <f t="shared" si="4"/>
        <v>0</v>
      </c>
      <c r="L11" s="18">
        <f>frq!C11</f>
        <v>1</v>
      </c>
      <c r="M11" s="16">
        <f t="shared" si="0"/>
        <v>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0</v>
      </c>
    </row>
    <row r="12" spans="1:18">
      <c r="A12" s="8" t="s">
        <v>54</v>
      </c>
      <c r="B12" s="15">
        <f>'[1]13'!B14</f>
        <v>270</v>
      </c>
      <c r="C12" s="16">
        <f>'[1]13'!C14</f>
        <v>0</v>
      </c>
      <c r="D12" s="16">
        <f>'[1]13'!D14</f>
        <v>30</v>
      </c>
      <c r="E12" s="16">
        <f>'[1]13'!E14</f>
        <v>0</v>
      </c>
      <c r="F12" s="15">
        <f t="shared" si="6"/>
        <v>300</v>
      </c>
      <c r="G12" s="15">
        <f>'[1]13'!H14</f>
        <v>0</v>
      </c>
      <c r="H12" s="16">
        <f>'[1]13'!I14</f>
        <v>0</v>
      </c>
      <c r="I12" s="16">
        <f>'[1]13'!J14</f>
        <v>0</v>
      </c>
      <c r="J12" s="16">
        <f>'[1]13'!K14</f>
        <v>0</v>
      </c>
      <c r="K12" s="15">
        <f t="shared" si="4"/>
        <v>0</v>
      </c>
      <c r="L12" s="18">
        <f>frq!C12</f>
        <v>1</v>
      </c>
      <c r="M12" s="16">
        <f t="shared" si="0"/>
        <v>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0</v>
      </c>
    </row>
    <row r="13" spans="1:18">
      <c r="A13" s="8" t="s">
        <v>55</v>
      </c>
      <c r="B13" s="15">
        <f>'[1]13'!B15</f>
        <v>270</v>
      </c>
      <c r="C13" s="16">
        <f>'[1]13'!C15</f>
        <v>0</v>
      </c>
      <c r="D13" s="16">
        <f>'[1]13'!D15</f>
        <v>30</v>
      </c>
      <c r="E13" s="16">
        <f>'[1]13'!E15</f>
        <v>0</v>
      </c>
      <c r="F13" s="15">
        <f t="shared" si="6"/>
        <v>300</v>
      </c>
      <c r="G13" s="15">
        <f>'[1]13'!H15</f>
        <v>0</v>
      </c>
      <c r="H13" s="16">
        <f>'[1]13'!I15</f>
        <v>0</v>
      </c>
      <c r="I13" s="16">
        <f>'[1]13'!J15</f>
        <v>0</v>
      </c>
      <c r="J13" s="16">
        <f>'[1]13'!K15</f>
        <v>0</v>
      </c>
      <c r="K13" s="15">
        <f t="shared" si="4"/>
        <v>0</v>
      </c>
      <c r="L13" s="18">
        <f>frq!C13</f>
        <v>1</v>
      </c>
      <c r="M13" s="16">
        <f t="shared" si="0"/>
        <v>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0</v>
      </c>
    </row>
    <row r="14" spans="1:18">
      <c r="A14" s="8" t="s">
        <v>56</v>
      </c>
      <c r="B14" s="15">
        <f>'[1]13'!B16</f>
        <v>270</v>
      </c>
      <c r="C14" s="16">
        <f>'[1]13'!C16</f>
        <v>0</v>
      </c>
      <c r="D14" s="16">
        <f>'[1]13'!D16</f>
        <v>30</v>
      </c>
      <c r="E14" s="16">
        <f>'[1]13'!E16</f>
        <v>0</v>
      </c>
      <c r="F14" s="15">
        <f t="shared" si="6"/>
        <v>300</v>
      </c>
      <c r="G14" s="15">
        <f>'[1]13'!H16</f>
        <v>0</v>
      </c>
      <c r="H14" s="16">
        <f>'[1]13'!I16</f>
        <v>0</v>
      </c>
      <c r="I14" s="16">
        <f>'[1]13'!J16</f>
        <v>0</v>
      </c>
      <c r="J14" s="16">
        <f>'[1]13'!K16</f>
        <v>0</v>
      </c>
      <c r="K14" s="15">
        <f t="shared" si="4"/>
        <v>0</v>
      </c>
      <c r="L14" s="18">
        <f>frq!C14</f>
        <v>1</v>
      </c>
      <c r="M14" s="16">
        <f t="shared" si="0"/>
        <v>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0</v>
      </c>
    </row>
    <row r="15" spans="1:18">
      <c r="A15" s="8" t="s">
        <v>57</v>
      </c>
      <c r="B15" s="15">
        <f>'[1]13'!B17</f>
        <v>270</v>
      </c>
      <c r="C15" s="16">
        <f>'[1]13'!C17</f>
        <v>0</v>
      </c>
      <c r="D15" s="16">
        <f>'[1]13'!D17</f>
        <v>30</v>
      </c>
      <c r="E15" s="16">
        <f>'[1]13'!E17</f>
        <v>0</v>
      </c>
      <c r="F15" s="15">
        <f t="shared" si="6"/>
        <v>300</v>
      </c>
      <c r="G15" s="15">
        <f>'[1]13'!H17</f>
        <v>0</v>
      </c>
      <c r="H15" s="16">
        <f>'[1]13'!I17</f>
        <v>0</v>
      </c>
      <c r="I15" s="16">
        <f>'[1]13'!J17</f>
        <v>0</v>
      </c>
      <c r="J15" s="16">
        <f>'[1]13'!K17</f>
        <v>0</v>
      </c>
      <c r="K15" s="15">
        <f t="shared" si="4"/>
        <v>0</v>
      </c>
      <c r="L15" s="18">
        <f>frq!C15</f>
        <v>1</v>
      </c>
      <c r="M15" s="16">
        <f t="shared" si="0"/>
        <v>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0</v>
      </c>
    </row>
    <row r="16" spans="1:18">
      <c r="A16" s="8" t="s">
        <v>58</v>
      </c>
      <c r="B16" s="15">
        <f>'[1]13'!B18</f>
        <v>270</v>
      </c>
      <c r="C16" s="16">
        <f>'[1]13'!C18</f>
        <v>0</v>
      </c>
      <c r="D16" s="16">
        <f>'[1]13'!D18</f>
        <v>30</v>
      </c>
      <c r="E16" s="16">
        <f>'[1]13'!E18</f>
        <v>0</v>
      </c>
      <c r="F16" s="15">
        <f t="shared" si="6"/>
        <v>300</v>
      </c>
      <c r="G16" s="15">
        <f>'[1]13'!H18</f>
        <v>0</v>
      </c>
      <c r="H16" s="16">
        <f>'[1]13'!I18</f>
        <v>0</v>
      </c>
      <c r="I16" s="16">
        <f>'[1]13'!J18</f>
        <v>0</v>
      </c>
      <c r="J16" s="16">
        <f>'[1]13'!K18</f>
        <v>0</v>
      </c>
      <c r="K16" s="15">
        <f t="shared" si="4"/>
        <v>0</v>
      </c>
      <c r="L16" s="18">
        <f>frq!C16</f>
        <v>1</v>
      </c>
      <c r="M16" s="16">
        <f t="shared" si="0"/>
        <v>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0</v>
      </c>
    </row>
    <row r="17" spans="1:17">
      <c r="A17" s="8" t="s">
        <v>59</v>
      </c>
      <c r="B17" s="15">
        <f>'[1]13'!B19</f>
        <v>270</v>
      </c>
      <c r="C17" s="16">
        <f>'[1]13'!C19</f>
        <v>0</v>
      </c>
      <c r="D17" s="16">
        <f>'[1]13'!D19</f>
        <v>30</v>
      </c>
      <c r="E17" s="16">
        <f>'[1]13'!E19</f>
        <v>0</v>
      </c>
      <c r="F17" s="15">
        <f t="shared" si="6"/>
        <v>300</v>
      </c>
      <c r="G17" s="15">
        <f>'[1]13'!H19</f>
        <v>0</v>
      </c>
      <c r="H17" s="16">
        <f>'[1]13'!I19</f>
        <v>0</v>
      </c>
      <c r="I17" s="16">
        <f>'[1]13'!J19</f>
        <v>0</v>
      </c>
      <c r="J17" s="16">
        <f>'[1]13'!K19</f>
        <v>0</v>
      </c>
      <c r="K17" s="15">
        <f t="shared" si="4"/>
        <v>0</v>
      </c>
      <c r="L17" s="18">
        <f>frq!C17</f>
        <v>1</v>
      </c>
      <c r="M17" s="16">
        <f t="shared" si="0"/>
        <v>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0</v>
      </c>
    </row>
    <row r="18" spans="1:17">
      <c r="A18" s="8" t="s">
        <v>60</v>
      </c>
      <c r="B18" s="15">
        <f>'[1]13'!B20</f>
        <v>270</v>
      </c>
      <c r="C18" s="16">
        <f>'[1]13'!C20</f>
        <v>0</v>
      </c>
      <c r="D18" s="16">
        <f>'[1]13'!D20</f>
        <v>30</v>
      </c>
      <c r="E18" s="16">
        <f>'[1]13'!E20</f>
        <v>0</v>
      </c>
      <c r="F18" s="15">
        <f t="shared" si="6"/>
        <v>300</v>
      </c>
      <c r="G18" s="15">
        <f>'[1]13'!H20</f>
        <v>0</v>
      </c>
      <c r="H18" s="16">
        <f>'[1]13'!I20</f>
        <v>0</v>
      </c>
      <c r="I18" s="16">
        <f>'[1]13'!J20</f>
        <v>0</v>
      </c>
      <c r="J18" s="16">
        <f>'[1]13'!K20</f>
        <v>0</v>
      </c>
      <c r="K18" s="15">
        <f t="shared" si="4"/>
        <v>0</v>
      </c>
      <c r="L18" s="18">
        <f>frq!C18</f>
        <v>1</v>
      </c>
      <c r="M18" s="16">
        <f t="shared" si="0"/>
        <v>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0</v>
      </c>
    </row>
    <row r="19" spans="1:17">
      <c r="A19" s="8" t="s">
        <v>61</v>
      </c>
      <c r="B19" s="15">
        <f>'[1]13'!B21</f>
        <v>270</v>
      </c>
      <c r="C19" s="16">
        <f>'[1]13'!C21</f>
        <v>0</v>
      </c>
      <c r="D19" s="16">
        <f>'[1]13'!D21</f>
        <v>30</v>
      </c>
      <c r="E19" s="16">
        <f>'[1]13'!E21</f>
        <v>0</v>
      </c>
      <c r="F19" s="15">
        <f t="shared" si="6"/>
        <v>300</v>
      </c>
      <c r="G19" s="15">
        <f>'[1]13'!H21</f>
        <v>0</v>
      </c>
      <c r="H19" s="16">
        <f>'[1]13'!I21</f>
        <v>0</v>
      </c>
      <c r="I19" s="16">
        <f>'[1]13'!J21</f>
        <v>0</v>
      </c>
      <c r="J19" s="16">
        <f>'[1]13'!K21</f>
        <v>0</v>
      </c>
      <c r="K19" s="15">
        <f t="shared" si="4"/>
        <v>0</v>
      </c>
      <c r="L19" s="18">
        <f>frq!C19</f>
        <v>1</v>
      </c>
      <c r="M19" s="16">
        <f t="shared" si="0"/>
        <v>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0</v>
      </c>
    </row>
    <row r="20" spans="1:17">
      <c r="A20" s="8" t="s">
        <v>62</v>
      </c>
      <c r="B20" s="15">
        <f>'[1]13'!B22</f>
        <v>270</v>
      </c>
      <c r="C20" s="16">
        <f>'[1]13'!C22</f>
        <v>0</v>
      </c>
      <c r="D20" s="16">
        <f>'[1]13'!D22</f>
        <v>30</v>
      </c>
      <c r="E20" s="16">
        <f>'[1]13'!E22</f>
        <v>0</v>
      </c>
      <c r="F20" s="15">
        <f t="shared" si="6"/>
        <v>300</v>
      </c>
      <c r="G20" s="15">
        <f>'[1]13'!H22</f>
        <v>0</v>
      </c>
      <c r="H20" s="16">
        <f>'[1]13'!I22</f>
        <v>0</v>
      </c>
      <c r="I20" s="16">
        <f>'[1]13'!J22</f>
        <v>0</v>
      </c>
      <c r="J20" s="16">
        <f>'[1]13'!K22</f>
        <v>0</v>
      </c>
      <c r="K20" s="15">
        <f t="shared" si="4"/>
        <v>0</v>
      </c>
      <c r="L20" s="18">
        <f>frq!C20</f>
        <v>1</v>
      </c>
      <c r="M20" s="16">
        <f t="shared" si="0"/>
        <v>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0</v>
      </c>
    </row>
    <row r="21" spans="1:17">
      <c r="A21" s="8" t="s">
        <v>63</v>
      </c>
      <c r="B21" s="15">
        <f>'[1]13'!B23</f>
        <v>270</v>
      </c>
      <c r="C21" s="16">
        <f>'[1]13'!C23</f>
        <v>0</v>
      </c>
      <c r="D21" s="16">
        <f>'[1]13'!D23</f>
        <v>30</v>
      </c>
      <c r="E21" s="16">
        <f>'[1]13'!E23</f>
        <v>0</v>
      </c>
      <c r="F21" s="15">
        <f t="shared" si="6"/>
        <v>300</v>
      </c>
      <c r="G21" s="15">
        <f>'[1]13'!H23</f>
        <v>0</v>
      </c>
      <c r="H21" s="16">
        <f>'[1]13'!I23</f>
        <v>0</v>
      </c>
      <c r="I21" s="16">
        <f>'[1]13'!J23</f>
        <v>0</v>
      </c>
      <c r="J21" s="16">
        <f>'[1]13'!K23</f>
        <v>0</v>
      </c>
      <c r="K21" s="15">
        <f t="shared" si="4"/>
        <v>0</v>
      </c>
      <c r="L21" s="18">
        <f>frq!C21</f>
        <v>1</v>
      </c>
      <c r="M21" s="16">
        <f t="shared" si="0"/>
        <v>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0</v>
      </c>
    </row>
    <row r="22" spans="1:17">
      <c r="A22" s="8" t="s">
        <v>64</v>
      </c>
      <c r="B22" s="15">
        <f>'[1]13'!B24</f>
        <v>270</v>
      </c>
      <c r="C22" s="16">
        <f>'[1]13'!C24</f>
        <v>0</v>
      </c>
      <c r="D22" s="16">
        <f>'[1]13'!D24</f>
        <v>30</v>
      </c>
      <c r="E22" s="16">
        <f>'[1]13'!E24</f>
        <v>0</v>
      </c>
      <c r="F22" s="15">
        <f t="shared" si="6"/>
        <v>300</v>
      </c>
      <c r="G22" s="15">
        <f>'[1]13'!H24</f>
        <v>0</v>
      </c>
      <c r="H22" s="16">
        <f>'[1]13'!I24</f>
        <v>0</v>
      </c>
      <c r="I22" s="16">
        <f>'[1]13'!J24</f>
        <v>0</v>
      </c>
      <c r="J22" s="16">
        <f>'[1]13'!K24</f>
        <v>0</v>
      </c>
      <c r="K22" s="15">
        <f t="shared" si="4"/>
        <v>0</v>
      </c>
      <c r="L22" s="18">
        <f>frq!C22</f>
        <v>1</v>
      </c>
      <c r="M22" s="16">
        <f t="shared" si="0"/>
        <v>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0</v>
      </c>
    </row>
    <row r="23" spans="1:17">
      <c r="A23" s="8" t="s">
        <v>65</v>
      </c>
      <c r="B23" s="15">
        <f>'[1]13'!B25</f>
        <v>270</v>
      </c>
      <c r="C23" s="16">
        <f>'[1]13'!C25</f>
        <v>0</v>
      </c>
      <c r="D23" s="16">
        <f>'[1]13'!D25</f>
        <v>30</v>
      </c>
      <c r="E23" s="16">
        <f>'[1]13'!E25</f>
        <v>0</v>
      </c>
      <c r="F23" s="15">
        <f t="shared" si="6"/>
        <v>300</v>
      </c>
      <c r="G23" s="15">
        <f>'[1]13'!H25</f>
        <v>0</v>
      </c>
      <c r="H23" s="16">
        <f>'[1]13'!I25</f>
        <v>0</v>
      </c>
      <c r="I23" s="16">
        <f>'[1]13'!J25</f>
        <v>0</v>
      </c>
      <c r="J23" s="16">
        <f>'[1]13'!K25</f>
        <v>0</v>
      </c>
      <c r="K23" s="15">
        <f t="shared" si="4"/>
        <v>0</v>
      </c>
      <c r="L23" s="18">
        <f>frq!C23</f>
        <v>1</v>
      </c>
      <c r="M23" s="16">
        <f t="shared" si="0"/>
        <v>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0</v>
      </c>
    </row>
    <row r="24" spans="1:17">
      <c r="A24" s="8" t="s">
        <v>66</v>
      </c>
      <c r="B24" s="15">
        <f>'[1]13'!B26</f>
        <v>270</v>
      </c>
      <c r="C24" s="16">
        <f>'[1]13'!C26</f>
        <v>0</v>
      </c>
      <c r="D24" s="16">
        <f>'[1]13'!D26</f>
        <v>30</v>
      </c>
      <c r="E24" s="16">
        <f>'[1]13'!E26</f>
        <v>0</v>
      </c>
      <c r="F24" s="15">
        <f t="shared" si="6"/>
        <v>300</v>
      </c>
      <c r="G24" s="15">
        <f>'[1]13'!H26</f>
        <v>0</v>
      </c>
      <c r="H24" s="16">
        <f>'[1]13'!I26</f>
        <v>0</v>
      </c>
      <c r="I24" s="16">
        <f>'[1]13'!J26</f>
        <v>0</v>
      </c>
      <c r="J24" s="16">
        <f>'[1]13'!K26</f>
        <v>0</v>
      </c>
      <c r="K24" s="15">
        <f t="shared" si="4"/>
        <v>0</v>
      </c>
      <c r="L24" s="18">
        <f>frq!C24</f>
        <v>1</v>
      </c>
      <c r="M24" s="16">
        <f t="shared" si="0"/>
        <v>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0</v>
      </c>
    </row>
    <row r="25" spans="1:17">
      <c r="A25" s="8" t="s">
        <v>67</v>
      </c>
      <c r="B25" s="15">
        <f>'[1]13'!B27</f>
        <v>270</v>
      </c>
      <c r="C25" s="16">
        <f>'[1]13'!C27</f>
        <v>0</v>
      </c>
      <c r="D25" s="16">
        <f>'[1]13'!D27</f>
        <v>30</v>
      </c>
      <c r="E25" s="16">
        <f>'[1]13'!E27</f>
        <v>0</v>
      </c>
      <c r="F25" s="15">
        <f t="shared" si="6"/>
        <v>300</v>
      </c>
      <c r="G25" s="15">
        <f>'[1]13'!H27</f>
        <v>0</v>
      </c>
      <c r="H25" s="16">
        <f>'[1]13'!I27</f>
        <v>0</v>
      </c>
      <c r="I25" s="16">
        <f>'[1]13'!J27</f>
        <v>0</v>
      </c>
      <c r="J25" s="16">
        <f>'[1]13'!K27</f>
        <v>0</v>
      </c>
      <c r="K25" s="15">
        <f t="shared" si="4"/>
        <v>0</v>
      </c>
      <c r="L25" s="18">
        <f>frq!C25</f>
        <v>1</v>
      </c>
      <c r="M25" s="16">
        <f t="shared" si="0"/>
        <v>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0</v>
      </c>
    </row>
    <row r="26" spans="1:17">
      <c r="A26" s="8" t="s">
        <v>68</v>
      </c>
      <c r="B26" s="15">
        <f>'[1]13'!B28</f>
        <v>270</v>
      </c>
      <c r="C26" s="16">
        <f>'[1]13'!C28</f>
        <v>0</v>
      </c>
      <c r="D26" s="16">
        <f>'[1]13'!D28</f>
        <v>30</v>
      </c>
      <c r="E26" s="16">
        <f>'[1]13'!E28</f>
        <v>0</v>
      </c>
      <c r="F26" s="15">
        <f t="shared" si="6"/>
        <v>300</v>
      </c>
      <c r="G26" s="15">
        <f>'[1]13'!H28</f>
        <v>0</v>
      </c>
      <c r="H26" s="16">
        <f>'[1]13'!I28</f>
        <v>0</v>
      </c>
      <c r="I26" s="16">
        <f>'[1]13'!J28</f>
        <v>0</v>
      </c>
      <c r="J26" s="16">
        <f>'[1]13'!K28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</row>
    <row r="27" spans="1:17">
      <c r="A27" s="8" t="s">
        <v>69</v>
      </c>
      <c r="B27" s="15">
        <f>'[1]13'!B29</f>
        <v>270</v>
      </c>
      <c r="C27" s="16">
        <f>'[1]13'!C29</f>
        <v>0</v>
      </c>
      <c r="D27" s="16">
        <f>'[1]13'!D29</f>
        <v>30</v>
      </c>
      <c r="E27" s="16">
        <f>'[1]13'!E29</f>
        <v>0</v>
      </c>
      <c r="F27" s="15">
        <f t="shared" si="6"/>
        <v>300</v>
      </c>
      <c r="G27" s="15">
        <f>'[1]13'!H29</f>
        <v>0</v>
      </c>
      <c r="H27" s="16">
        <f>'[1]13'!I29</f>
        <v>0</v>
      </c>
      <c r="I27" s="16">
        <f>'[1]13'!J29</f>
        <v>0</v>
      </c>
      <c r="J27" s="16">
        <f>'[1]13'!K29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</row>
    <row r="28" spans="1:17">
      <c r="A28" s="8" t="s">
        <v>70</v>
      </c>
      <c r="B28" s="15">
        <f>'[1]13'!B30</f>
        <v>270</v>
      </c>
      <c r="C28" s="16">
        <f>'[1]13'!C30</f>
        <v>0</v>
      </c>
      <c r="D28" s="16">
        <f>'[1]13'!D30</f>
        <v>30</v>
      </c>
      <c r="E28" s="16">
        <f>'[1]13'!E30</f>
        <v>0</v>
      </c>
      <c r="F28" s="15">
        <f t="shared" si="6"/>
        <v>300</v>
      </c>
      <c r="G28" s="15">
        <f>'[1]13'!H30</f>
        <v>0</v>
      </c>
      <c r="H28" s="16">
        <f>'[1]13'!I30</f>
        <v>0</v>
      </c>
      <c r="I28" s="16">
        <f>'[1]13'!J30</f>
        <v>0</v>
      </c>
      <c r="J28" s="16">
        <f>'[1]13'!K30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</row>
    <row r="29" spans="1:17">
      <c r="A29" s="8" t="s">
        <v>71</v>
      </c>
      <c r="B29" s="15">
        <f>'[1]13'!B31</f>
        <v>270</v>
      </c>
      <c r="C29" s="16">
        <f>'[1]13'!C31</f>
        <v>0</v>
      </c>
      <c r="D29" s="16">
        <f>'[1]13'!D31</f>
        <v>30</v>
      </c>
      <c r="E29" s="16">
        <f>'[1]13'!E31</f>
        <v>0</v>
      </c>
      <c r="F29" s="15">
        <f t="shared" si="6"/>
        <v>300</v>
      </c>
      <c r="G29" s="15">
        <f>'[1]13'!H31</f>
        <v>0</v>
      </c>
      <c r="H29" s="16">
        <f>'[1]13'!I31</f>
        <v>0</v>
      </c>
      <c r="I29" s="16">
        <f>'[1]13'!J31</f>
        <v>0</v>
      </c>
      <c r="J29" s="16">
        <f>'[1]13'!K31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</row>
    <row r="30" spans="1:17">
      <c r="A30" s="8" t="s">
        <v>72</v>
      </c>
      <c r="B30" s="15">
        <f>'[1]13'!B32</f>
        <v>270</v>
      </c>
      <c r="C30" s="16">
        <f>'[1]13'!C32</f>
        <v>0</v>
      </c>
      <c r="D30" s="16">
        <f>'[1]13'!D32</f>
        <v>30</v>
      </c>
      <c r="E30" s="16">
        <f>'[1]13'!E32</f>
        <v>0</v>
      </c>
      <c r="F30" s="15">
        <f t="shared" si="6"/>
        <v>300</v>
      </c>
      <c r="G30" s="15">
        <f>'[1]13'!H32</f>
        <v>0</v>
      </c>
      <c r="H30" s="16">
        <f>'[1]13'!I32</f>
        <v>0</v>
      </c>
      <c r="I30" s="16">
        <f>'[1]13'!J32</f>
        <v>0</v>
      </c>
      <c r="J30" s="16">
        <f>'[1]13'!K32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</row>
    <row r="31" spans="1:17">
      <c r="A31" s="8" t="s">
        <v>73</v>
      </c>
      <c r="B31" s="15">
        <f>'[1]13'!B33</f>
        <v>270</v>
      </c>
      <c r="C31" s="16">
        <f>'[1]13'!C33</f>
        <v>0</v>
      </c>
      <c r="D31" s="16">
        <f>'[1]13'!D33</f>
        <v>30</v>
      </c>
      <c r="E31" s="16">
        <f>'[1]13'!E33</f>
        <v>0</v>
      </c>
      <c r="F31" s="15">
        <f t="shared" si="6"/>
        <v>300</v>
      </c>
      <c r="G31" s="15">
        <f>'[1]13'!H33</f>
        <v>0</v>
      </c>
      <c r="H31" s="16">
        <f>'[1]13'!I33</f>
        <v>0</v>
      </c>
      <c r="I31" s="16">
        <f>'[1]13'!J33</f>
        <v>0</v>
      </c>
      <c r="J31" s="16">
        <f>'[1]13'!K33</f>
        <v>0</v>
      </c>
      <c r="K31" s="15">
        <f t="shared" si="4"/>
        <v>0</v>
      </c>
      <c r="L31" s="18">
        <f>frq!C31</f>
        <v>1</v>
      </c>
      <c r="M31" s="16">
        <f t="shared" si="0"/>
        <v>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0</v>
      </c>
    </row>
    <row r="32" spans="1:17">
      <c r="A32" s="8" t="s">
        <v>74</v>
      </c>
      <c r="B32" s="15">
        <f>'[1]13'!B34</f>
        <v>270</v>
      </c>
      <c r="C32" s="16">
        <f>'[1]13'!C34</f>
        <v>0</v>
      </c>
      <c r="D32" s="16">
        <f>'[1]13'!D34</f>
        <v>30</v>
      </c>
      <c r="E32" s="16">
        <f>'[1]13'!E34</f>
        <v>0</v>
      </c>
      <c r="F32" s="15">
        <f t="shared" si="6"/>
        <v>300</v>
      </c>
      <c r="G32" s="15">
        <f>'[1]13'!H34</f>
        <v>0</v>
      </c>
      <c r="H32" s="16">
        <f>'[1]13'!I34</f>
        <v>0</v>
      </c>
      <c r="I32" s="16">
        <f>'[1]13'!J34</f>
        <v>0</v>
      </c>
      <c r="J32" s="16">
        <f>'[1]13'!K34</f>
        <v>0</v>
      </c>
      <c r="K32" s="15">
        <f t="shared" si="4"/>
        <v>0</v>
      </c>
      <c r="L32" s="18">
        <f>frq!C32</f>
        <v>1</v>
      </c>
      <c r="M32" s="16">
        <f t="shared" si="0"/>
        <v>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0</v>
      </c>
    </row>
    <row r="33" spans="1:17">
      <c r="A33" s="8" t="s">
        <v>75</v>
      </c>
      <c r="B33" s="15">
        <f>'[1]13'!B35</f>
        <v>270</v>
      </c>
      <c r="C33" s="16">
        <f>'[1]13'!C35</f>
        <v>0</v>
      </c>
      <c r="D33" s="16">
        <f>'[1]13'!D35</f>
        <v>30</v>
      </c>
      <c r="E33" s="16">
        <f>'[1]13'!E35</f>
        <v>0</v>
      </c>
      <c r="F33" s="15">
        <f t="shared" si="6"/>
        <v>300</v>
      </c>
      <c r="G33" s="15">
        <f>'[1]13'!H35</f>
        <v>0</v>
      </c>
      <c r="H33" s="16">
        <f>'[1]13'!I35</f>
        <v>0</v>
      </c>
      <c r="I33" s="16">
        <f>'[1]13'!J35</f>
        <v>0</v>
      </c>
      <c r="J33" s="16">
        <f>'[1]13'!K35</f>
        <v>0</v>
      </c>
      <c r="K33" s="15">
        <f t="shared" si="4"/>
        <v>0</v>
      </c>
      <c r="L33" s="18">
        <f>frq!C33</f>
        <v>1</v>
      </c>
      <c r="M33" s="16">
        <f t="shared" si="0"/>
        <v>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0</v>
      </c>
    </row>
    <row r="34" spans="1:17">
      <c r="A34" s="8" t="s">
        <v>76</v>
      </c>
      <c r="B34" s="15">
        <f>'[1]13'!B36</f>
        <v>270</v>
      </c>
      <c r="C34" s="16">
        <f>'[1]13'!C36</f>
        <v>0</v>
      </c>
      <c r="D34" s="16">
        <f>'[1]13'!D36</f>
        <v>30</v>
      </c>
      <c r="E34" s="16">
        <f>'[1]13'!E36</f>
        <v>0</v>
      </c>
      <c r="F34" s="15">
        <f t="shared" si="6"/>
        <v>300</v>
      </c>
      <c r="G34" s="15">
        <f>'[1]13'!H36</f>
        <v>0</v>
      </c>
      <c r="H34" s="16">
        <f>'[1]13'!I36</f>
        <v>0</v>
      </c>
      <c r="I34" s="16">
        <f>'[1]13'!J36</f>
        <v>0</v>
      </c>
      <c r="J34" s="16">
        <f>'[1]13'!K36</f>
        <v>0</v>
      </c>
      <c r="K34" s="15">
        <f t="shared" si="4"/>
        <v>0</v>
      </c>
      <c r="L34" s="18">
        <f>frq!C34</f>
        <v>1</v>
      </c>
      <c r="M34" s="16">
        <f t="shared" si="0"/>
        <v>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0</v>
      </c>
    </row>
    <row r="35" spans="1:17">
      <c r="A35" s="8" t="s">
        <v>77</v>
      </c>
      <c r="B35" s="15">
        <f>'[1]13'!B37</f>
        <v>270</v>
      </c>
      <c r="C35" s="16">
        <f>'[1]13'!C37</f>
        <v>0</v>
      </c>
      <c r="D35" s="16">
        <f>'[1]13'!D37</f>
        <v>30</v>
      </c>
      <c r="E35" s="16">
        <f>'[1]13'!E37</f>
        <v>0</v>
      </c>
      <c r="F35" s="15">
        <f t="shared" si="6"/>
        <v>300</v>
      </c>
      <c r="G35" s="15">
        <f>'[1]13'!H37</f>
        <v>0</v>
      </c>
      <c r="H35" s="16">
        <f>'[1]13'!I37</f>
        <v>0</v>
      </c>
      <c r="I35" s="16">
        <f>'[1]13'!J37</f>
        <v>0</v>
      </c>
      <c r="J35" s="16">
        <f>'[1]13'!K37</f>
        <v>0</v>
      </c>
      <c r="K35" s="15">
        <f t="shared" si="4"/>
        <v>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0</v>
      </c>
    </row>
    <row r="36" spans="1:17">
      <c r="A36" s="8" t="s">
        <v>78</v>
      </c>
      <c r="B36" s="15">
        <f>'[1]13'!B38</f>
        <v>270</v>
      </c>
      <c r="C36" s="16">
        <f>'[1]13'!C38</f>
        <v>0</v>
      </c>
      <c r="D36" s="16">
        <f>'[1]13'!D38</f>
        <v>30</v>
      </c>
      <c r="E36" s="16">
        <f>'[1]13'!E38</f>
        <v>0</v>
      </c>
      <c r="F36" s="15">
        <f t="shared" si="6"/>
        <v>300</v>
      </c>
      <c r="G36" s="15">
        <f>'[1]13'!H38</f>
        <v>0</v>
      </c>
      <c r="H36" s="16">
        <f>'[1]13'!I38</f>
        <v>0</v>
      </c>
      <c r="I36" s="16">
        <f>'[1]13'!J38</f>
        <v>0</v>
      </c>
      <c r="J36" s="16">
        <f>'[1]13'!K38</f>
        <v>0</v>
      </c>
      <c r="K36" s="15">
        <f t="shared" si="4"/>
        <v>0</v>
      </c>
      <c r="L36" s="18">
        <f>frq!C36</f>
        <v>1</v>
      </c>
      <c r="M36" s="16">
        <f t="shared" si="7"/>
        <v>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0</v>
      </c>
    </row>
    <row r="37" spans="1:17">
      <c r="A37" s="8" t="s">
        <v>79</v>
      </c>
      <c r="B37" s="15">
        <f>'[1]13'!B39</f>
        <v>270</v>
      </c>
      <c r="C37" s="16">
        <f>'[1]13'!C39</f>
        <v>0</v>
      </c>
      <c r="D37" s="16">
        <f>'[1]13'!D39</f>
        <v>30</v>
      </c>
      <c r="E37" s="16">
        <f>'[1]13'!E39</f>
        <v>0</v>
      </c>
      <c r="F37" s="15">
        <f t="shared" si="6"/>
        <v>300</v>
      </c>
      <c r="G37" s="15">
        <f>'[1]13'!H39</f>
        <v>0</v>
      </c>
      <c r="H37" s="16">
        <f>'[1]13'!I39</f>
        <v>0</v>
      </c>
      <c r="I37" s="16">
        <f>'[1]13'!J39</f>
        <v>0</v>
      </c>
      <c r="J37" s="16">
        <f>'[1]13'!K39</f>
        <v>0</v>
      </c>
      <c r="K37" s="15">
        <f t="shared" si="4"/>
        <v>0</v>
      </c>
      <c r="L37" s="18">
        <f>frq!C37</f>
        <v>1</v>
      </c>
      <c r="M37" s="16">
        <f t="shared" si="7"/>
        <v>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0</v>
      </c>
    </row>
    <row r="38" spans="1:17">
      <c r="A38" s="8" t="s">
        <v>80</v>
      </c>
      <c r="B38" s="15">
        <f>'[1]13'!B40</f>
        <v>270</v>
      </c>
      <c r="C38" s="16">
        <f>'[1]13'!C40</f>
        <v>0</v>
      </c>
      <c r="D38" s="16">
        <f>'[1]13'!D40</f>
        <v>30</v>
      </c>
      <c r="E38" s="16">
        <f>'[1]13'!E40</f>
        <v>0</v>
      </c>
      <c r="F38" s="15">
        <f t="shared" si="6"/>
        <v>300</v>
      </c>
      <c r="G38" s="15">
        <f>'[1]13'!H40</f>
        <v>0</v>
      </c>
      <c r="H38" s="16">
        <f>'[1]13'!I40</f>
        <v>0</v>
      </c>
      <c r="I38" s="16">
        <f>'[1]13'!J40</f>
        <v>0</v>
      </c>
      <c r="J38" s="16">
        <f>'[1]13'!K40</f>
        <v>0</v>
      </c>
      <c r="K38" s="15">
        <f t="shared" si="4"/>
        <v>0</v>
      </c>
      <c r="L38" s="18">
        <f>frq!C38</f>
        <v>1</v>
      </c>
      <c r="M38" s="16">
        <f t="shared" si="7"/>
        <v>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0</v>
      </c>
    </row>
    <row r="39" spans="1:17">
      <c r="A39" s="8" t="s">
        <v>81</v>
      </c>
      <c r="B39" s="15">
        <f>'[1]13'!B41</f>
        <v>270</v>
      </c>
      <c r="C39" s="16">
        <f>'[1]13'!C41</f>
        <v>0</v>
      </c>
      <c r="D39" s="16">
        <f>'[1]13'!D41</f>
        <v>30</v>
      </c>
      <c r="E39" s="16">
        <f>'[1]13'!E41</f>
        <v>0</v>
      </c>
      <c r="F39" s="15">
        <f t="shared" si="6"/>
        <v>300</v>
      </c>
      <c r="G39" s="15">
        <f>'[1]13'!H41</f>
        <v>0</v>
      </c>
      <c r="H39" s="16">
        <f>'[1]13'!I41</f>
        <v>0</v>
      </c>
      <c r="I39" s="16">
        <f>'[1]13'!J41</f>
        <v>0</v>
      </c>
      <c r="J39" s="16">
        <f>'[1]13'!K41</f>
        <v>0</v>
      </c>
      <c r="K39" s="15">
        <f t="shared" si="4"/>
        <v>0</v>
      </c>
      <c r="L39" s="18">
        <f>frq!C39</f>
        <v>1</v>
      </c>
      <c r="M39" s="16">
        <f t="shared" si="7"/>
        <v>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0</v>
      </c>
    </row>
    <row r="40" spans="1:17">
      <c r="A40" s="8" t="s">
        <v>82</v>
      </c>
      <c r="B40" s="15">
        <f>'[1]13'!B42</f>
        <v>270</v>
      </c>
      <c r="C40" s="16">
        <f>'[1]13'!C42</f>
        <v>0</v>
      </c>
      <c r="D40" s="16">
        <f>'[1]13'!D42</f>
        <v>30</v>
      </c>
      <c r="E40" s="16">
        <f>'[1]13'!E42</f>
        <v>0</v>
      </c>
      <c r="F40" s="15">
        <f t="shared" si="6"/>
        <v>300</v>
      </c>
      <c r="G40" s="15">
        <f>'[1]13'!H42</f>
        <v>0</v>
      </c>
      <c r="H40" s="16">
        <f>'[1]13'!I42</f>
        <v>0</v>
      </c>
      <c r="I40" s="16">
        <f>'[1]13'!J42</f>
        <v>0</v>
      </c>
      <c r="J40" s="16">
        <f>'[1]13'!K42</f>
        <v>0</v>
      </c>
      <c r="K40" s="15">
        <f t="shared" si="4"/>
        <v>0</v>
      </c>
      <c r="L40" s="18">
        <f>frq!C40</f>
        <v>1</v>
      </c>
      <c r="M40" s="16">
        <f t="shared" si="7"/>
        <v>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0</v>
      </c>
    </row>
    <row r="41" spans="1:17">
      <c r="A41" s="8" t="s">
        <v>83</v>
      </c>
      <c r="B41" s="15">
        <f>'[1]13'!B43</f>
        <v>270</v>
      </c>
      <c r="C41" s="16">
        <f>'[1]13'!C43</f>
        <v>0</v>
      </c>
      <c r="D41" s="16">
        <f>'[1]13'!D43</f>
        <v>30</v>
      </c>
      <c r="E41" s="16">
        <f>'[1]13'!E43</f>
        <v>0</v>
      </c>
      <c r="F41" s="15">
        <f t="shared" si="6"/>
        <v>300</v>
      </c>
      <c r="G41" s="15">
        <f>'[1]13'!H43</f>
        <v>0</v>
      </c>
      <c r="H41" s="16">
        <f>'[1]13'!I43</f>
        <v>0</v>
      </c>
      <c r="I41" s="16">
        <f>'[1]13'!J43</f>
        <v>0</v>
      </c>
      <c r="J41" s="16">
        <f>'[1]13'!K43</f>
        <v>0</v>
      </c>
      <c r="K41" s="15">
        <f t="shared" si="4"/>
        <v>0</v>
      </c>
      <c r="L41" s="18">
        <f>frq!C41</f>
        <v>1</v>
      </c>
      <c r="M41" s="16">
        <f t="shared" si="7"/>
        <v>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0</v>
      </c>
    </row>
    <row r="42" spans="1:17">
      <c r="A42" s="8" t="s">
        <v>84</v>
      </c>
      <c r="B42" s="15">
        <f>'[1]13'!B44</f>
        <v>270</v>
      </c>
      <c r="C42" s="16">
        <f>'[1]13'!C44</f>
        <v>0</v>
      </c>
      <c r="D42" s="16">
        <f>'[1]13'!D44</f>
        <v>30</v>
      </c>
      <c r="E42" s="16">
        <f>'[1]13'!E44</f>
        <v>0</v>
      </c>
      <c r="F42" s="15">
        <f t="shared" si="6"/>
        <v>300</v>
      </c>
      <c r="G42" s="15">
        <f>'[1]13'!H44</f>
        <v>0</v>
      </c>
      <c r="H42" s="16">
        <f>'[1]13'!I44</f>
        <v>0</v>
      </c>
      <c r="I42" s="16">
        <f>'[1]13'!J44</f>
        <v>0</v>
      </c>
      <c r="J42" s="16">
        <f>'[1]13'!K44</f>
        <v>0</v>
      </c>
      <c r="K42" s="15">
        <f t="shared" si="4"/>
        <v>0</v>
      </c>
      <c r="L42" s="18">
        <f>frq!C42</f>
        <v>1</v>
      </c>
      <c r="M42" s="16">
        <f t="shared" si="7"/>
        <v>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0</v>
      </c>
    </row>
    <row r="43" spans="1:17">
      <c r="A43" s="8" t="s">
        <v>85</v>
      </c>
      <c r="B43" s="15">
        <f>'[1]13'!B45</f>
        <v>270</v>
      </c>
      <c r="C43" s="16">
        <f>'[1]13'!C45</f>
        <v>0</v>
      </c>
      <c r="D43" s="16">
        <f>'[1]13'!D45</f>
        <v>30</v>
      </c>
      <c r="E43" s="16">
        <f>'[1]13'!E45</f>
        <v>0</v>
      </c>
      <c r="F43" s="15">
        <f t="shared" si="6"/>
        <v>300</v>
      </c>
      <c r="G43" s="15">
        <f>'[1]13'!H45</f>
        <v>0</v>
      </c>
      <c r="H43" s="16">
        <f>'[1]13'!I45</f>
        <v>0</v>
      </c>
      <c r="I43" s="16">
        <f>'[1]13'!J45</f>
        <v>0</v>
      </c>
      <c r="J43" s="16">
        <f>'[1]13'!K45</f>
        <v>0</v>
      </c>
      <c r="K43" s="15">
        <f t="shared" si="4"/>
        <v>0</v>
      </c>
      <c r="L43" s="18">
        <f>frq!C43</f>
        <v>1</v>
      </c>
      <c r="M43" s="16">
        <f t="shared" si="7"/>
        <v>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0</v>
      </c>
    </row>
    <row r="44" spans="1:17">
      <c r="A44" s="8" t="s">
        <v>86</v>
      </c>
      <c r="B44" s="15">
        <f>'[1]13'!B46</f>
        <v>270</v>
      </c>
      <c r="C44" s="16">
        <f>'[1]13'!C46</f>
        <v>0</v>
      </c>
      <c r="D44" s="16">
        <f>'[1]13'!D46</f>
        <v>30</v>
      </c>
      <c r="E44" s="16">
        <f>'[1]13'!E46</f>
        <v>0</v>
      </c>
      <c r="F44" s="15">
        <f t="shared" si="6"/>
        <v>300</v>
      </c>
      <c r="G44" s="15">
        <f>'[1]13'!H46</f>
        <v>0</v>
      </c>
      <c r="H44" s="16">
        <f>'[1]13'!I46</f>
        <v>0</v>
      </c>
      <c r="I44" s="16">
        <f>'[1]13'!J46</f>
        <v>0</v>
      </c>
      <c r="J44" s="16">
        <f>'[1]13'!K46</f>
        <v>0</v>
      </c>
      <c r="K44" s="15">
        <f t="shared" si="4"/>
        <v>0</v>
      </c>
      <c r="L44" s="18">
        <f>frq!C44</f>
        <v>1</v>
      </c>
      <c r="M44" s="16">
        <f t="shared" si="7"/>
        <v>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0</v>
      </c>
    </row>
    <row r="45" spans="1:17">
      <c r="A45" s="8" t="s">
        <v>87</v>
      </c>
      <c r="B45" s="15">
        <f>'[1]13'!B47</f>
        <v>270</v>
      </c>
      <c r="C45" s="16">
        <f>'[1]13'!C47</f>
        <v>0</v>
      </c>
      <c r="D45" s="16">
        <f>'[1]13'!D47</f>
        <v>30</v>
      </c>
      <c r="E45" s="16">
        <f>'[1]13'!E47</f>
        <v>0</v>
      </c>
      <c r="F45" s="15">
        <f t="shared" si="6"/>
        <v>300</v>
      </c>
      <c r="G45" s="15">
        <f>'[1]13'!H47</f>
        <v>0</v>
      </c>
      <c r="H45" s="16">
        <f>'[1]13'!I47</f>
        <v>0</v>
      </c>
      <c r="I45" s="16">
        <f>'[1]13'!J47</f>
        <v>0</v>
      </c>
      <c r="J45" s="16">
        <f>'[1]13'!K47</f>
        <v>0</v>
      </c>
      <c r="K45" s="15">
        <f t="shared" si="4"/>
        <v>0</v>
      </c>
      <c r="L45" s="18">
        <f>frq!C45</f>
        <v>1</v>
      </c>
      <c r="M45" s="16">
        <f t="shared" si="7"/>
        <v>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0</v>
      </c>
    </row>
    <row r="46" spans="1:17">
      <c r="A46" s="8" t="s">
        <v>88</v>
      </c>
      <c r="B46" s="15">
        <f>'[1]13'!B48</f>
        <v>270</v>
      </c>
      <c r="C46" s="16">
        <f>'[1]13'!C48</f>
        <v>0</v>
      </c>
      <c r="D46" s="16">
        <f>'[1]13'!D48</f>
        <v>30</v>
      </c>
      <c r="E46" s="16">
        <f>'[1]13'!E48</f>
        <v>0</v>
      </c>
      <c r="F46" s="15">
        <f t="shared" si="6"/>
        <v>300</v>
      </c>
      <c r="G46" s="15">
        <f>'[1]13'!H48</f>
        <v>0</v>
      </c>
      <c r="H46" s="16">
        <f>'[1]13'!I48</f>
        <v>0</v>
      </c>
      <c r="I46" s="16">
        <f>'[1]13'!J48</f>
        <v>0</v>
      </c>
      <c r="J46" s="16">
        <f>'[1]13'!K48</f>
        <v>0</v>
      </c>
      <c r="K46" s="15">
        <f t="shared" si="4"/>
        <v>0</v>
      </c>
      <c r="L46" s="18">
        <f>frq!C46</f>
        <v>1</v>
      </c>
      <c r="M46" s="16">
        <f t="shared" si="7"/>
        <v>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0</v>
      </c>
    </row>
    <row r="47" spans="1:17">
      <c r="A47" s="8" t="s">
        <v>89</v>
      </c>
      <c r="B47" s="15">
        <f>'[1]13'!B49</f>
        <v>270</v>
      </c>
      <c r="C47" s="16">
        <f>'[1]13'!C49</f>
        <v>0</v>
      </c>
      <c r="D47" s="16">
        <f>'[1]13'!D49</f>
        <v>30</v>
      </c>
      <c r="E47" s="16">
        <f>'[1]13'!E49</f>
        <v>0</v>
      </c>
      <c r="F47" s="15">
        <f t="shared" si="6"/>
        <v>300</v>
      </c>
      <c r="G47" s="15">
        <f>'[1]13'!H49</f>
        <v>0</v>
      </c>
      <c r="H47" s="16">
        <f>'[1]13'!I49</f>
        <v>0</v>
      </c>
      <c r="I47" s="16">
        <f>'[1]13'!J49</f>
        <v>0</v>
      </c>
      <c r="J47" s="16">
        <f>'[1]13'!K49</f>
        <v>0</v>
      </c>
      <c r="K47" s="15">
        <f t="shared" si="4"/>
        <v>0</v>
      </c>
      <c r="L47" s="18">
        <f>frq!C47</f>
        <v>1</v>
      </c>
      <c r="M47" s="16">
        <f t="shared" si="7"/>
        <v>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0</v>
      </c>
    </row>
    <row r="48" spans="1:17">
      <c r="A48" s="8" t="s">
        <v>90</v>
      </c>
      <c r="B48" s="15">
        <f>'[1]13'!B50</f>
        <v>270</v>
      </c>
      <c r="C48" s="16">
        <f>'[1]13'!C50</f>
        <v>0</v>
      </c>
      <c r="D48" s="16">
        <f>'[1]13'!D50</f>
        <v>30</v>
      </c>
      <c r="E48" s="16">
        <f>'[1]13'!E50</f>
        <v>0</v>
      </c>
      <c r="F48" s="15">
        <f t="shared" si="6"/>
        <v>300</v>
      </c>
      <c r="G48" s="15">
        <f>'[1]13'!H50</f>
        <v>0</v>
      </c>
      <c r="H48" s="16">
        <f>'[1]13'!I50</f>
        <v>0</v>
      </c>
      <c r="I48" s="16">
        <f>'[1]13'!J50</f>
        <v>0</v>
      </c>
      <c r="J48" s="16">
        <f>'[1]13'!K50</f>
        <v>0</v>
      </c>
      <c r="K48" s="15">
        <f t="shared" si="4"/>
        <v>0</v>
      </c>
      <c r="L48" s="18">
        <f>frq!C48</f>
        <v>1</v>
      </c>
      <c r="M48" s="16">
        <f t="shared" si="7"/>
        <v>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0</v>
      </c>
    </row>
    <row r="49" spans="1:17">
      <c r="A49" s="8" t="s">
        <v>91</v>
      </c>
      <c r="B49" s="15">
        <f>'[1]13'!B51</f>
        <v>270</v>
      </c>
      <c r="C49" s="16">
        <f>'[1]13'!C51</f>
        <v>0</v>
      </c>
      <c r="D49" s="16">
        <f>'[1]13'!D51</f>
        <v>30</v>
      </c>
      <c r="E49" s="16">
        <f>'[1]13'!E51</f>
        <v>0</v>
      </c>
      <c r="F49" s="15">
        <f t="shared" si="6"/>
        <v>300</v>
      </c>
      <c r="G49" s="15">
        <f>'[1]13'!H51</f>
        <v>0</v>
      </c>
      <c r="H49" s="16">
        <f>'[1]13'!I51</f>
        <v>0</v>
      </c>
      <c r="I49" s="16">
        <f>'[1]13'!J51</f>
        <v>0</v>
      </c>
      <c r="J49" s="16">
        <f>'[1]13'!K51</f>
        <v>0</v>
      </c>
      <c r="K49" s="15">
        <f t="shared" si="4"/>
        <v>0</v>
      </c>
      <c r="L49" s="18">
        <f>frq!C49</f>
        <v>1</v>
      </c>
      <c r="M49" s="16">
        <f t="shared" si="7"/>
        <v>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0</v>
      </c>
    </row>
    <row r="50" spans="1:17">
      <c r="A50" s="8" t="s">
        <v>92</v>
      </c>
      <c r="B50" s="15">
        <f>'[1]13'!B52</f>
        <v>270</v>
      </c>
      <c r="C50" s="16">
        <f>'[1]13'!C52</f>
        <v>0</v>
      </c>
      <c r="D50" s="16">
        <f>'[1]13'!D52</f>
        <v>30</v>
      </c>
      <c r="E50" s="16">
        <f>'[1]13'!E52</f>
        <v>0</v>
      </c>
      <c r="F50" s="15">
        <f t="shared" si="6"/>
        <v>300</v>
      </c>
      <c r="G50" s="15">
        <f>'[1]13'!H52</f>
        <v>0</v>
      </c>
      <c r="H50" s="16">
        <f>'[1]13'!I52</f>
        <v>0</v>
      </c>
      <c r="I50" s="16">
        <f>'[1]13'!J52</f>
        <v>0</v>
      </c>
      <c r="J50" s="16">
        <f>'[1]13'!K52</f>
        <v>0</v>
      </c>
      <c r="K50" s="15">
        <f t="shared" si="4"/>
        <v>0</v>
      </c>
      <c r="L50" s="18">
        <f>frq!C50</f>
        <v>1</v>
      </c>
      <c r="M50" s="16">
        <f t="shared" si="7"/>
        <v>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0</v>
      </c>
    </row>
    <row r="51" spans="1:17">
      <c r="A51" s="8" t="s">
        <v>93</v>
      </c>
      <c r="B51" s="15">
        <f>'[1]13'!B53</f>
        <v>270</v>
      </c>
      <c r="C51" s="16">
        <f>'[1]13'!C53</f>
        <v>0</v>
      </c>
      <c r="D51" s="16">
        <f>'[1]13'!D53</f>
        <v>30</v>
      </c>
      <c r="E51" s="16">
        <f>'[1]13'!E53</f>
        <v>0</v>
      </c>
      <c r="F51" s="15">
        <f t="shared" si="6"/>
        <v>300</v>
      </c>
      <c r="G51" s="15">
        <f>'[1]13'!H53</f>
        <v>0</v>
      </c>
      <c r="H51" s="16">
        <f>'[1]13'!I53</f>
        <v>0</v>
      </c>
      <c r="I51" s="16">
        <f>'[1]13'!J53</f>
        <v>0</v>
      </c>
      <c r="J51" s="16">
        <f>'[1]13'!K53</f>
        <v>0</v>
      </c>
      <c r="K51" s="15">
        <f t="shared" si="4"/>
        <v>0</v>
      </c>
      <c r="L51" s="18">
        <f>frq!C51</f>
        <v>1</v>
      </c>
      <c r="M51" s="16">
        <f t="shared" si="7"/>
        <v>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0</v>
      </c>
    </row>
    <row r="52" spans="1:17">
      <c r="A52" s="8" t="s">
        <v>94</v>
      </c>
      <c r="B52" s="15">
        <f>'[1]13'!B54</f>
        <v>270</v>
      </c>
      <c r="C52" s="16">
        <f>'[1]13'!C54</f>
        <v>0</v>
      </c>
      <c r="D52" s="16">
        <f>'[1]13'!D54</f>
        <v>30</v>
      </c>
      <c r="E52" s="16">
        <f>'[1]13'!E54</f>
        <v>0</v>
      </c>
      <c r="F52" s="15">
        <f t="shared" si="6"/>
        <v>300</v>
      </c>
      <c r="G52" s="15">
        <f>'[1]13'!H54</f>
        <v>0</v>
      </c>
      <c r="H52" s="16">
        <f>'[1]13'!I54</f>
        <v>0</v>
      </c>
      <c r="I52" s="16">
        <f>'[1]13'!J54</f>
        <v>0</v>
      </c>
      <c r="J52" s="16">
        <f>'[1]13'!K54</f>
        <v>0</v>
      </c>
      <c r="K52" s="15">
        <f t="shared" si="4"/>
        <v>0</v>
      </c>
      <c r="L52" s="18">
        <f>frq!C52</f>
        <v>1</v>
      </c>
      <c r="M52" s="16">
        <f t="shared" si="7"/>
        <v>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0</v>
      </c>
    </row>
    <row r="53" spans="1:17">
      <c r="A53" s="8" t="s">
        <v>95</v>
      </c>
      <c r="B53" s="15">
        <f>'[1]13'!B55</f>
        <v>270</v>
      </c>
      <c r="C53" s="16">
        <f>'[1]13'!C55</f>
        <v>0</v>
      </c>
      <c r="D53" s="16">
        <f>'[1]13'!D55</f>
        <v>30</v>
      </c>
      <c r="E53" s="16">
        <f>'[1]13'!E55</f>
        <v>0</v>
      </c>
      <c r="F53" s="15">
        <f t="shared" si="6"/>
        <v>300</v>
      </c>
      <c r="G53" s="15">
        <f>'[1]13'!H55</f>
        <v>0</v>
      </c>
      <c r="H53" s="16">
        <f>'[1]13'!I55</f>
        <v>0</v>
      </c>
      <c r="I53" s="16">
        <f>'[1]13'!J55</f>
        <v>0</v>
      </c>
      <c r="J53" s="16">
        <f>'[1]13'!K55</f>
        <v>0</v>
      </c>
      <c r="K53" s="15">
        <f t="shared" si="4"/>
        <v>0</v>
      </c>
      <c r="L53" s="18">
        <f>frq!C53</f>
        <v>1</v>
      </c>
      <c r="M53" s="16">
        <f t="shared" si="7"/>
        <v>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0</v>
      </c>
    </row>
    <row r="54" spans="1:17">
      <c r="A54" s="8" t="s">
        <v>96</v>
      </c>
      <c r="B54" s="15">
        <f>'[1]13'!B56</f>
        <v>270</v>
      </c>
      <c r="C54" s="16">
        <f>'[1]13'!C56</f>
        <v>0</v>
      </c>
      <c r="D54" s="16">
        <f>'[1]13'!D56</f>
        <v>30</v>
      </c>
      <c r="E54" s="16">
        <f>'[1]13'!E56</f>
        <v>0</v>
      </c>
      <c r="F54" s="15">
        <f t="shared" si="6"/>
        <v>300</v>
      </c>
      <c r="G54" s="15">
        <f>'[1]13'!H56</f>
        <v>0</v>
      </c>
      <c r="H54" s="16">
        <f>'[1]13'!I56</f>
        <v>0</v>
      </c>
      <c r="I54" s="16">
        <f>'[1]13'!J56</f>
        <v>0</v>
      </c>
      <c r="J54" s="16">
        <f>'[1]13'!K56</f>
        <v>0</v>
      </c>
      <c r="K54" s="15">
        <f t="shared" si="4"/>
        <v>0</v>
      </c>
      <c r="L54" s="18">
        <f>frq!C54</f>
        <v>1</v>
      </c>
      <c r="M54" s="16">
        <f t="shared" si="7"/>
        <v>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0</v>
      </c>
    </row>
    <row r="55" spans="1:17">
      <c r="A55" s="8" t="s">
        <v>97</v>
      </c>
      <c r="B55" s="15">
        <f>'[1]13'!B57</f>
        <v>270</v>
      </c>
      <c r="C55" s="16">
        <f>'[1]13'!C57</f>
        <v>0</v>
      </c>
      <c r="D55" s="16">
        <f>'[1]13'!D57</f>
        <v>30</v>
      </c>
      <c r="E55" s="16">
        <f>'[1]13'!E57</f>
        <v>0</v>
      </c>
      <c r="F55" s="15">
        <f t="shared" si="6"/>
        <v>300</v>
      </c>
      <c r="G55" s="15">
        <f>'[1]13'!H57</f>
        <v>0</v>
      </c>
      <c r="H55" s="16">
        <f>'[1]13'!I57</f>
        <v>0</v>
      </c>
      <c r="I55" s="16">
        <f>'[1]13'!J57</f>
        <v>0</v>
      </c>
      <c r="J55" s="16">
        <f>'[1]13'!K57</f>
        <v>0</v>
      </c>
      <c r="K55" s="15">
        <f t="shared" si="4"/>
        <v>0</v>
      </c>
      <c r="L55" s="18">
        <f>frq!C55</f>
        <v>1</v>
      </c>
      <c r="M55" s="16">
        <f t="shared" si="7"/>
        <v>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0</v>
      </c>
    </row>
    <row r="56" spans="1:17">
      <c r="A56" s="8" t="s">
        <v>98</v>
      </c>
      <c r="B56" s="15">
        <f>'[1]13'!B58</f>
        <v>270</v>
      </c>
      <c r="C56" s="16">
        <f>'[1]13'!C58</f>
        <v>0</v>
      </c>
      <c r="D56" s="16">
        <f>'[1]13'!D58</f>
        <v>30</v>
      </c>
      <c r="E56" s="16">
        <f>'[1]13'!E58</f>
        <v>0</v>
      </c>
      <c r="F56" s="15">
        <f t="shared" si="6"/>
        <v>300</v>
      </c>
      <c r="G56" s="15">
        <f>'[1]13'!H58</f>
        <v>0</v>
      </c>
      <c r="H56" s="16">
        <f>'[1]13'!I58</f>
        <v>0</v>
      </c>
      <c r="I56" s="16">
        <f>'[1]13'!J58</f>
        <v>0</v>
      </c>
      <c r="J56" s="16">
        <f>'[1]13'!K58</f>
        <v>0</v>
      </c>
      <c r="K56" s="15">
        <f t="shared" si="4"/>
        <v>0</v>
      </c>
      <c r="L56" s="18">
        <f>frq!C56</f>
        <v>1</v>
      </c>
      <c r="M56" s="16">
        <f t="shared" si="7"/>
        <v>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0</v>
      </c>
    </row>
    <row r="57" spans="1:17">
      <c r="A57" s="8" t="s">
        <v>99</v>
      </c>
      <c r="B57" s="15">
        <f>'[1]13'!B59</f>
        <v>270</v>
      </c>
      <c r="C57" s="16">
        <f>'[1]13'!C59</f>
        <v>0</v>
      </c>
      <c r="D57" s="16">
        <f>'[1]13'!D59</f>
        <v>30</v>
      </c>
      <c r="E57" s="16">
        <f>'[1]13'!E59</f>
        <v>0</v>
      </c>
      <c r="F57" s="15">
        <f t="shared" si="6"/>
        <v>300</v>
      </c>
      <c r="G57" s="15">
        <f>'[1]13'!H59</f>
        <v>0</v>
      </c>
      <c r="H57" s="16">
        <f>'[1]13'!I59</f>
        <v>0</v>
      </c>
      <c r="I57" s="16">
        <f>'[1]13'!J59</f>
        <v>0</v>
      </c>
      <c r="J57" s="16">
        <f>'[1]13'!K59</f>
        <v>0</v>
      </c>
      <c r="K57" s="15">
        <f t="shared" si="4"/>
        <v>0</v>
      </c>
      <c r="L57" s="18">
        <f>frq!C57</f>
        <v>1</v>
      </c>
      <c r="M57" s="16">
        <f t="shared" si="7"/>
        <v>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0</v>
      </c>
    </row>
    <row r="58" spans="1:17">
      <c r="A58" s="8" t="s">
        <v>100</v>
      </c>
      <c r="B58" s="15">
        <f>'[1]13'!B60</f>
        <v>270</v>
      </c>
      <c r="C58" s="16">
        <f>'[1]13'!C60</f>
        <v>0</v>
      </c>
      <c r="D58" s="16">
        <f>'[1]13'!D60</f>
        <v>30</v>
      </c>
      <c r="E58" s="16">
        <f>'[1]13'!E60</f>
        <v>0</v>
      </c>
      <c r="F58" s="15">
        <f t="shared" si="6"/>
        <v>300</v>
      </c>
      <c r="G58" s="15">
        <f>'[1]13'!H60</f>
        <v>0</v>
      </c>
      <c r="H58" s="16">
        <f>'[1]13'!I60</f>
        <v>0</v>
      </c>
      <c r="I58" s="16">
        <f>'[1]13'!J60</f>
        <v>0</v>
      </c>
      <c r="J58" s="16">
        <f>'[1]13'!K60</f>
        <v>0</v>
      </c>
      <c r="K58" s="15">
        <f t="shared" si="4"/>
        <v>0</v>
      </c>
      <c r="L58" s="18">
        <f>frq!C58</f>
        <v>1</v>
      </c>
      <c r="M58" s="16">
        <f t="shared" si="7"/>
        <v>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0</v>
      </c>
    </row>
    <row r="59" spans="1:17">
      <c r="A59" s="8" t="s">
        <v>101</v>
      </c>
      <c r="B59" s="15">
        <f>'[1]13'!B61</f>
        <v>270</v>
      </c>
      <c r="C59" s="16">
        <f>'[1]13'!C61</f>
        <v>0</v>
      </c>
      <c r="D59" s="16">
        <f>'[1]13'!D61</f>
        <v>30</v>
      </c>
      <c r="E59" s="16">
        <f>'[1]13'!E61</f>
        <v>0</v>
      </c>
      <c r="F59" s="15">
        <f t="shared" si="6"/>
        <v>300</v>
      </c>
      <c r="G59" s="15">
        <f>'[1]13'!H61</f>
        <v>0</v>
      </c>
      <c r="H59" s="16">
        <f>'[1]13'!I61</f>
        <v>0</v>
      </c>
      <c r="I59" s="16">
        <f>'[1]13'!J61</f>
        <v>0</v>
      </c>
      <c r="J59" s="16">
        <f>'[1]13'!K61</f>
        <v>0</v>
      </c>
      <c r="K59" s="15">
        <f t="shared" si="4"/>
        <v>0</v>
      </c>
      <c r="L59" s="18">
        <f>frq!C59</f>
        <v>1</v>
      </c>
      <c r="M59" s="16">
        <f t="shared" si="7"/>
        <v>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0</v>
      </c>
    </row>
    <row r="60" spans="1:17">
      <c r="A60" s="8" t="s">
        <v>102</v>
      </c>
      <c r="B60" s="15">
        <f>'[1]13'!B62</f>
        <v>270</v>
      </c>
      <c r="C60" s="16">
        <f>'[1]13'!C62</f>
        <v>0</v>
      </c>
      <c r="D60" s="16">
        <f>'[1]13'!D62</f>
        <v>30</v>
      </c>
      <c r="E60" s="16">
        <f>'[1]13'!E62</f>
        <v>0</v>
      </c>
      <c r="F60" s="15">
        <f t="shared" si="6"/>
        <v>300</v>
      </c>
      <c r="G60" s="15">
        <f>'[1]13'!H62</f>
        <v>0</v>
      </c>
      <c r="H60" s="16">
        <f>'[1]13'!I62</f>
        <v>0</v>
      </c>
      <c r="I60" s="16">
        <f>'[1]13'!J62</f>
        <v>0</v>
      </c>
      <c r="J60" s="16">
        <f>'[1]13'!K62</f>
        <v>0</v>
      </c>
      <c r="K60" s="15">
        <f t="shared" si="4"/>
        <v>0</v>
      </c>
      <c r="L60" s="18">
        <f>frq!C60</f>
        <v>1</v>
      </c>
      <c r="M60" s="16">
        <f t="shared" si="7"/>
        <v>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0</v>
      </c>
    </row>
    <row r="61" spans="1:17">
      <c r="A61" s="8" t="s">
        <v>103</v>
      </c>
      <c r="B61" s="15">
        <f>'[1]13'!B63</f>
        <v>270</v>
      </c>
      <c r="C61" s="16">
        <f>'[1]13'!C63</f>
        <v>0</v>
      </c>
      <c r="D61" s="16">
        <f>'[1]13'!D63</f>
        <v>30</v>
      </c>
      <c r="E61" s="16">
        <f>'[1]13'!E63</f>
        <v>0</v>
      </c>
      <c r="F61" s="15">
        <f t="shared" si="6"/>
        <v>300</v>
      </c>
      <c r="G61" s="15">
        <f>'[1]13'!H63</f>
        <v>0</v>
      </c>
      <c r="H61" s="16">
        <f>'[1]13'!I63</f>
        <v>0</v>
      </c>
      <c r="I61" s="16">
        <f>'[1]13'!J63</f>
        <v>0</v>
      </c>
      <c r="J61" s="16">
        <f>'[1]13'!K63</f>
        <v>0</v>
      </c>
      <c r="K61" s="15">
        <f t="shared" si="4"/>
        <v>0</v>
      </c>
      <c r="L61" s="18">
        <f>frq!C61</f>
        <v>1</v>
      </c>
      <c r="M61" s="16">
        <f t="shared" si="7"/>
        <v>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0</v>
      </c>
    </row>
    <row r="62" spans="1:17">
      <c r="A62" s="8" t="s">
        <v>104</v>
      </c>
      <c r="B62" s="15">
        <f>'[1]13'!B64</f>
        <v>270</v>
      </c>
      <c r="C62" s="16">
        <f>'[1]13'!C64</f>
        <v>0</v>
      </c>
      <c r="D62" s="16">
        <f>'[1]13'!D64</f>
        <v>30</v>
      </c>
      <c r="E62" s="16">
        <f>'[1]13'!E64</f>
        <v>0</v>
      </c>
      <c r="F62" s="15">
        <f t="shared" si="6"/>
        <v>300</v>
      </c>
      <c r="G62" s="15">
        <f>'[1]13'!H64</f>
        <v>0</v>
      </c>
      <c r="H62" s="16">
        <f>'[1]13'!I64</f>
        <v>0</v>
      </c>
      <c r="I62" s="16">
        <f>'[1]13'!J64</f>
        <v>0</v>
      </c>
      <c r="J62" s="16">
        <f>'[1]13'!K64</f>
        <v>0</v>
      </c>
      <c r="K62" s="15">
        <f t="shared" si="4"/>
        <v>0</v>
      </c>
      <c r="L62" s="18">
        <f>frq!C62</f>
        <v>1</v>
      </c>
      <c r="M62" s="16">
        <f t="shared" si="7"/>
        <v>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0</v>
      </c>
    </row>
    <row r="63" spans="1:17">
      <c r="A63" s="8" t="s">
        <v>105</v>
      </c>
      <c r="B63" s="15">
        <f>'[1]13'!B65</f>
        <v>270</v>
      </c>
      <c r="C63" s="16">
        <f>'[1]13'!C65</f>
        <v>0</v>
      </c>
      <c r="D63" s="16">
        <f>'[1]13'!D65</f>
        <v>30</v>
      </c>
      <c r="E63" s="16">
        <f>'[1]13'!E65</f>
        <v>0</v>
      </c>
      <c r="F63" s="15">
        <f t="shared" si="6"/>
        <v>300</v>
      </c>
      <c r="G63" s="15">
        <f>'[1]13'!H65</f>
        <v>0</v>
      </c>
      <c r="H63" s="16">
        <f>'[1]13'!I65</f>
        <v>0</v>
      </c>
      <c r="I63" s="16">
        <f>'[1]13'!J65</f>
        <v>0</v>
      </c>
      <c r="J63" s="16">
        <f>'[1]13'!K65</f>
        <v>0</v>
      </c>
      <c r="K63" s="15">
        <f t="shared" si="4"/>
        <v>0</v>
      </c>
      <c r="L63" s="18">
        <f>frq!C63</f>
        <v>1</v>
      </c>
      <c r="M63" s="16">
        <f t="shared" si="7"/>
        <v>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0</v>
      </c>
    </row>
    <row r="64" spans="1:17">
      <c r="A64" s="8" t="s">
        <v>106</v>
      </c>
      <c r="B64" s="15">
        <f>'[1]13'!B66</f>
        <v>270</v>
      </c>
      <c r="C64" s="16">
        <f>'[1]13'!C66</f>
        <v>0</v>
      </c>
      <c r="D64" s="16">
        <f>'[1]13'!D66</f>
        <v>30</v>
      </c>
      <c r="E64" s="16">
        <f>'[1]13'!E66</f>
        <v>0</v>
      </c>
      <c r="F64" s="15">
        <f t="shared" si="6"/>
        <v>300</v>
      </c>
      <c r="G64" s="15">
        <f>'[1]13'!H66</f>
        <v>0</v>
      </c>
      <c r="H64" s="16">
        <f>'[1]13'!I66</f>
        <v>0</v>
      </c>
      <c r="I64" s="16">
        <f>'[1]13'!J66</f>
        <v>0</v>
      </c>
      <c r="J64" s="16">
        <f>'[1]13'!K66</f>
        <v>0</v>
      </c>
      <c r="K64" s="15">
        <f t="shared" si="4"/>
        <v>0</v>
      </c>
      <c r="L64" s="18">
        <f>frq!C64</f>
        <v>1</v>
      </c>
      <c r="M64" s="16">
        <f t="shared" si="7"/>
        <v>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0</v>
      </c>
    </row>
    <row r="65" spans="1:19">
      <c r="A65" s="8" t="s">
        <v>107</v>
      </c>
      <c r="B65" s="15">
        <f>'[1]13'!B67</f>
        <v>270</v>
      </c>
      <c r="C65" s="16">
        <f>'[1]13'!C67</f>
        <v>0</v>
      </c>
      <c r="D65" s="16">
        <f>'[1]13'!D67</f>
        <v>30</v>
      </c>
      <c r="E65" s="16">
        <f>'[1]13'!E67</f>
        <v>0</v>
      </c>
      <c r="F65" s="15">
        <f t="shared" si="6"/>
        <v>300</v>
      </c>
      <c r="G65" s="15">
        <f>'[1]13'!H67</f>
        <v>0</v>
      </c>
      <c r="H65" s="16">
        <f>'[1]13'!I67</f>
        <v>0</v>
      </c>
      <c r="I65" s="16">
        <f>'[1]13'!J67</f>
        <v>0</v>
      </c>
      <c r="J65" s="16">
        <f>'[1]13'!K67</f>
        <v>0</v>
      </c>
      <c r="K65" s="15">
        <f t="shared" si="4"/>
        <v>0</v>
      </c>
      <c r="L65" s="18">
        <f>frq!C65</f>
        <v>1</v>
      </c>
      <c r="M65" s="16">
        <f t="shared" si="7"/>
        <v>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0</v>
      </c>
    </row>
    <row r="66" spans="1:19">
      <c r="A66" s="8" t="s">
        <v>108</v>
      </c>
      <c r="B66" s="15">
        <f>'[1]13'!B68</f>
        <v>270</v>
      </c>
      <c r="C66" s="16">
        <f>'[1]13'!C68</f>
        <v>0</v>
      </c>
      <c r="D66" s="16">
        <f>'[1]13'!D68</f>
        <v>30</v>
      </c>
      <c r="E66" s="16">
        <f>'[1]13'!E68</f>
        <v>0</v>
      </c>
      <c r="F66" s="15">
        <f t="shared" si="6"/>
        <v>300</v>
      </c>
      <c r="G66" s="15">
        <f>'[1]13'!H68</f>
        <v>0</v>
      </c>
      <c r="H66" s="16">
        <f>'[1]13'!I68</f>
        <v>0</v>
      </c>
      <c r="I66" s="16">
        <f>'[1]13'!J68</f>
        <v>0</v>
      </c>
      <c r="J66" s="16">
        <f>'[1]13'!K68</f>
        <v>0</v>
      </c>
      <c r="K66" s="15">
        <f t="shared" si="4"/>
        <v>0</v>
      </c>
      <c r="L66" s="18">
        <f>frq!C66</f>
        <v>1</v>
      </c>
      <c r="M66" s="16">
        <f t="shared" si="7"/>
        <v>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0</v>
      </c>
    </row>
    <row r="67" spans="1:19">
      <c r="A67" s="8" t="s">
        <v>109</v>
      </c>
      <c r="B67" s="15">
        <f>'[1]13'!B69</f>
        <v>270</v>
      </c>
      <c r="C67" s="16">
        <f>'[1]13'!C69</f>
        <v>0</v>
      </c>
      <c r="D67" s="16">
        <f>'[1]13'!D69</f>
        <v>30</v>
      </c>
      <c r="E67" s="16">
        <f>'[1]13'!E69</f>
        <v>0</v>
      </c>
      <c r="F67" s="15">
        <f t="shared" si="6"/>
        <v>300</v>
      </c>
      <c r="G67" s="15">
        <f>'[1]13'!H69</f>
        <v>0</v>
      </c>
      <c r="H67" s="16">
        <f>'[1]13'!I69</f>
        <v>0</v>
      </c>
      <c r="I67" s="16">
        <f>'[1]13'!J69</f>
        <v>0</v>
      </c>
      <c r="J67" s="16">
        <f>'[1]13'!K69</f>
        <v>0</v>
      </c>
      <c r="K67" s="15">
        <f t="shared" si="4"/>
        <v>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0</v>
      </c>
    </row>
    <row r="68" spans="1:19">
      <c r="A68" s="8" t="s">
        <v>110</v>
      </c>
      <c r="B68" s="15">
        <f>'[1]13'!B70</f>
        <v>270</v>
      </c>
      <c r="C68" s="16">
        <f>'[1]13'!C70</f>
        <v>0</v>
      </c>
      <c r="D68" s="16">
        <f>'[1]13'!D70</f>
        <v>30</v>
      </c>
      <c r="E68" s="16">
        <f>'[1]13'!E70</f>
        <v>0</v>
      </c>
      <c r="F68" s="15">
        <f t="shared" si="6"/>
        <v>300</v>
      </c>
      <c r="G68" s="15">
        <f>'[1]13'!H70</f>
        <v>0</v>
      </c>
      <c r="H68" s="16">
        <f>'[1]13'!I70</f>
        <v>0</v>
      </c>
      <c r="I68" s="16">
        <f>'[1]13'!J70</f>
        <v>0</v>
      </c>
      <c r="J68" s="16">
        <f>'[1]13'!K70</f>
        <v>0</v>
      </c>
      <c r="K68" s="15">
        <f t="shared" ref="K68:K98" si="15">SUM(G68:J68)</f>
        <v>0</v>
      </c>
      <c r="L68" s="18">
        <f>frq!C68</f>
        <v>1</v>
      </c>
      <c r="M68" s="16">
        <f t="shared" si="11"/>
        <v>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0</v>
      </c>
    </row>
    <row r="69" spans="1:19">
      <c r="A69" s="8" t="s">
        <v>111</v>
      </c>
      <c r="B69" s="15">
        <f>'[1]13'!B71</f>
        <v>270</v>
      </c>
      <c r="C69" s="16">
        <f>'[1]13'!C71</f>
        <v>0</v>
      </c>
      <c r="D69" s="16">
        <f>'[1]13'!D71</f>
        <v>30</v>
      </c>
      <c r="E69" s="16">
        <f>'[1]13'!E71</f>
        <v>0</v>
      </c>
      <c r="F69" s="15">
        <f t="shared" ref="F69:F98" si="17">SUM(B69:E69)</f>
        <v>300</v>
      </c>
      <c r="G69" s="15">
        <f>'[1]13'!H71</f>
        <v>0</v>
      </c>
      <c r="H69" s="16">
        <f>'[1]13'!I71</f>
        <v>0</v>
      </c>
      <c r="I69" s="16">
        <f>'[1]13'!J71</f>
        <v>0</v>
      </c>
      <c r="J69" s="16">
        <f>'[1]13'!K71</f>
        <v>0</v>
      </c>
      <c r="K69" s="15">
        <f t="shared" si="15"/>
        <v>0</v>
      </c>
      <c r="L69" s="18">
        <f>frq!C69</f>
        <v>1</v>
      </c>
      <c r="M69" s="16">
        <f t="shared" si="11"/>
        <v>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0</v>
      </c>
      <c r="S69">
        <f>96*4</f>
        <v>384</v>
      </c>
    </row>
    <row r="70" spans="1:19">
      <c r="A70" s="8" t="s">
        <v>112</v>
      </c>
      <c r="B70" s="15">
        <f>'[1]13'!B72</f>
        <v>270</v>
      </c>
      <c r="C70" s="16">
        <f>'[1]13'!C72</f>
        <v>0</v>
      </c>
      <c r="D70" s="16">
        <f>'[1]13'!D72</f>
        <v>30</v>
      </c>
      <c r="E70" s="16">
        <f>'[1]13'!E72</f>
        <v>0</v>
      </c>
      <c r="F70" s="15">
        <f t="shared" si="17"/>
        <v>300</v>
      </c>
      <c r="G70" s="15">
        <f>'[1]13'!H72</f>
        <v>0</v>
      </c>
      <c r="H70" s="16">
        <f>'[1]13'!I72</f>
        <v>0</v>
      </c>
      <c r="I70" s="16">
        <f>'[1]13'!J72</f>
        <v>0</v>
      </c>
      <c r="J70" s="16">
        <f>'[1]13'!K72</f>
        <v>0</v>
      </c>
      <c r="K70" s="15">
        <f t="shared" si="15"/>
        <v>0</v>
      </c>
      <c r="L70" s="18">
        <f>frq!C70</f>
        <v>1</v>
      </c>
      <c r="M70" s="16">
        <f t="shared" si="11"/>
        <v>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0</v>
      </c>
    </row>
    <row r="71" spans="1:19">
      <c r="A71" s="8" t="s">
        <v>113</v>
      </c>
      <c r="B71" s="15">
        <f>'[1]13'!B73</f>
        <v>270</v>
      </c>
      <c r="C71" s="16">
        <f>'[1]13'!C73</f>
        <v>0</v>
      </c>
      <c r="D71" s="16">
        <f>'[1]13'!D73</f>
        <v>30</v>
      </c>
      <c r="E71" s="16">
        <f>'[1]13'!E73</f>
        <v>0</v>
      </c>
      <c r="F71" s="15">
        <f t="shared" si="17"/>
        <v>300</v>
      </c>
      <c r="G71" s="15">
        <f>'[1]13'!H73</f>
        <v>0</v>
      </c>
      <c r="H71" s="16">
        <f>'[1]13'!I73</f>
        <v>0</v>
      </c>
      <c r="I71" s="16">
        <f>'[1]13'!J73</f>
        <v>0</v>
      </c>
      <c r="J71" s="16">
        <f>'[1]13'!K73</f>
        <v>0</v>
      </c>
      <c r="K71" s="15">
        <f t="shared" si="15"/>
        <v>0</v>
      </c>
      <c r="L71" s="18">
        <f>frq!C71</f>
        <v>1</v>
      </c>
      <c r="M71" s="16">
        <f t="shared" si="11"/>
        <v>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0</v>
      </c>
    </row>
    <row r="72" spans="1:19">
      <c r="A72" s="8" t="s">
        <v>114</v>
      </c>
      <c r="B72" s="15">
        <f>'[1]13'!B74</f>
        <v>270</v>
      </c>
      <c r="C72" s="16">
        <f>'[1]13'!C74</f>
        <v>0</v>
      </c>
      <c r="D72" s="16">
        <f>'[1]13'!D74</f>
        <v>30</v>
      </c>
      <c r="E72" s="16">
        <f>'[1]13'!E74</f>
        <v>0</v>
      </c>
      <c r="F72" s="15">
        <f t="shared" si="17"/>
        <v>300</v>
      </c>
      <c r="G72" s="15">
        <f>'[1]13'!H74</f>
        <v>0</v>
      </c>
      <c r="H72" s="16">
        <f>'[1]13'!I74</f>
        <v>0</v>
      </c>
      <c r="I72" s="16">
        <f>'[1]13'!J74</f>
        <v>0</v>
      </c>
      <c r="J72" s="16">
        <f>'[1]13'!K74</f>
        <v>0</v>
      </c>
      <c r="K72" s="15">
        <f t="shared" si="15"/>
        <v>0</v>
      </c>
      <c r="L72" s="18">
        <f>frq!C72</f>
        <v>1</v>
      </c>
      <c r="M72" s="16">
        <f t="shared" si="11"/>
        <v>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0</v>
      </c>
    </row>
    <row r="73" spans="1:19">
      <c r="A73" s="8" t="s">
        <v>115</v>
      </c>
      <c r="B73" s="15">
        <f>'[1]13'!B75</f>
        <v>270</v>
      </c>
      <c r="C73" s="16">
        <f>'[1]13'!C75</f>
        <v>0</v>
      </c>
      <c r="D73" s="16">
        <f>'[1]13'!D75</f>
        <v>30</v>
      </c>
      <c r="E73" s="16">
        <f>'[1]13'!E75</f>
        <v>0</v>
      </c>
      <c r="F73" s="15">
        <f t="shared" si="17"/>
        <v>300</v>
      </c>
      <c r="G73" s="15">
        <f>'[1]13'!H75</f>
        <v>0</v>
      </c>
      <c r="H73" s="16">
        <f>'[1]13'!I75</f>
        <v>0</v>
      </c>
      <c r="I73" s="16">
        <f>'[1]13'!J75</f>
        <v>0</v>
      </c>
      <c r="J73" s="16">
        <f>'[1]13'!K75</f>
        <v>0</v>
      </c>
      <c r="K73" s="15">
        <f t="shared" si="15"/>
        <v>0</v>
      </c>
      <c r="L73" s="18">
        <f>frq!C73</f>
        <v>1</v>
      </c>
      <c r="M73" s="16">
        <f t="shared" si="11"/>
        <v>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0</v>
      </c>
    </row>
    <row r="74" spans="1:19">
      <c r="A74" s="8" t="s">
        <v>116</v>
      </c>
      <c r="B74" s="15">
        <f>'[1]13'!B76</f>
        <v>270</v>
      </c>
      <c r="C74" s="16">
        <f>'[1]13'!C76</f>
        <v>0</v>
      </c>
      <c r="D74" s="16">
        <f>'[1]13'!D76</f>
        <v>30</v>
      </c>
      <c r="E74" s="16">
        <f>'[1]13'!E76</f>
        <v>0</v>
      </c>
      <c r="F74" s="15">
        <f t="shared" si="17"/>
        <v>300</v>
      </c>
      <c r="G74" s="15">
        <f>'[1]13'!H76</f>
        <v>0</v>
      </c>
      <c r="H74" s="16">
        <f>'[1]13'!I76</f>
        <v>0</v>
      </c>
      <c r="I74" s="16">
        <f>'[1]13'!J76</f>
        <v>0</v>
      </c>
      <c r="J74" s="16">
        <f>'[1]13'!K76</f>
        <v>0</v>
      </c>
      <c r="K74" s="15">
        <f t="shared" si="15"/>
        <v>0</v>
      </c>
      <c r="L74" s="18">
        <f>frq!C74</f>
        <v>1</v>
      </c>
      <c r="M74" s="16">
        <f t="shared" si="11"/>
        <v>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0</v>
      </c>
    </row>
    <row r="75" spans="1:19">
      <c r="A75" s="8" t="s">
        <v>117</v>
      </c>
      <c r="B75" s="15">
        <f>'[1]13'!B77</f>
        <v>270</v>
      </c>
      <c r="C75" s="16">
        <f>'[1]13'!C77</f>
        <v>0</v>
      </c>
      <c r="D75" s="16">
        <f>'[1]13'!D77</f>
        <v>30</v>
      </c>
      <c r="E75" s="16">
        <f>'[1]13'!E77</f>
        <v>0</v>
      </c>
      <c r="F75" s="15">
        <f t="shared" si="17"/>
        <v>300</v>
      </c>
      <c r="G75" s="15">
        <f>'[1]13'!H77</f>
        <v>0</v>
      </c>
      <c r="H75" s="16">
        <f>'[1]13'!I77</f>
        <v>0</v>
      </c>
      <c r="I75" s="16">
        <f>'[1]13'!J77</f>
        <v>0</v>
      </c>
      <c r="J75" s="16">
        <f>'[1]13'!K77</f>
        <v>0</v>
      </c>
      <c r="K75" s="15">
        <f t="shared" si="15"/>
        <v>0</v>
      </c>
      <c r="L75" s="18">
        <f>frq!C75</f>
        <v>1</v>
      </c>
      <c r="M75" s="16">
        <f t="shared" si="11"/>
        <v>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0</v>
      </c>
    </row>
    <row r="76" spans="1:19">
      <c r="A76" s="8" t="s">
        <v>118</v>
      </c>
      <c r="B76" s="15">
        <f>'[1]13'!B78</f>
        <v>270</v>
      </c>
      <c r="C76" s="16">
        <f>'[1]13'!C78</f>
        <v>0</v>
      </c>
      <c r="D76" s="16">
        <f>'[1]13'!D78</f>
        <v>30</v>
      </c>
      <c r="E76" s="16">
        <f>'[1]13'!E78</f>
        <v>0</v>
      </c>
      <c r="F76" s="15">
        <f t="shared" si="17"/>
        <v>300</v>
      </c>
      <c r="G76" s="15">
        <f>'[1]13'!H78</f>
        <v>0</v>
      </c>
      <c r="H76" s="16">
        <f>'[1]13'!I78</f>
        <v>0</v>
      </c>
      <c r="I76" s="16">
        <f>'[1]13'!J78</f>
        <v>0</v>
      </c>
      <c r="J76" s="16">
        <f>'[1]13'!K78</f>
        <v>0</v>
      </c>
      <c r="K76" s="15">
        <f t="shared" si="15"/>
        <v>0</v>
      </c>
      <c r="L76" s="18">
        <f>frq!C76</f>
        <v>1</v>
      </c>
      <c r="M76" s="16">
        <f t="shared" si="11"/>
        <v>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0</v>
      </c>
    </row>
    <row r="77" spans="1:19">
      <c r="A77" s="8" t="s">
        <v>119</v>
      </c>
      <c r="B77" s="15">
        <f>'[1]13'!B79</f>
        <v>270</v>
      </c>
      <c r="C77" s="16">
        <f>'[1]13'!C79</f>
        <v>0</v>
      </c>
      <c r="D77" s="16">
        <f>'[1]13'!D79</f>
        <v>30</v>
      </c>
      <c r="E77" s="16">
        <f>'[1]13'!E79</f>
        <v>0</v>
      </c>
      <c r="F77" s="15">
        <f t="shared" si="17"/>
        <v>300</v>
      </c>
      <c r="G77" s="15">
        <f>'[1]13'!H79</f>
        <v>0</v>
      </c>
      <c r="H77" s="16">
        <f>'[1]13'!I79</f>
        <v>0</v>
      </c>
      <c r="I77" s="16">
        <f>'[1]13'!J79</f>
        <v>0</v>
      </c>
      <c r="J77" s="16">
        <f>'[1]13'!K79</f>
        <v>0</v>
      </c>
      <c r="K77" s="15">
        <f t="shared" si="15"/>
        <v>0</v>
      </c>
      <c r="L77" s="18">
        <f>frq!C77</f>
        <v>1</v>
      </c>
      <c r="M77" s="16">
        <f t="shared" si="11"/>
        <v>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0</v>
      </c>
    </row>
    <row r="78" spans="1:19">
      <c r="A78" s="8" t="s">
        <v>120</v>
      </c>
      <c r="B78" s="15">
        <f>'[1]13'!B80</f>
        <v>270</v>
      </c>
      <c r="C78" s="16">
        <f>'[1]13'!C80</f>
        <v>0</v>
      </c>
      <c r="D78" s="16">
        <f>'[1]13'!D80</f>
        <v>30</v>
      </c>
      <c r="E78" s="16">
        <f>'[1]13'!E80</f>
        <v>0</v>
      </c>
      <c r="F78" s="15">
        <f t="shared" si="17"/>
        <v>300</v>
      </c>
      <c r="G78" s="15">
        <f>'[1]13'!H80</f>
        <v>0</v>
      </c>
      <c r="H78" s="16">
        <f>'[1]13'!I80</f>
        <v>0</v>
      </c>
      <c r="I78" s="16">
        <f>'[1]13'!J80</f>
        <v>0</v>
      </c>
      <c r="J78" s="16">
        <f>'[1]13'!K80</f>
        <v>0</v>
      </c>
      <c r="K78" s="15">
        <f t="shared" si="15"/>
        <v>0</v>
      </c>
      <c r="L78" s="18">
        <f>frq!C78</f>
        <v>1</v>
      </c>
      <c r="M78" s="16">
        <f t="shared" si="11"/>
        <v>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0</v>
      </c>
    </row>
    <row r="79" spans="1:19">
      <c r="A79" s="8" t="s">
        <v>121</v>
      </c>
      <c r="B79" s="15">
        <f>'[1]13'!B81</f>
        <v>270</v>
      </c>
      <c r="C79" s="16">
        <f>'[1]13'!C81</f>
        <v>0</v>
      </c>
      <c r="D79" s="16">
        <f>'[1]13'!D81</f>
        <v>30</v>
      </c>
      <c r="E79" s="16">
        <f>'[1]13'!E81</f>
        <v>0</v>
      </c>
      <c r="F79" s="15">
        <f t="shared" si="17"/>
        <v>300</v>
      </c>
      <c r="G79" s="15">
        <f>'[1]13'!H81</f>
        <v>0</v>
      </c>
      <c r="H79" s="16">
        <f>'[1]13'!I81</f>
        <v>0</v>
      </c>
      <c r="I79" s="16">
        <f>'[1]13'!J81</f>
        <v>0</v>
      </c>
      <c r="J79" s="16">
        <f>'[1]13'!K81</f>
        <v>0</v>
      </c>
      <c r="K79" s="15">
        <f t="shared" si="15"/>
        <v>0</v>
      </c>
      <c r="L79" s="18">
        <f>frq!C79</f>
        <v>1</v>
      </c>
      <c r="M79" s="16">
        <f t="shared" si="11"/>
        <v>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0</v>
      </c>
    </row>
    <row r="80" spans="1:19">
      <c r="A80" s="8" t="s">
        <v>122</v>
      </c>
      <c r="B80" s="15">
        <f>'[1]13'!B82</f>
        <v>270</v>
      </c>
      <c r="C80" s="16">
        <f>'[1]13'!C82</f>
        <v>0</v>
      </c>
      <c r="D80" s="16">
        <f>'[1]13'!D82</f>
        <v>30</v>
      </c>
      <c r="E80" s="16">
        <f>'[1]13'!E82</f>
        <v>0</v>
      </c>
      <c r="F80" s="15">
        <f t="shared" si="17"/>
        <v>300</v>
      </c>
      <c r="G80" s="15">
        <f>'[1]13'!H82</f>
        <v>0</v>
      </c>
      <c r="H80" s="16">
        <f>'[1]13'!I82</f>
        <v>0</v>
      </c>
      <c r="I80" s="16">
        <f>'[1]13'!J82</f>
        <v>0</v>
      </c>
      <c r="J80" s="16">
        <f>'[1]13'!K82</f>
        <v>0</v>
      </c>
      <c r="K80" s="15">
        <f t="shared" si="15"/>
        <v>0</v>
      </c>
      <c r="L80" s="18">
        <f>frq!C80</f>
        <v>1</v>
      </c>
      <c r="M80" s="16">
        <f t="shared" si="11"/>
        <v>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0</v>
      </c>
    </row>
    <row r="81" spans="1:17">
      <c r="A81" s="8" t="s">
        <v>123</v>
      </c>
      <c r="B81" s="15">
        <f>'[1]13'!B83</f>
        <v>270</v>
      </c>
      <c r="C81" s="16">
        <f>'[1]13'!C83</f>
        <v>0</v>
      </c>
      <c r="D81" s="16">
        <f>'[1]13'!D83</f>
        <v>30</v>
      </c>
      <c r="E81" s="16">
        <f>'[1]13'!E83</f>
        <v>0</v>
      </c>
      <c r="F81" s="15">
        <f t="shared" si="17"/>
        <v>300</v>
      </c>
      <c r="G81" s="15">
        <f>'[1]13'!H83</f>
        <v>0</v>
      </c>
      <c r="H81" s="16">
        <f>'[1]13'!I83</f>
        <v>0</v>
      </c>
      <c r="I81" s="16">
        <f>'[1]13'!J83</f>
        <v>0</v>
      </c>
      <c r="J81" s="16">
        <f>'[1]13'!K83</f>
        <v>0</v>
      </c>
      <c r="K81" s="15">
        <f t="shared" si="15"/>
        <v>0</v>
      </c>
      <c r="L81" s="18">
        <f>frq!C81</f>
        <v>1</v>
      </c>
      <c r="M81" s="16">
        <f t="shared" si="11"/>
        <v>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0</v>
      </c>
    </row>
    <row r="82" spans="1:17">
      <c r="A82" s="8" t="s">
        <v>124</v>
      </c>
      <c r="B82" s="15">
        <f>'[1]13'!B84</f>
        <v>270</v>
      </c>
      <c r="C82" s="16">
        <f>'[1]13'!C84</f>
        <v>0</v>
      </c>
      <c r="D82" s="16">
        <f>'[1]13'!D84</f>
        <v>30</v>
      </c>
      <c r="E82" s="16">
        <f>'[1]13'!E84</f>
        <v>0</v>
      </c>
      <c r="F82" s="15">
        <f t="shared" si="17"/>
        <v>300</v>
      </c>
      <c r="G82" s="15">
        <f>'[1]13'!H84</f>
        <v>0</v>
      </c>
      <c r="H82" s="16">
        <f>'[1]13'!I84</f>
        <v>0</v>
      </c>
      <c r="I82" s="16">
        <f>'[1]13'!J84</f>
        <v>0</v>
      </c>
      <c r="J82" s="16">
        <f>'[1]13'!K84</f>
        <v>0</v>
      </c>
      <c r="K82" s="15">
        <f t="shared" si="15"/>
        <v>0</v>
      </c>
      <c r="L82" s="18">
        <f>frq!C82</f>
        <v>1</v>
      </c>
      <c r="M82" s="16">
        <f t="shared" si="11"/>
        <v>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0</v>
      </c>
    </row>
    <row r="83" spans="1:17">
      <c r="A83" s="8" t="s">
        <v>125</v>
      </c>
      <c r="B83" s="15">
        <f>'[1]13'!B85</f>
        <v>270</v>
      </c>
      <c r="C83" s="16">
        <f>'[1]13'!C85</f>
        <v>0</v>
      </c>
      <c r="D83" s="16">
        <f>'[1]13'!D85</f>
        <v>30</v>
      </c>
      <c r="E83" s="16">
        <f>'[1]13'!E85</f>
        <v>0</v>
      </c>
      <c r="F83" s="15">
        <f t="shared" si="17"/>
        <v>300</v>
      </c>
      <c r="G83" s="15">
        <f>'[1]13'!H85</f>
        <v>0</v>
      </c>
      <c r="H83" s="16">
        <f>'[1]13'!I85</f>
        <v>0</v>
      </c>
      <c r="I83" s="16">
        <f>'[1]13'!J85</f>
        <v>0</v>
      </c>
      <c r="J83" s="16">
        <f>'[1]13'!K85</f>
        <v>0</v>
      </c>
      <c r="K83" s="15">
        <f t="shared" si="15"/>
        <v>0</v>
      </c>
      <c r="L83" s="18">
        <f>frq!C83</f>
        <v>1</v>
      </c>
      <c r="M83" s="16">
        <f t="shared" si="11"/>
        <v>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0</v>
      </c>
    </row>
    <row r="84" spans="1:17">
      <c r="A84" s="8" t="s">
        <v>126</v>
      </c>
      <c r="B84" s="15">
        <f>'[1]13'!B86</f>
        <v>270</v>
      </c>
      <c r="C84" s="16">
        <f>'[1]13'!C86</f>
        <v>0</v>
      </c>
      <c r="D84" s="16">
        <f>'[1]13'!D86</f>
        <v>30</v>
      </c>
      <c r="E84" s="16">
        <f>'[1]13'!E86</f>
        <v>0</v>
      </c>
      <c r="F84" s="15">
        <f t="shared" si="17"/>
        <v>300</v>
      </c>
      <c r="G84" s="15">
        <f>'[1]13'!H86</f>
        <v>0</v>
      </c>
      <c r="H84" s="16">
        <f>'[1]13'!I86</f>
        <v>0</v>
      </c>
      <c r="I84" s="16">
        <f>'[1]13'!J86</f>
        <v>0</v>
      </c>
      <c r="J84" s="16">
        <f>'[1]13'!K86</f>
        <v>0</v>
      </c>
      <c r="K84" s="15">
        <f t="shared" si="15"/>
        <v>0</v>
      </c>
      <c r="L84" s="18">
        <f>frq!C84</f>
        <v>1</v>
      </c>
      <c r="M84" s="16">
        <f t="shared" si="11"/>
        <v>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0</v>
      </c>
    </row>
    <row r="85" spans="1:17">
      <c r="A85" s="8" t="s">
        <v>127</v>
      </c>
      <c r="B85" s="15">
        <f>'[1]13'!B87</f>
        <v>270</v>
      </c>
      <c r="C85" s="16">
        <f>'[1]13'!C87</f>
        <v>0</v>
      </c>
      <c r="D85" s="16">
        <f>'[1]13'!D87</f>
        <v>30</v>
      </c>
      <c r="E85" s="16">
        <f>'[1]13'!E87</f>
        <v>0</v>
      </c>
      <c r="F85" s="15">
        <f t="shared" si="17"/>
        <v>300</v>
      </c>
      <c r="G85" s="15">
        <f>'[1]13'!H87</f>
        <v>0</v>
      </c>
      <c r="H85" s="16">
        <f>'[1]13'!I87</f>
        <v>0</v>
      </c>
      <c r="I85" s="16">
        <f>'[1]13'!J87</f>
        <v>0</v>
      </c>
      <c r="J85" s="16">
        <f>'[1]13'!K87</f>
        <v>0</v>
      </c>
      <c r="K85" s="15">
        <f t="shared" si="15"/>
        <v>0</v>
      </c>
      <c r="L85" s="18">
        <f>frq!C85</f>
        <v>1</v>
      </c>
      <c r="M85" s="16">
        <f t="shared" si="11"/>
        <v>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0</v>
      </c>
    </row>
    <row r="86" spans="1:17">
      <c r="A86" s="8" t="s">
        <v>128</v>
      </c>
      <c r="B86" s="15">
        <f>'[1]13'!B88</f>
        <v>270</v>
      </c>
      <c r="C86" s="16">
        <f>'[1]13'!C88</f>
        <v>0</v>
      </c>
      <c r="D86" s="16">
        <f>'[1]13'!D88</f>
        <v>30</v>
      </c>
      <c r="E86" s="16">
        <f>'[1]13'!E88</f>
        <v>0</v>
      </c>
      <c r="F86" s="15">
        <f t="shared" si="17"/>
        <v>300</v>
      </c>
      <c r="G86" s="15">
        <f>'[1]13'!H88</f>
        <v>0</v>
      </c>
      <c r="H86" s="16">
        <f>'[1]13'!I88</f>
        <v>0</v>
      </c>
      <c r="I86" s="16">
        <f>'[1]13'!J88</f>
        <v>0</v>
      </c>
      <c r="J86" s="16">
        <f>'[1]13'!K88</f>
        <v>0</v>
      </c>
      <c r="K86" s="15">
        <f t="shared" si="15"/>
        <v>0</v>
      </c>
      <c r="L86" s="18">
        <f>frq!C86</f>
        <v>1</v>
      </c>
      <c r="M86" s="16">
        <f t="shared" si="11"/>
        <v>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0</v>
      </c>
    </row>
    <row r="87" spans="1:17">
      <c r="A87" s="8" t="s">
        <v>129</v>
      </c>
      <c r="B87" s="15">
        <f>'[1]13'!B89</f>
        <v>270</v>
      </c>
      <c r="C87" s="16">
        <f>'[1]13'!C89</f>
        <v>0</v>
      </c>
      <c r="D87" s="16">
        <f>'[1]13'!D89</f>
        <v>30</v>
      </c>
      <c r="E87" s="16">
        <f>'[1]13'!E89</f>
        <v>0</v>
      </c>
      <c r="F87" s="15">
        <f t="shared" si="17"/>
        <v>300</v>
      </c>
      <c r="G87" s="15">
        <f>'[1]13'!H89</f>
        <v>0</v>
      </c>
      <c r="H87" s="16">
        <f>'[1]13'!I89</f>
        <v>0</v>
      </c>
      <c r="I87" s="16">
        <f>'[1]13'!J89</f>
        <v>0</v>
      </c>
      <c r="J87" s="16">
        <f>'[1]13'!K89</f>
        <v>0</v>
      </c>
      <c r="K87" s="15">
        <f t="shared" si="15"/>
        <v>0</v>
      </c>
      <c r="L87" s="18">
        <f>frq!C87</f>
        <v>1</v>
      </c>
      <c r="M87" s="16">
        <f t="shared" si="11"/>
        <v>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0</v>
      </c>
    </row>
    <row r="88" spans="1:17">
      <c r="A88" s="8" t="s">
        <v>130</v>
      </c>
      <c r="B88" s="15">
        <f>'[1]13'!B90</f>
        <v>270</v>
      </c>
      <c r="C88" s="16">
        <f>'[1]13'!C90</f>
        <v>0</v>
      </c>
      <c r="D88" s="16">
        <f>'[1]13'!D90</f>
        <v>30</v>
      </c>
      <c r="E88" s="16">
        <f>'[1]13'!E90</f>
        <v>0</v>
      </c>
      <c r="F88" s="15">
        <f t="shared" si="17"/>
        <v>300</v>
      </c>
      <c r="G88" s="15">
        <f>'[1]13'!H90</f>
        <v>0</v>
      </c>
      <c r="H88" s="16">
        <f>'[1]13'!I90</f>
        <v>0</v>
      </c>
      <c r="I88" s="16">
        <f>'[1]13'!J90</f>
        <v>0</v>
      </c>
      <c r="J88" s="16">
        <f>'[1]13'!K90</f>
        <v>0</v>
      </c>
      <c r="K88" s="15">
        <f t="shared" si="15"/>
        <v>0</v>
      </c>
      <c r="L88" s="18">
        <f>frq!C88</f>
        <v>1</v>
      </c>
      <c r="M88" s="16">
        <f t="shared" si="11"/>
        <v>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0</v>
      </c>
    </row>
    <row r="89" spans="1:17">
      <c r="A89" s="8" t="s">
        <v>131</v>
      </c>
      <c r="B89" s="15">
        <f>'[1]13'!B91</f>
        <v>270</v>
      </c>
      <c r="C89" s="16">
        <f>'[1]13'!C91</f>
        <v>0</v>
      </c>
      <c r="D89" s="16">
        <f>'[1]13'!D91</f>
        <v>30</v>
      </c>
      <c r="E89" s="16">
        <f>'[1]13'!E91</f>
        <v>0</v>
      </c>
      <c r="F89" s="15">
        <f t="shared" si="17"/>
        <v>300</v>
      </c>
      <c r="G89" s="15">
        <f>'[1]13'!H91</f>
        <v>0</v>
      </c>
      <c r="H89" s="16">
        <f>'[1]13'!I91</f>
        <v>0</v>
      </c>
      <c r="I89" s="16">
        <f>'[1]13'!J91</f>
        <v>0</v>
      </c>
      <c r="J89" s="16">
        <f>'[1]13'!K91</f>
        <v>0</v>
      </c>
      <c r="K89" s="15">
        <f t="shared" si="15"/>
        <v>0</v>
      </c>
      <c r="L89" s="18">
        <f>frq!C89</f>
        <v>1</v>
      </c>
      <c r="M89" s="16">
        <f t="shared" si="11"/>
        <v>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0</v>
      </c>
    </row>
    <row r="90" spans="1:17">
      <c r="A90" s="8" t="s">
        <v>132</v>
      </c>
      <c r="B90" s="15">
        <f>'[1]13'!B92</f>
        <v>270</v>
      </c>
      <c r="C90" s="16">
        <f>'[1]13'!C92</f>
        <v>0</v>
      </c>
      <c r="D90" s="16">
        <f>'[1]13'!D92</f>
        <v>30</v>
      </c>
      <c r="E90" s="16">
        <f>'[1]13'!E92</f>
        <v>0</v>
      </c>
      <c r="F90" s="15">
        <f t="shared" si="17"/>
        <v>300</v>
      </c>
      <c r="G90" s="15">
        <f>'[1]13'!H92</f>
        <v>0</v>
      </c>
      <c r="H90" s="16">
        <f>'[1]13'!I92</f>
        <v>0</v>
      </c>
      <c r="I90" s="16">
        <f>'[1]13'!J92</f>
        <v>0</v>
      </c>
      <c r="J90" s="16">
        <f>'[1]13'!K92</f>
        <v>0</v>
      </c>
      <c r="K90" s="15">
        <f t="shared" si="15"/>
        <v>0</v>
      </c>
      <c r="L90" s="18">
        <f>frq!C90</f>
        <v>1</v>
      </c>
      <c r="M90" s="16">
        <f t="shared" si="11"/>
        <v>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0</v>
      </c>
    </row>
    <row r="91" spans="1:17">
      <c r="A91" s="8" t="s">
        <v>133</v>
      </c>
      <c r="B91" s="15">
        <f>'[1]13'!B93</f>
        <v>270</v>
      </c>
      <c r="C91" s="16">
        <f>'[1]13'!C93</f>
        <v>0</v>
      </c>
      <c r="D91" s="16">
        <f>'[1]13'!D93</f>
        <v>30</v>
      </c>
      <c r="E91" s="16">
        <f>'[1]13'!E93</f>
        <v>0</v>
      </c>
      <c r="F91" s="15">
        <f t="shared" si="17"/>
        <v>300</v>
      </c>
      <c r="G91" s="15">
        <f>'[1]13'!H93</f>
        <v>0</v>
      </c>
      <c r="H91" s="16">
        <f>'[1]13'!I93</f>
        <v>0</v>
      </c>
      <c r="I91" s="16">
        <f>'[1]13'!J93</f>
        <v>0</v>
      </c>
      <c r="J91" s="16">
        <f>'[1]13'!K93</f>
        <v>0</v>
      </c>
      <c r="K91" s="15">
        <f t="shared" si="15"/>
        <v>0</v>
      </c>
      <c r="L91" s="18">
        <f>frq!C91</f>
        <v>1</v>
      </c>
      <c r="M91" s="16">
        <f t="shared" si="11"/>
        <v>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0</v>
      </c>
    </row>
    <row r="92" spans="1:17">
      <c r="A92" s="8" t="s">
        <v>134</v>
      </c>
      <c r="B92" s="15">
        <f>'[1]13'!B94</f>
        <v>270</v>
      </c>
      <c r="C92" s="16">
        <f>'[1]13'!C94</f>
        <v>0</v>
      </c>
      <c r="D92" s="16">
        <f>'[1]13'!D94</f>
        <v>30</v>
      </c>
      <c r="E92" s="16">
        <f>'[1]13'!E94</f>
        <v>0</v>
      </c>
      <c r="F92" s="15">
        <f t="shared" si="17"/>
        <v>300</v>
      </c>
      <c r="G92" s="15">
        <f>'[1]13'!H94</f>
        <v>0</v>
      </c>
      <c r="H92" s="16">
        <f>'[1]13'!I94</f>
        <v>0</v>
      </c>
      <c r="I92" s="16">
        <f>'[1]13'!J94</f>
        <v>0</v>
      </c>
      <c r="J92" s="16">
        <f>'[1]13'!K94</f>
        <v>0</v>
      </c>
      <c r="K92" s="15">
        <f t="shared" si="15"/>
        <v>0</v>
      </c>
      <c r="L92" s="18">
        <f>frq!C92</f>
        <v>1</v>
      </c>
      <c r="M92" s="16">
        <f t="shared" si="11"/>
        <v>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0</v>
      </c>
    </row>
    <row r="93" spans="1:17">
      <c r="A93" s="8" t="s">
        <v>135</v>
      </c>
      <c r="B93" s="15">
        <f>'[1]13'!B95</f>
        <v>270</v>
      </c>
      <c r="C93" s="16">
        <f>'[1]13'!C95</f>
        <v>0</v>
      </c>
      <c r="D93" s="16">
        <f>'[1]13'!D95</f>
        <v>30</v>
      </c>
      <c r="E93" s="16">
        <f>'[1]13'!E95</f>
        <v>0</v>
      </c>
      <c r="F93" s="15">
        <f t="shared" si="17"/>
        <v>300</v>
      </c>
      <c r="G93" s="15">
        <f>'[1]13'!H95</f>
        <v>0</v>
      </c>
      <c r="H93" s="16">
        <f>'[1]13'!I95</f>
        <v>0</v>
      </c>
      <c r="I93" s="16">
        <f>'[1]13'!J95</f>
        <v>0</v>
      </c>
      <c r="J93" s="16">
        <f>'[1]13'!K95</f>
        <v>0</v>
      </c>
      <c r="K93" s="15">
        <f t="shared" si="15"/>
        <v>0</v>
      </c>
      <c r="L93" s="18">
        <f>frq!C93</f>
        <v>1</v>
      </c>
      <c r="M93" s="16">
        <f t="shared" si="11"/>
        <v>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0</v>
      </c>
    </row>
    <row r="94" spans="1:17">
      <c r="A94" s="8" t="s">
        <v>136</v>
      </c>
      <c r="B94" s="15">
        <f>'[1]13'!B96</f>
        <v>270</v>
      </c>
      <c r="C94" s="16">
        <f>'[1]13'!C96</f>
        <v>0</v>
      </c>
      <c r="D94" s="16">
        <f>'[1]13'!D96</f>
        <v>30</v>
      </c>
      <c r="E94" s="16">
        <f>'[1]13'!E96</f>
        <v>0</v>
      </c>
      <c r="F94" s="15">
        <f t="shared" si="17"/>
        <v>300</v>
      </c>
      <c r="G94" s="15">
        <f>'[1]13'!H96</f>
        <v>0</v>
      </c>
      <c r="H94" s="16">
        <f>'[1]13'!I96</f>
        <v>0</v>
      </c>
      <c r="I94" s="16">
        <f>'[1]13'!J96</f>
        <v>0</v>
      </c>
      <c r="J94" s="16">
        <f>'[1]13'!K96</f>
        <v>0</v>
      </c>
      <c r="K94" s="15">
        <f t="shared" si="15"/>
        <v>0</v>
      </c>
      <c r="L94" s="18">
        <f>frq!C94</f>
        <v>1</v>
      </c>
      <c r="M94" s="16">
        <f t="shared" si="11"/>
        <v>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0</v>
      </c>
    </row>
    <row r="95" spans="1:17">
      <c r="A95" s="8" t="s">
        <v>137</v>
      </c>
      <c r="B95" s="15">
        <f>'[1]13'!B97</f>
        <v>270</v>
      </c>
      <c r="C95" s="16">
        <f>'[1]13'!C97</f>
        <v>0</v>
      </c>
      <c r="D95" s="16">
        <f>'[1]13'!D97</f>
        <v>30</v>
      </c>
      <c r="E95" s="16">
        <f>'[1]13'!E97</f>
        <v>0</v>
      </c>
      <c r="F95" s="15">
        <f t="shared" si="17"/>
        <v>300</v>
      </c>
      <c r="G95" s="15">
        <f>'[1]13'!H97</f>
        <v>0</v>
      </c>
      <c r="H95" s="16">
        <f>'[1]13'!I97</f>
        <v>0</v>
      </c>
      <c r="I95" s="16">
        <f>'[1]13'!J97</f>
        <v>0</v>
      </c>
      <c r="J95" s="16">
        <f>'[1]13'!K97</f>
        <v>0</v>
      </c>
      <c r="K95" s="15">
        <f t="shared" si="15"/>
        <v>0</v>
      </c>
      <c r="L95" s="18">
        <f>frq!C95</f>
        <v>1</v>
      </c>
      <c r="M95" s="16">
        <f t="shared" si="11"/>
        <v>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0</v>
      </c>
    </row>
    <row r="96" spans="1:17">
      <c r="A96" s="8" t="s">
        <v>138</v>
      </c>
      <c r="B96" s="15">
        <f>'[1]13'!B98</f>
        <v>270</v>
      </c>
      <c r="C96" s="16">
        <f>'[1]13'!C98</f>
        <v>0</v>
      </c>
      <c r="D96" s="16">
        <f>'[1]13'!D98</f>
        <v>30</v>
      </c>
      <c r="E96" s="16">
        <f>'[1]13'!E98</f>
        <v>0</v>
      </c>
      <c r="F96" s="15">
        <f t="shared" si="17"/>
        <v>300</v>
      </c>
      <c r="G96" s="15">
        <f>'[1]13'!H98</f>
        <v>0</v>
      </c>
      <c r="H96" s="16">
        <f>'[1]13'!I98</f>
        <v>0</v>
      </c>
      <c r="I96" s="16">
        <f>'[1]13'!J98</f>
        <v>0</v>
      </c>
      <c r="J96" s="16">
        <f>'[1]13'!K98</f>
        <v>0</v>
      </c>
      <c r="K96" s="15">
        <f t="shared" si="15"/>
        <v>0</v>
      </c>
      <c r="L96" s="18">
        <f>frq!C96</f>
        <v>1</v>
      </c>
      <c r="M96" s="16">
        <f t="shared" si="11"/>
        <v>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0</v>
      </c>
    </row>
    <row r="97" spans="1:17">
      <c r="A97" s="8" t="s">
        <v>139</v>
      </c>
      <c r="B97" s="15">
        <f>'[1]13'!B99</f>
        <v>270</v>
      </c>
      <c r="C97" s="16">
        <f>'[1]13'!C99</f>
        <v>0</v>
      </c>
      <c r="D97" s="16">
        <f>'[1]13'!D99</f>
        <v>30</v>
      </c>
      <c r="E97" s="16">
        <f>'[1]13'!E99</f>
        <v>0</v>
      </c>
      <c r="F97" s="15">
        <f t="shared" si="17"/>
        <v>300</v>
      </c>
      <c r="G97" s="15">
        <f>'[1]13'!H99</f>
        <v>0</v>
      </c>
      <c r="H97" s="16">
        <f>'[1]13'!I99</f>
        <v>0</v>
      </c>
      <c r="I97" s="16">
        <f>'[1]13'!J99</f>
        <v>0</v>
      </c>
      <c r="J97" s="16">
        <f>'[1]13'!K99</f>
        <v>0</v>
      </c>
      <c r="K97" s="15">
        <f t="shared" si="15"/>
        <v>0</v>
      </c>
      <c r="L97" s="18">
        <f>frq!C97</f>
        <v>1</v>
      </c>
      <c r="M97" s="16">
        <f t="shared" si="11"/>
        <v>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0</v>
      </c>
    </row>
    <row r="98" spans="1:17">
      <c r="A98" s="8" t="s">
        <v>140</v>
      </c>
      <c r="B98" s="15">
        <f>'[1]13'!B100</f>
        <v>270</v>
      </c>
      <c r="C98" s="16">
        <f>'[1]13'!C100</f>
        <v>0</v>
      </c>
      <c r="D98" s="16">
        <f>'[1]13'!D100</f>
        <v>30</v>
      </c>
      <c r="E98" s="16">
        <f>'[1]13'!E100</f>
        <v>0</v>
      </c>
      <c r="F98" s="15">
        <f t="shared" si="17"/>
        <v>300</v>
      </c>
      <c r="G98" s="15">
        <f>'[1]13'!H100</f>
        <v>0</v>
      </c>
      <c r="H98" s="16">
        <f>'[1]13'!I100</f>
        <v>0</v>
      </c>
      <c r="I98" s="16">
        <f>'[1]13'!J100</f>
        <v>0</v>
      </c>
      <c r="J98" s="16">
        <f>'[1]13'!K100</f>
        <v>0</v>
      </c>
      <c r="K98" s="15">
        <f t="shared" si="15"/>
        <v>0</v>
      </c>
      <c r="L98" s="18">
        <f>frq!C98</f>
        <v>1</v>
      </c>
      <c r="M98" s="16">
        <f t="shared" si="11"/>
        <v>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0</v>
      </c>
    </row>
    <row r="99" spans="1:17">
      <c r="A99" s="8" t="s">
        <v>171</v>
      </c>
      <c r="B99" s="15">
        <f t="shared" ref="B99:Q99" si="18">SUM(B3:B98)/4000</f>
        <v>6.48</v>
      </c>
      <c r="C99" s="15">
        <f t="shared" si="18"/>
        <v>0</v>
      </c>
      <c r="D99" s="15">
        <f t="shared" si="18"/>
        <v>0.72</v>
      </c>
      <c r="E99" s="15">
        <f t="shared" si="18"/>
        <v>0</v>
      </c>
      <c r="F99" s="15">
        <f t="shared" si="18"/>
        <v>7.2</v>
      </c>
      <c r="G99" s="15">
        <f t="shared" si="18"/>
        <v>0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0</v>
      </c>
      <c r="L99" s="15">
        <f t="shared" si="18"/>
        <v>2.4E-2</v>
      </c>
      <c r="M99" s="15">
        <f t="shared" si="18"/>
        <v>0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R99"/>
  <sheetViews>
    <sheetView workbookViewId="0"/>
  </sheetViews>
  <sheetFormatPr defaultRowHeight="15"/>
  <cols>
    <col min="1" max="1" width="13.28515625" bestFit="1" customWidth="1"/>
  </cols>
  <sheetData>
    <row r="1" spans="1:18" ht="39">
      <c r="A1" s="192">
        <f>Allocation_SG!A1</f>
        <v>45395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</row>
    <row r="2" spans="1:18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</row>
    <row r="3" spans="1:18">
      <c r="A3" s="8" t="s">
        <v>45</v>
      </c>
      <c r="B3" s="199">
        <f>'[2]13'!B5</f>
        <v>40</v>
      </c>
      <c r="C3" s="200">
        <f>'[2]13'!C5</f>
        <v>50</v>
      </c>
      <c r="D3" s="200">
        <f>'[2]13'!D5</f>
        <v>0</v>
      </c>
      <c r="E3" s="200">
        <f>'[2]13'!E5</f>
        <v>0</v>
      </c>
      <c r="F3" s="15">
        <f>SUM(B3:E3)</f>
        <v>90</v>
      </c>
      <c r="G3" s="199">
        <f>'[2]13'!H5</f>
        <v>0</v>
      </c>
      <c r="H3" s="200">
        <f>'[2]13'!I5</f>
        <v>0</v>
      </c>
      <c r="I3" s="200">
        <f>'[2]13'!J5</f>
        <v>0</v>
      </c>
      <c r="J3" s="200">
        <f>'[2]13'!K5</f>
        <v>0</v>
      </c>
      <c r="K3" s="15">
        <f>SUM(G3:J3)</f>
        <v>0</v>
      </c>
      <c r="L3" s="18">
        <f>frq!C3</f>
        <v>1</v>
      </c>
      <c r="M3" s="124">
        <f>IF($L3=1,G3,IF(AND($L3=0.985,G3&gt;0.985*B3),B3*0.985,IF(AND($L3=0.965,G3&gt;0.965*B3),0.965*B3,G3)))-R3</f>
        <v>-0.4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-0.4</v>
      </c>
      <c r="R3" s="18">
        <v>0.4</v>
      </c>
    </row>
    <row r="4" spans="1:18">
      <c r="A4" s="8" t="s">
        <v>46</v>
      </c>
      <c r="B4" s="199">
        <f>'[2]13'!B6</f>
        <v>40</v>
      </c>
      <c r="C4" s="200">
        <f>'[2]13'!C6</f>
        <v>50</v>
      </c>
      <c r="D4" s="200">
        <f>'[2]13'!D6</f>
        <v>0</v>
      </c>
      <c r="E4" s="200">
        <f>'[2]13'!E6</f>
        <v>0</v>
      </c>
      <c r="F4" s="15">
        <f>SUM(B4:E4)</f>
        <v>90</v>
      </c>
      <c r="G4" s="199">
        <f>'[2]13'!H6</f>
        <v>0</v>
      </c>
      <c r="H4" s="200">
        <f>'[2]13'!I6</f>
        <v>0</v>
      </c>
      <c r="I4" s="200">
        <f>'[2]13'!J6</f>
        <v>0</v>
      </c>
      <c r="J4" s="200">
        <f>'[2]13'!K6</f>
        <v>0</v>
      </c>
      <c r="K4" s="15">
        <f t="shared" ref="K4:K67" si="3">SUM(G4:J4)</f>
        <v>0</v>
      </c>
      <c r="L4" s="18">
        <f>frq!C4</f>
        <v>1</v>
      </c>
      <c r="M4" s="124">
        <f t="shared" ref="M4:M67" si="4">IF($L4=1,G4,IF(AND($L4=0.985,G4&gt;0.985*B4),B4*0.985,IF(AND($L4=0.965,G4&gt;0.965*B4),0.965*B4,G4)))-R4</f>
        <v>-0.4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-0.4</v>
      </c>
      <c r="R4" s="18">
        <v>0.4</v>
      </c>
    </row>
    <row r="5" spans="1:18">
      <c r="A5" s="8" t="s">
        <v>47</v>
      </c>
      <c r="B5" s="199">
        <f>'[2]13'!B7</f>
        <v>40</v>
      </c>
      <c r="C5" s="200">
        <f>'[2]13'!C7</f>
        <v>50</v>
      </c>
      <c r="D5" s="200">
        <f>'[2]13'!D7</f>
        <v>0</v>
      </c>
      <c r="E5" s="200">
        <f>'[2]13'!E7</f>
        <v>0</v>
      </c>
      <c r="F5" s="15">
        <f t="shared" ref="F5:F68" si="6">SUM(B5:E5)</f>
        <v>90</v>
      </c>
      <c r="G5" s="199">
        <f>'[2]13'!H7</f>
        <v>0</v>
      </c>
      <c r="H5" s="200">
        <f>'[2]13'!I7</f>
        <v>0</v>
      </c>
      <c r="I5" s="200">
        <f>'[2]13'!J7</f>
        <v>0</v>
      </c>
      <c r="J5" s="200">
        <f>'[2]13'!K7</f>
        <v>0</v>
      </c>
      <c r="K5" s="15">
        <f t="shared" si="3"/>
        <v>0</v>
      </c>
      <c r="L5" s="18">
        <f>frq!C5</f>
        <v>1</v>
      </c>
      <c r="M5" s="124">
        <f t="shared" si="4"/>
        <v>-0.4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-0.4</v>
      </c>
      <c r="R5" s="18">
        <v>0.4</v>
      </c>
    </row>
    <row r="6" spans="1:18">
      <c r="A6" s="8" t="s">
        <v>48</v>
      </c>
      <c r="B6" s="199">
        <f>'[2]13'!B8</f>
        <v>40</v>
      </c>
      <c r="C6" s="200">
        <f>'[2]13'!C8</f>
        <v>50</v>
      </c>
      <c r="D6" s="200">
        <f>'[2]13'!D8</f>
        <v>0</v>
      </c>
      <c r="E6" s="200">
        <f>'[2]13'!E8</f>
        <v>0</v>
      </c>
      <c r="F6" s="15">
        <f t="shared" si="6"/>
        <v>90</v>
      </c>
      <c r="G6" s="199">
        <f>'[2]13'!H8</f>
        <v>0</v>
      </c>
      <c r="H6" s="200">
        <f>'[2]13'!I8</f>
        <v>0</v>
      </c>
      <c r="I6" s="200">
        <f>'[2]13'!J8</f>
        <v>0</v>
      </c>
      <c r="J6" s="200">
        <f>'[2]13'!K8</f>
        <v>0</v>
      </c>
      <c r="K6" s="15">
        <f t="shared" si="3"/>
        <v>0</v>
      </c>
      <c r="L6" s="18">
        <f>frq!C6</f>
        <v>1</v>
      </c>
      <c r="M6" s="124">
        <f t="shared" si="4"/>
        <v>-0.4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-0.4</v>
      </c>
      <c r="R6" s="18">
        <v>0.4</v>
      </c>
    </row>
    <row r="7" spans="1:18">
      <c r="A7" s="8" t="s">
        <v>49</v>
      </c>
      <c r="B7" s="199">
        <f>'[2]13'!B9</f>
        <v>40</v>
      </c>
      <c r="C7" s="200">
        <f>'[2]13'!C9</f>
        <v>50</v>
      </c>
      <c r="D7" s="200">
        <f>'[2]13'!D9</f>
        <v>0</v>
      </c>
      <c r="E7" s="200">
        <f>'[2]13'!E9</f>
        <v>0</v>
      </c>
      <c r="F7" s="15">
        <f t="shared" si="6"/>
        <v>90</v>
      </c>
      <c r="G7" s="199">
        <f>'[2]13'!H9</f>
        <v>0</v>
      </c>
      <c r="H7" s="200">
        <f>'[2]13'!I9</f>
        <v>0</v>
      </c>
      <c r="I7" s="200">
        <f>'[2]13'!J9</f>
        <v>0</v>
      </c>
      <c r="J7" s="200">
        <f>'[2]13'!K9</f>
        <v>0</v>
      </c>
      <c r="K7" s="15">
        <f t="shared" si="3"/>
        <v>0</v>
      </c>
      <c r="L7" s="18">
        <f>frq!C7</f>
        <v>1</v>
      </c>
      <c r="M7" s="124">
        <f t="shared" si="4"/>
        <v>-0.4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-0.4</v>
      </c>
      <c r="R7" s="18">
        <v>0.4</v>
      </c>
    </row>
    <row r="8" spans="1:18">
      <c r="A8" s="8" t="s">
        <v>50</v>
      </c>
      <c r="B8" s="199">
        <f>'[2]13'!B10</f>
        <v>40</v>
      </c>
      <c r="C8" s="200">
        <f>'[2]13'!C10</f>
        <v>50</v>
      </c>
      <c r="D8" s="200">
        <f>'[2]13'!D10</f>
        <v>0</v>
      </c>
      <c r="E8" s="200">
        <f>'[2]13'!E10</f>
        <v>0</v>
      </c>
      <c r="F8" s="15">
        <f t="shared" si="6"/>
        <v>90</v>
      </c>
      <c r="G8" s="199">
        <f>'[2]13'!H10</f>
        <v>0</v>
      </c>
      <c r="H8" s="200">
        <f>'[2]13'!I10</f>
        <v>0</v>
      </c>
      <c r="I8" s="200">
        <f>'[2]13'!J10</f>
        <v>0</v>
      </c>
      <c r="J8" s="200">
        <f>'[2]13'!K10</f>
        <v>0</v>
      </c>
      <c r="K8" s="15">
        <f t="shared" si="3"/>
        <v>0</v>
      </c>
      <c r="L8" s="18">
        <f>frq!C8</f>
        <v>1</v>
      </c>
      <c r="M8" s="124">
        <f t="shared" si="4"/>
        <v>-0.4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-0.4</v>
      </c>
      <c r="R8" s="18">
        <v>0.4</v>
      </c>
    </row>
    <row r="9" spans="1:18">
      <c r="A9" s="8" t="s">
        <v>51</v>
      </c>
      <c r="B9" s="199">
        <f>'[2]13'!B11</f>
        <v>40</v>
      </c>
      <c r="C9" s="200">
        <f>'[2]13'!C11</f>
        <v>50</v>
      </c>
      <c r="D9" s="200">
        <f>'[2]13'!D11</f>
        <v>0</v>
      </c>
      <c r="E9" s="200">
        <f>'[2]13'!E11</f>
        <v>0</v>
      </c>
      <c r="F9" s="15">
        <f t="shared" si="6"/>
        <v>90</v>
      </c>
      <c r="G9" s="199">
        <f>'[2]13'!H11</f>
        <v>0</v>
      </c>
      <c r="H9" s="200">
        <f>'[2]13'!I11</f>
        <v>0</v>
      </c>
      <c r="I9" s="200">
        <f>'[2]13'!J11</f>
        <v>0</v>
      </c>
      <c r="J9" s="200">
        <f>'[2]13'!K11</f>
        <v>0</v>
      </c>
      <c r="K9" s="15">
        <f t="shared" si="3"/>
        <v>0</v>
      </c>
      <c r="L9" s="18">
        <f>frq!C9</f>
        <v>1</v>
      </c>
      <c r="M9" s="124">
        <f t="shared" si="4"/>
        <v>-0.4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-0.4</v>
      </c>
      <c r="R9" s="18">
        <v>0.4</v>
      </c>
    </row>
    <row r="10" spans="1:18">
      <c r="A10" s="8" t="s">
        <v>52</v>
      </c>
      <c r="B10" s="199">
        <f>'[2]13'!B12</f>
        <v>40</v>
      </c>
      <c r="C10" s="200">
        <f>'[2]13'!C12</f>
        <v>50</v>
      </c>
      <c r="D10" s="200">
        <f>'[2]13'!D12</f>
        <v>0</v>
      </c>
      <c r="E10" s="200">
        <f>'[2]13'!E12</f>
        <v>0</v>
      </c>
      <c r="F10" s="15">
        <f t="shared" si="6"/>
        <v>90</v>
      </c>
      <c r="G10" s="199">
        <f>'[2]13'!H12</f>
        <v>0</v>
      </c>
      <c r="H10" s="200">
        <f>'[2]13'!I12</f>
        <v>0</v>
      </c>
      <c r="I10" s="200">
        <f>'[2]13'!J12</f>
        <v>0</v>
      </c>
      <c r="J10" s="200">
        <f>'[2]13'!K12</f>
        <v>0</v>
      </c>
      <c r="K10" s="15">
        <f t="shared" si="3"/>
        <v>0</v>
      </c>
      <c r="L10" s="18">
        <f>frq!C10</f>
        <v>1</v>
      </c>
      <c r="M10" s="124">
        <f t="shared" si="4"/>
        <v>-0.4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-0.4</v>
      </c>
      <c r="R10" s="18">
        <v>0.4</v>
      </c>
    </row>
    <row r="11" spans="1:18">
      <c r="A11" s="8" t="s">
        <v>53</v>
      </c>
      <c r="B11" s="199">
        <f>'[2]13'!B13</f>
        <v>40</v>
      </c>
      <c r="C11" s="200">
        <f>'[2]13'!C13</f>
        <v>50</v>
      </c>
      <c r="D11" s="200">
        <f>'[2]13'!D13</f>
        <v>0</v>
      </c>
      <c r="E11" s="200">
        <f>'[2]13'!E13</f>
        <v>0</v>
      </c>
      <c r="F11" s="15">
        <f t="shared" si="6"/>
        <v>90</v>
      </c>
      <c r="G11" s="199">
        <f>'[2]13'!H13</f>
        <v>0</v>
      </c>
      <c r="H11" s="200">
        <f>'[2]13'!I13</f>
        <v>0</v>
      </c>
      <c r="I11" s="200">
        <f>'[2]13'!J13</f>
        <v>0</v>
      </c>
      <c r="J11" s="200">
        <f>'[2]13'!K13</f>
        <v>0</v>
      </c>
      <c r="K11" s="15">
        <f t="shared" si="3"/>
        <v>0</v>
      </c>
      <c r="L11" s="18">
        <f>frq!C11</f>
        <v>1</v>
      </c>
      <c r="M11" s="124">
        <f t="shared" si="4"/>
        <v>-0.4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-0.4</v>
      </c>
      <c r="R11" s="18">
        <v>0.4</v>
      </c>
    </row>
    <row r="12" spans="1:18">
      <c r="A12" s="8" t="s">
        <v>54</v>
      </c>
      <c r="B12" s="199">
        <f>'[2]13'!B14</f>
        <v>40</v>
      </c>
      <c r="C12" s="200">
        <f>'[2]13'!C14</f>
        <v>50</v>
      </c>
      <c r="D12" s="200">
        <f>'[2]13'!D14</f>
        <v>0</v>
      </c>
      <c r="E12" s="200">
        <f>'[2]13'!E14</f>
        <v>0</v>
      </c>
      <c r="F12" s="15">
        <f t="shared" si="6"/>
        <v>90</v>
      </c>
      <c r="G12" s="199">
        <f>'[2]13'!H14</f>
        <v>0</v>
      </c>
      <c r="H12" s="200">
        <f>'[2]13'!I14</f>
        <v>0</v>
      </c>
      <c r="I12" s="200">
        <f>'[2]13'!J14</f>
        <v>0</v>
      </c>
      <c r="J12" s="200">
        <f>'[2]13'!K14</f>
        <v>0</v>
      </c>
      <c r="K12" s="15">
        <f t="shared" si="3"/>
        <v>0</v>
      </c>
      <c r="L12" s="18">
        <f>frq!C12</f>
        <v>1</v>
      </c>
      <c r="M12" s="124">
        <f t="shared" si="4"/>
        <v>-0.4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-0.4</v>
      </c>
      <c r="R12" s="18">
        <v>0.4</v>
      </c>
    </row>
    <row r="13" spans="1:18">
      <c r="A13" s="8" t="s">
        <v>55</v>
      </c>
      <c r="B13" s="199">
        <f>'[2]13'!B15</f>
        <v>40</v>
      </c>
      <c r="C13" s="200">
        <f>'[2]13'!C15</f>
        <v>50</v>
      </c>
      <c r="D13" s="200">
        <f>'[2]13'!D15</f>
        <v>0</v>
      </c>
      <c r="E13" s="200">
        <f>'[2]13'!E15</f>
        <v>0</v>
      </c>
      <c r="F13" s="15">
        <f t="shared" si="6"/>
        <v>90</v>
      </c>
      <c r="G13" s="199">
        <f>'[2]13'!H15</f>
        <v>0</v>
      </c>
      <c r="H13" s="200">
        <f>'[2]13'!I15</f>
        <v>0</v>
      </c>
      <c r="I13" s="200">
        <f>'[2]13'!J15</f>
        <v>0</v>
      </c>
      <c r="J13" s="200">
        <f>'[2]13'!K15</f>
        <v>0</v>
      </c>
      <c r="K13" s="15">
        <f t="shared" si="3"/>
        <v>0</v>
      </c>
      <c r="L13" s="18">
        <f>frq!C13</f>
        <v>1</v>
      </c>
      <c r="M13" s="124">
        <f t="shared" si="4"/>
        <v>-0.4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-0.4</v>
      </c>
      <c r="R13" s="18">
        <v>0.4</v>
      </c>
    </row>
    <row r="14" spans="1:18">
      <c r="A14" s="8" t="s">
        <v>56</v>
      </c>
      <c r="B14" s="199">
        <f>'[2]13'!B16</f>
        <v>40</v>
      </c>
      <c r="C14" s="200">
        <f>'[2]13'!C16</f>
        <v>50</v>
      </c>
      <c r="D14" s="200">
        <f>'[2]13'!D16</f>
        <v>0</v>
      </c>
      <c r="E14" s="200">
        <f>'[2]13'!E16</f>
        <v>0</v>
      </c>
      <c r="F14" s="15">
        <f t="shared" si="6"/>
        <v>90</v>
      </c>
      <c r="G14" s="199">
        <f>'[2]13'!H16</f>
        <v>0</v>
      </c>
      <c r="H14" s="200">
        <f>'[2]13'!I16</f>
        <v>0</v>
      </c>
      <c r="I14" s="200">
        <f>'[2]13'!J16</f>
        <v>0</v>
      </c>
      <c r="J14" s="200">
        <f>'[2]13'!K16</f>
        <v>0</v>
      </c>
      <c r="K14" s="15">
        <f t="shared" si="3"/>
        <v>0</v>
      </c>
      <c r="L14" s="18">
        <f>frq!C14</f>
        <v>1</v>
      </c>
      <c r="M14" s="124">
        <f t="shared" si="4"/>
        <v>-0.4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-0.4</v>
      </c>
      <c r="R14" s="18">
        <v>0.4</v>
      </c>
    </row>
    <row r="15" spans="1:18">
      <c r="A15" s="8" t="s">
        <v>57</v>
      </c>
      <c r="B15" s="199">
        <f>'[2]13'!B17</f>
        <v>40</v>
      </c>
      <c r="C15" s="200">
        <f>'[2]13'!C17</f>
        <v>50</v>
      </c>
      <c r="D15" s="200">
        <f>'[2]13'!D17</f>
        <v>0</v>
      </c>
      <c r="E15" s="200">
        <f>'[2]13'!E17</f>
        <v>0</v>
      </c>
      <c r="F15" s="15">
        <f t="shared" si="6"/>
        <v>90</v>
      </c>
      <c r="G15" s="199">
        <f>'[2]13'!H17</f>
        <v>0</v>
      </c>
      <c r="H15" s="200">
        <f>'[2]13'!I17</f>
        <v>0</v>
      </c>
      <c r="I15" s="200">
        <f>'[2]13'!J17</f>
        <v>0</v>
      </c>
      <c r="J15" s="200">
        <f>'[2]13'!K17</f>
        <v>0</v>
      </c>
      <c r="K15" s="15">
        <f t="shared" si="3"/>
        <v>0</v>
      </c>
      <c r="L15" s="18">
        <f>frq!C15</f>
        <v>1</v>
      </c>
      <c r="M15" s="124">
        <f t="shared" si="4"/>
        <v>-0.4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-0.4</v>
      </c>
      <c r="R15" s="18">
        <v>0.4</v>
      </c>
    </row>
    <row r="16" spans="1:18">
      <c r="A16" s="8" t="s">
        <v>58</v>
      </c>
      <c r="B16" s="199">
        <f>'[2]13'!B18</f>
        <v>40</v>
      </c>
      <c r="C16" s="200">
        <f>'[2]13'!C18</f>
        <v>50</v>
      </c>
      <c r="D16" s="200">
        <f>'[2]13'!D18</f>
        <v>0</v>
      </c>
      <c r="E16" s="200">
        <f>'[2]13'!E18</f>
        <v>0</v>
      </c>
      <c r="F16" s="15">
        <f t="shared" si="6"/>
        <v>90</v>
      </c>
      <c r="G16" s="199">
        <f>'[2]13'!H18</f>
        <v>0</v>
      </c>
      <c r="H16" s="200">
        <f>'[2]13'!I18</f>
        <v>0</v>
      </c>
      <c r="I16" s="200">
        <f>'[2]13'!J18</f>
        <v>0</v>
      </c>
      <c r="J16" s="200">
        <f>'[2]13'!K18</f>
        <v>0</v>
      </c>
      <c r="K16" s="15">
        <f t="shared" si="3"/>
        <v>0</v>
      </c>
      <c r="L16" s="18">
        <f>frq!C16</f>
        <v>1</v>
      </c>
      <c r="M16" s="124">
        <f t="shared" si="4"/>
        <v>-0.4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-0.4</v>
      </c>
      <c r="R16" s="18">
        <v>0.4</v>
      </c>
    </row>
    <row r="17" spans="1:18">
      <c r="A17" s="8" t="s">
        <v>59</v>
      </c>
      <c r="B17" s="199">
        <f>'[2]13'!B19</f>
        <v>40</v>
      </c>
      <c r="C17" s="200">
        <f>'[2]13'!C19</f>
        <v>50</v>
      </c>
      <c r="D17" s="200">
        <f>'[2]13'!D19</f>
        <v>0</v>
      </c>
      <c r="E17" s="200">
        <f>'[2]13'!E19</f>
        <v>0</v>
      </c>
      <c r="F17" s="15">
        <f t="shared" si="6"/>
        <v>90</v>
      </c>
      <c r="G17" s="199">
        <f>'[2]13'!H19</f>
        <v>0</v>
      </c>
      <c r="H17" s="200">
        <f>'[2]13'!I19</f>
        <v>0</v>
      </c>
      <c r="I17" s="200">
        <f>'[2]13'!J19</f>
        <v>0</v>
      </c>
      <c r="J17" s="200">
        <f>'[2]13'!K19</f>
        <v>0</v>
      </c>
      <c r="K17" s="15">
        <f t="shared" si="3"/>
        <v>0</v>
      </c>
      <c r="L17" s="18">
        <f>frq!C17</f>
        <v>1</v>
      </c>
      <c r="M17" s="124">
        <f t="shared" si="4"/>
        <v>-0.4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-0.4</v>
      </c>
      <c r="R17" s="18">
        <v>0.4</v>
      </c>
    </row>
    <row r="18" spans="1:18">
      <c r="A18" s="8" t="s">
        <v>60</v>
      </c>
      <c r="B18" s="199">
        <f>'[2]13'!B20</f>
        <v>40</v>
      </c>
      <c r="C18" s="200">
        <f>'[2]13'!C20</f>
        <v>50</v>
      </c>
      <c r="D18" s="200">
        <f>'[2]13'!D20</f>
        <v>0</v>
      </c>
      <c r="E18" s="200">
        <f>'[2]13'!E20</f>
        <v>0</v>
      </c>
      <c r="F18" s="15">
        <f t="shared" si="6"/>
        <v>90</v>
      </c>
      <c r="G18" s="199">
        <f>'[2]13'!H20</f>
        <v>0</v>
      </c>
      <c r="H18" s="200">
        <f>'[2]13'!I20</f>
        <v>0</v>
      </c>
      <c r="I18" s="200">
        <f>'[2]13'!J20</f>
        <v>0</v>
      </c>
      <c r="J18" s="200">
        <f>'[2]13'!K20</f>
        <v>0</v>
      </c>
      <c r="K18" s="15">
        <f t="shared" si="3"/>
        <v>0</v>
      </c>
      <c r="L18" s="18">
        <f>frq!C18</f>
        <v>1</v>
      </c>
      <c r="M18" s="124">
        <f t="shared" si="4"/>
        <v>-0.4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-0.4</v>
      </c>
      <c r="R18" s="18">
        <v>0.4</v>
      </c>
    </row>
    <row r="19" spans="1:18">
      <c r="A19" s="8" t="s">
        <v>61</v>
      </c>
      <c r="B19" s="199">
        <f>'[2]13'!B21</f>
        <v>40</v>
      </c>
      <c r="C19" s="200">
        <f>'[2]13'!C21</f>
        <v>50</v>
      </c>
      <c r="D19" s="200">
        <f>'[2]13'!D21</f>
        <v>0</v>
      </c>
      <c r="E19" s="200">
        <f>'[2]13'!E21</f>
        <v>0</v>
      </c>
      <c r="F19" s="15">
        <f t="shared" si="6"/>
        <v>90</v>
      </c>
      <c r="G19" s="199">
        <f>'[2]13'!H21</f>
        <v>0</v>
      </c>
      <c r="H19" s="200">
        <f>'[2]13'!I21</f>
        <v>0</v>
      </c>
      <c r="I19" s="200">
        <f>'[2]13'!J21</f>
        <v>0</v>
      </c>
      <c r="J19" s="200">
        <f>'[2]13'!K21</f>
        <v>0</v>
      </c>
      <c r="K19" s="15">
        <f t="shared" si="3"/>
        <v>0</v>
      </c>
      <c r="L19" s="18">
        <f>frq!C19</f>
        <v>1</v>
      </c>
      <c r="M19" s="124">
        <f t="shared" si="4"/>
        <v>-0.4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-0.4</v>
      </c>
      <c r="R19" s="18">
        <v>0.4</v>
      </c>
    </row>
    <row r="20" spans="1:18">
      <c r="A20" s="8" t="s">
        <v>62</v>
      </c>
      <c r="B20" s="199">
        <f>'[2]13'!B22</f>
        <v>40</v>
      </c>
      <c r="C20" s="200">
        <f>'[2]13'!C22</f>
        <v>50</v>
      </c>
      <c r="D20" s="200">
        <f>'[2]13'!D22</f>
        <v>0</v>
      </c>
      <c r="E20" s="200">
        <f>'[2]13'!E22</f>
        <v>0</v>
      </c>
      <c r="F20" s="15">
        <f t="shared" si="6"/>
        <v>90</v>
      </c>
      <c r="G20" s="199">
        <f>'[2]13'!H22</f>
        <v>0</v>
      </c>
      <c r="H20" s="200">
        <f>'[2]13'!I22</f>
        <v>0</v>
      </c>
      <c r="I20" s="200">
        <f>'[2]13'!J22</f>
        <v>0</v>
      </c>
      <c r="J20" s="200">
        <f>'[2]13'!K22</f>
        <v>0</v>
      </c>
      <c r="K20" s="15">
        <f t="shared" si="3"/>
        <v>0</v>
      </c>
      <c r="L20" s="18">
        <f>frq!C20</f>
        <v>1</v>
      </c>
      <c r="M20" s="124">
        <f t="shared" si="4"/>
        <v>-0.4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-0.4</v>
      </c>
      <c r="R20" s="18">
        <v>0.4</v>
      </c>
    </row>
    <row r="21" spans="1:18">
      <c r="A21" s="8" t="s">
        <v>63</v>
      </c>
      <c r="B21" s="199">
        <f>'[2]13'!B23</f>
        <v>40</v>
      </c>
      <c r="C21" s="200">
        <f>'[2]13'!C23</f>
        <v>50</v>
      </c>
      <c r="D21" s="200">
        <f>'[2]13'!D23</f>
        <v>0</v>
      </c>
      <c r="E21" s="200">
        <f>'[2]13'!E23</f>
        <v>0</v>
      </c>
      <c r="F21" s="15">
        <f t="shared" si="6"/>
        <v>90</v>
      </c>
      <c r="G21" s="199">
        <f>'[2]13'!H23</f>
        <v>0</v>
      </c>
      <c r="H21" s="200">
        <f>'[2]13'!I23</f>
        <v>0</v>
      </c>
      <c r="I21" s="200">
        <f>'[2]13'!J23</f>
        <v>0</v>
      </c>
      <c r="J21" s="200">
        <f>'[2]13'!K23</f>
        <v>0</v>
      </c>
      <c r="K21" s="15">
        <f t="shared" si="3"/>
        <v>0</v>
      </c>
      <c r="L21" s="18">
        <f>frq!C21</f>
        <v>1</v>
      </c>
      <c r="M21" s="124">
        <f t="shared" si="4"/>
        <v>-0.4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-0.4</v>
      </c>
      <c r="R21" s="18">
        <v>0.4</v>
      </c>
    </row>
    <row r="22" spans="1:18">
      <c r="A22" s="8" t="s">
        <v>64</v>
      </c>
      <c r="B22" s="199">
        <f>'[2]13'!B24</f>
        <v>40</v>
      </c>
      <c r="C22" s="200">
        <f>'[2]13'!C24</f>
        <v>50</v>
      </c>
      <c r="D22" s="200">
        <f>'[2]13'!D24</f>
        <v>0</v>
      </c>
      <c r="E22" s="200">
        <f>'[2]13'!E24</f>
        <v>0</v>
      </c>
      <c r="F22" s="15">
        <f t="shared" si="6"/>
        <v>90</v>
      </c>
      <c r="G22" s="199">
        <f>'[2]13'!H24</f>
        <v>0</v>
      </c>
      <c r="H22" s="200">
        <f>'[2]13'!I24</f>
        <v>0</v>
      </c>
      <c r="I22" s="200">
        <f>'[2]13'!J24</f>
        <v>0</v>
      </c>
      <c r="J22" s="200">
        <f>'[2]13'!K24</f>
        <v>0</v>
      </c>
      <c r="K22" s="15">
        <f t="shared" si="3"/>
        <v>0</v>
      </c>
      <c r="L22" s="18">
        <f>frq!C22</f>
        <v>1</v>
      </c>
      <c r="M22" s="124">
        <f t="shared" si="4"/>
        <v>-0.4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-0.4</v>
      </c>
      <c r="R22" s="18">
        <v>0.4</v>
      </c>
    </row>
    <row r="23" spans="1:18">
      <c r="A23" s="8" t="s">
        <v>65</v>
      </c>
      <c r="B23" s="199">
        <f>'[2]13'!B25</f>
        <v>40</v>
      </c>
      <c r="C23" s="200">
        <f>'[2]13'!C25</f>
        <v>50</v>
      </c>
      <c r="D23" s="200">
        <f>'[2]13'!D25</f>
        <v>0</v>
      </c>
      <c r="E23" s="200">
        <f>'[2]13'!E25</f>
        <v>0</v>
      </c>
      <c r="F23" s="15">
        <f t="shared" si="6"/>
        <v>90</v>
      </c>
      <c r="G23" s="199">
        <f>'[2]13'!H25</f>
        <v>0</v>
      </c>
      <c r="H23" s="200">
        <f>'[2]13'!I25</f>
        <v>0</v>
      </c>
      <c r="I23" s="200">
        <f>'[2]13'!J25</f>
        <v>0</v>
      </c>
      <c r="J23" s="200">
        <f>'[2]13'!K25</f>
        <v>0</v>
      </c>
      <c r="K23" s="15">
        <f t="shared" si="3"/>
        <v>0</v>
      </c>
      <c r="L23" s="18">
        <f>frq!C23</f>
        <v>1</v>
      </c>
      <c r="M23" s="124">
        <f t="shared" si="4"/>
        <v>-0.4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-0.4</v>
      </c>
      <c r="R23" s="18">
        <v>0.4</v>
      </c>
    </row>
    <row r="24" spans="1:18">
      <c r="A24" s="8" t="s">
        <v>66</v>
      </c>
      <c r="B24" s="199">
        <f>'[2]13'!B26</f>
        <v>40</v>
      </c>
      <c r="C24" s="200">
        <f>'[2]13'!C26</f>
        <v>50</v>
      </c>
      <c r="D24" s="200">
        <f>'[2]13'!D26</f>
        <v>0</v>
      </c>
      <c r="E24" s="200">
        <f>'[2]13'!E26</f>
        <v>0</v>
      </c>
      <c r="F24" s="15">
        <f t="shared" si="6"/>
        <v>90</v>
      </c>
      <c r="G24" s="199">
        <f>'[2]13'!H26</f>
        <v>0</v>
      </c>
      <c r="H24" s="200">
        <f>'[2]13'!I26</f>
        <v>0</v>
      </c>
      <c r="I24" s="200">
        <f>'[2]13'!J26</f>
        <v>0</v>
      </c>
      <c r="J24" s="200">
        <f>'[2]13'!K26</f>
        <v>0</v>
      </c>
      <c r="K24" s="15">
        <f t="shared" si="3"/>
        <v>0</v>
      </c>
      <c r="L24" s="18">
        <f>frq!C24</f>
        <v>1</v>
      </c>
      <c r="M24" s="124">
        <f t="shared" si="4"/>
        <v>-0.4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-0.4</v>
      </c>
      <c r="R24" s="18">
        <v>0.4</v>
      </c>
    </row>
    <row r="25" spans="1:18">
      <c r="A25" s="8" t="s">
        <v>67</v>
      </c>
      <c r="B25" s="199">
        <f>'[2]13'!B27</f>
        <v>40</v>
      </c>
      <c r="C25" s="200">
        <f>'[2]13'!C27</f>
        <v>50</v>
      </c>
      <c r="D25" s="200">
        <f>'[2]13'!D27</f>
        <v>0</v>
      </c>
      <c r="E25" s="200">
        <f>'[2]13'!E27</f>
        <v>0</v>
      </c>
      <c r="F25" s="15">
        <f t="shared" si="6"/>
        <v>90</v>
      </c>
      <c r="G25" s="199">
        <f>'[2]13'!H27</f>
        <v>0</v>
      </c>
      <c r="H25" s="200">
        <f>'[2]13'!I27</f>
        <v>0</v>
      </c>
      <c r="I25" s="200">
        <f>'[2]13'!J27</f>
        <v>0</v>
      </c>
      <c r="J25" s="200">
        <f>'[2]13'!K27</f>
        <v>0</v>
      </c>
      <c r="K25" s="15">
        <f t="shared" si="3"/>
        <v>0</v>
      </c>
      <c r="L25" s="18">
        <f>frq!C25</f>
        <v>1</v>
      </c>
      <c r="M25" s="124">
        <f t="shared" si="4"/>
        <v>-0.4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-0.4</v>
      </c>
      <c r="R25" s="18">
        <v>0.4</v>
      </c>
    </row>
    <row r="26" spans="1:18">
      <c r="A26" s="8" t="s">
        <v>68</v>
      </c>
      <c r="B26" s="199">
        <f>'[2]13'!B28</f>
        <v>40</v>
      </c>
      <c r="C26" s="200">
        <f>'[2]13'!C28</f>
        <v>50</v>
      </c>
      <c r="D26" s="200">
        <f>'[2]13'!D28</f>
        <v>0</v>
      </c>
      <c r="E26" s="200">
        <f>'[2]13'!E28</f>
        <v>0</v>
      </c>
      <c r="F26" s="15">
        <f t="shared" si="6"/>
        <v>90</v>
      </c>
      <c r="G26" s="199">
        <f>'[2]13'!H28</f>
        <v>0</v>
      </c>
      <c r="H26" s="200">
        <f>'[2]13'!I28</f>
        <v>0</v>
      </c>
      <c r="I26" s="200">
        <f>'[2]13'!J28</f>
        <v>0</v>
      </c>
      <c r="J26" s="200">
        <f>'[2]13'!K28</f>
        <v>0</v>
      </c>
      <c r="K26" s="15">
        <f t="shared" si="3"/>
        <v>0</v>
      </c>
      <c r="L26" s="18">
        <f>frq!C26</f>
        <v>1</v>
      </c>
      <c r="M26" s="124">
        <f t="shared" si="4"/>
        <v>-0.4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-0.4</v>
      </c>
      <c r="R26" s="18">
        <v>0.4</v>
      </c>
    </row>
    <row r="27" spans="1:18">
      <c r="A27" s="8" t="s">
        <v>69</v>
      </c>
      <c r="B27" s="199">
        <f>'[2]13'!B29</f>
        <v>40</v>
      </c>
      <c r="C27" s="200">
        <f>'[2]13'!C29</f>
        <v>50</v>
      </c>
      <c r="D27" s="200">
        <f>'[2]13'!D29</f>
        <v>0</v>
      </c>
      <c r="E27" s="200">
        <f>'[2]13'!E29</f>
        <v>0</v>
      </c>
      <c r="F27" s="15">
        <f t="shared" si="6"/>
        <v>90</v>
      </c>
      <c r="G27" s="199">
        <f>'[2]13'!H29</f>
        <v>0</v>
      </c>
      <c r="H27" s="200">
        <f>'[2]13'!I29</f>
        <v>0</v>
      </c>
      <c r="I27" s="200">
        <f>'[2]13'!J29</f>
        <v>0</v>
      </c>
      <c r="J27" s="200">
        <f>'[2]13'!K29</f>
        <v>0</v>
      </c>
      <c r="K27" s="15">
        <f t="shared" si="3"/>
        <v>0</v>
      </c>
      <c r="L27" s="18">
        <f>frq!C27</f>
        <v>1</v>
      </c>
      <c r="M27" s="124">
        <f t="shared" si="4"/>
        <v>-0.4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-0.4</v>
      </c>
      <c r="R27" s="18">
        <v>0.4</v>
      </c>
    </row>
    <row r="28" spans="1:18">
      <c r="A28" s="8" t="s">
        <v>70</v>
      </c>
      <c r="B28" s="199">
        <f>'[2]13'!B30</f>
        <v>40</v>
      </c>
      <c r="C28" s="200">
        <f>'[2]13'!C30</f>
        <v>50</v>
      </c>
      <c r="D28" s="200">
        <f>'[2]13'!D30</f>
        <v>0</v>
      </c>
      <c r="E28" s="200">
        <f>'[2]13'!E30</f>
        <v>0</v>
      </c>
      <c r="F28" s="15">
        <f t="shared" si="6"/>
        <v>90</v>
      </c>
      <c r="G28" s="199">
        <f>'[2]13'!H30</f>
        <v>0</v>
      </c>
      <c r="H28" s="200">
        <f>'[2]13'!I30</f>
        <v>0</v>
      </c>
      <c r="I28" s="200">
        <f>'[2]13'!J30</f>
        <v>0</v>
      </c>
      <c r="J28" s="200">
        <f>'[2]13'!K30</f>
        <v>0</v>
      </c>
      <c r="K28" s="15">
        <f t="shared" si="3"/>
        <v>0</v>
      </c>
      <c r="L28" s="18">
        <f>frq!C28</f>
        <v>1</v>
      </c>
      <c r="M28" s="124">
        <f t="shared" si="4"/>
        <v>-0.4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-0.4</v>
      </c>
      <c r="R28" s="18">
        <v>0.4</v>
      </c>
    </row>
    <row r="29" spans="1:18">
      <c r="A29" s="8" t="s">
        <v>71</v>
      </c>
      <c r="B29" s="199">
        <f>'[2]13'!B31</f>
        <v>40</v>
      </c>
      <c r="C29" s="200">
        <f>'[2]13'!C31</f>
        <v>50</v>
      </c>
      <c r="D29" s="200">
        <f>'[2]13'!D31</f>
        <v>0</v>
      </c>
      <c r="E29" s="200">
        <f>'[2]13'!E31</f>
        <v>0</v>
      </c>
      <c r="F29" s="15">
        <f t="shared" si="6"/>
        <v>90</v>
      </c>
      <c r="G29" s="199">
        <f>'[2]13'!H31</f>
        <v>0</v>
      </c>
      <c r="H29" s="200">
        <f>'[2]13'!I31</f>
        <v>0</v>
      </c>
      <c r="I29" s="200">
        <f>'[2]13'!J31</f>
        <v>0</v>
      </c>
      <c r="J29" s="200">
        <f>'[2]13'!K31</f>
        <v>0</v>
      </c>
      <c r="K29" s="15">
        <f t="shared" si="3"/>
        <v>0</v>
      </c>
      <c r="L29" s="18">
        <f>frq!C29</f>
        <v>1</v>
      </c>
      <c r="M29" s="124">
        <f t="shared" si="4"/>
        <v>-0.4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-0.4</v>
      </c>
      <c r="R29" s="18">
        <v>0.4</v>
      </c>
    </row>
    <row r="30" spans="1:18">
      <c r="A30" s="8" t="s">
        <v>72</v>
      </c>
      <c r="B30" s="199">
        <f>'[2]13'!B32</f>
        <v>40</v>
      </c>
      <c r="C30" s="200">
        <f>'[2]13'!C32</f>
        <v>50</v>
      </c>
      <c r="D30" s="200">
        <f>'[2]13'!D32</f>
        <v>0</v>
      </c>
      <c r="E30" s="200">
        <f>'[2]13'!E32</f>
        <v>0</v>
      </c>
      <c r="F30" s="15">
        <f t="shared" si="6"/>
        <v>90</v>
      </c>
      <c r="G30" s="199">
        <f>'[2]13'!H32</f>
        <v>0</v>
      </c>
      <c r="H30" s="200">
        <f>'[2]13'!I32</f>
        <v>0</v>
      </c>
      <c r="I30" s="200">
        <f>'[2]13'!J32</f>
        <v>0</v>
      </c>
      <c r="J30" s="200">
        <f>'[2]13'!K32</f>
        <v>0</v>
      </c>
      <c r="K30" s="15">
        <f t="shared" si="3"/>
        <v>0</v>
      </c>
      <c r="L30" s="18">
        <f>frq!C30</f>
        <v>1</v>
      </c>
      <c r="M30" s="124">
        <f t="shared" si="4"/>
        <v>-0.4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-0.4</v>
      </c>
      <c r="R30" s="18">
        <v>0.4</v>
      </c>
    </row>
    <row r="31" spans="1:18">
      <c r="A31" s="8" t="s">
        <v>73</v>
      </c>
      <c r="B31" s="199">
        <f>'[2]13'!B33</f>
        <v>40</v>
      </c>
      <c r="C31" s="200">
        <f>'[2]13'!C33</f>
        <v>50</v>
      </c>
      <c r="D31" s="200">
        <f>'[2]13'!D33</f>
        <v>0</v>
      </c>
      <c r="E31" s="200">
        <f>'[2]13'!E33</f>
        <v>0</v>
      </c>
      <c r="F31" s="15">
        <f t="shared" si="6"/>
        <v>90</v>
      </c>
      <c r="G31" s="199">
        <f>'[2]13'!H33</f>
        <v>0</v>
      </c>
      <c r="H31" s="200">
        <f>'[2]13'!I33</f>
        <v>0</v>
      </c>
      <c r="I31" s="200">
        <f>'[2]13'!J33</f>
        <v>0</v>
      </c>
      <c r="J31" s="200">
        <f>'[2]13'!K33</f>
        <v>0</v>
      </c>
      <c r="K31" s="15">
        <f t="shared" si="3"/>
        <v>0</v>
      </c>
      <c r="L31" s="18">
        <f>frq!C31</f>
        <v>1</v>
      </c>
      <c r="M31" s="124">
        <f t="shared" si="4"/>
        <v>-0.4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-0.4</v>
      </c>
      <c r="R31" s="18">
        <v>0.4</v>
      </c>
    </row>
    <row r="32" spans="1:18">
      <c r="A32" s="8" t="s">
        <v>74</v>
      </c>
      <c r="B32" s="199">
        <f>'[2]13'!B34</f>
        <v>40</v>
      </c>
      <c r="C32" s="200">
        <f>'[2]13'!C34</f>
        <v>50</v>
      </c>
      <c r="D32" s="200">
        <f>'[2]13'!D34</f>
        <v>0</v>
      </c>
      <c r="E32" s="200">
        <f>'[2]13'!E34</f>
        <v>0</v>
      </c>
      <c r="F32" s="15">
        <f t="shared" si="6"/>
        <v>90</v>
      </c>
      <c r="G32" s="199">
        <f>'[2]13'!H34</f>
        <v>0</v>
      </c>
      <c r="H32" s="200">
        <f>'[2]13'!I34</f>
        <v>0</v>
      </c>
      <c r="I32" s="200">
        <f>'[2]13'!J34</f>
        <v>0</v>
      </c>
      <c r="J32" s="200">
        <f>'[2]13'!K34</f>
        <v>0</v>
      </c>
      <c r="K32" s="15">
        <f t="shared" si="3"/>
        <v>0</v>
      </c>
      <c r="L32" s="18">
        <f>frq!C32</f>
        <v>1</v>
      </c>
      <c r="M32" s="124">
        <f t="shared" si="4"/>
        <v>-0.4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-0.4</v>
      </c>
      <c r="R32" s="18">
        <v>0.4</v>
      </c>
    </row>
    <row r="33" spans="1:18">
      <c r="A33" s="8" t="s">
        <v>75</v>
      </c>
      <c r="B33" s="199">
        <f>'[2]13'!B35</f>
        <v>40</v>
      </c>
      <c r="C33" s="200">
        <f>'[2]13'!C35</f>
        <v>50</v>
      </c>
      <c r="D33" s="200">
        <f>'[2]13'!D35</f>
        <v>0</v>
      </c>
      <c r="E33" s="200">
        <f>'[2]13'!E35</f>
        <v>0</v>
      </c>
      <c r="F33" s="15">
        <f t="shared" si="6"/>
        <v>90</v>
      </c>
      <c r="G33" s="199">
        <f>'[2]13'!H35</f>
        <v>0</v>
      </c>
      <c r="H33" s="200">
        <f>'[2]13'!I35</f>
        <v>0</v>
      </c>
      <c r="I33" s="200">
        <f>'[2]13'!J35</f>
        <v>0</v>
      </c>
      <c r="J33" s="200">
        <f>'[2]13'!K35</f>
        <v>0</v>
      </c>
      <c r="K33" s="15">
        <f t="shared" si="3"/>
        <v>0</v>
      </c>
      <c r="L33" s="18">
        <f>frq!C33</f>
        <v>1</v>
      </c>
      <c r="M33" s="124">
        <f t="shared" si="4"/>
        <v>-0.4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-0.4</v>
      </c>
      <c r="R33" s="18">
        <v>0.4</v>
      </c>
    </row>
    <row r="34" spans="1:18">
      <c r="A34" s="8" t="s">
        <v>76</v>
      </c>
      <c r="B34" s="199">
        <f>'[2]13'!B36</f>
        <v>40</v>
      </c>
      <c r="C34" s="200">
        <f>'[2]13'!C36</f>
        <v>50</v>
      </c>
      <c r="D34" s="200">
        <f>'[2]13'!D36</f>
        <v>0</v>
      </c>
      <c r="E34" s="200">
        <f>'[2]13'!E36</f>
        <v>0</v>
      </c>
      <c r="F34" s="15">
        <f t="shared" si="6"/>
        <v>90</v>
      </c>
      <c r="G34" s="199">
        <f>'[2]13'!H36</f>
        <v>0</v>
      </c>
      <c r="H34" s="200">
        <f>'[2]13'!I36</f>
        <v>0</v>
      </c>
      <c r="I34" s="200">
        <f>'[2]13'!J36</f>
        <v>0</v>
      </c>
      <c r="J34" s="200">
        <f>'[2]13'!K36</f>
        <v>0</v>
      </c>
      <c r="K34" s="15">
        <f t="shared" si="3"/>
        <v>0</v>
      </c>
      <c r="L34" s="18">
        <f>frq!C34</f>
        <v>1</v>
      </c>
      <c r="M34" s="124">
        <f t="shared" si="4"/>
        <v>-0.4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-0.4</v>
      </c>
      <c r="R34" s="18">
        <v>0.4</v>
      </c>
    </row>
    <row r="35" spans="1:18">
      <c r="A35" s="8" t="s">
        <v>77</v>
      </c>
      <c r="B35" s="199">
        <f>'[2]13'!B37</f>
        <v>40</v>
      </c>
      <c r="C35" s="200">
        <f>'[2]13'!C37</f>
        <v>50</v>
      </c>
      <c r="D35" s="200">
        <f>'[2]13'!D37</f>
        <v>0</v>
      </c>
      <c r="E35" s="200">
        <f>'[2]13'!E37</f>
        <v>0</v>
      </c>
      <c r="F35" s="15">
        <f t="shared" si="6"/>
        <v>90</v>
      </c>
      <c r="G35" s="199">
        <f>'[2]13'!H37</f>
        <v>0</v>
      </c>
      <c r="H35" s="200">
        <f>'[2]13'!I37</f>
        <v>0</v>
      </c>
      <c r="I35" s="200">
        <f>'[2]13'!J37</f>
        <v>0</v>
      </c>
      <c r="J35" s="200">
        <f>'[2]13'!K37</f>
        <v>0</v>
      </c>
      <c r="K35" s="15">
        <f t="shared" si="3"/>
        <v>0</v>
      </c>
      <c r="L35" s="18">
        <f>frq!C35</f>
        <v>1</v>
      </c>
      <c r="M35" s="124">
        <f t="shared" si="4"/>
        <v>-0.4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-0.4</v>
      </c>
      <c r="R35" s="18">
        <v>0.4</v>
      </c>
    </row>
    <row r="36" spans="1:18">
      <c r="A36" s="8" t="s">
        <v>78</v>
      </c>
      <c r="B36" s="199">
        <f>'[2]13'!B38</f>
        <v>40</v>
      </c>
      <c r="C36" s="200">
        <f>'[2]13'!C38</f>
        <v>50</v>
      </c>
      <c r="D36" s="200">
        <f>'[2]13'!D38</f>
        <v>0</v>
      </c>
      <c r="E36" s="200">
        <f>'[2]13'!E38</f>
        <v>0</v>
      </c>
      <c r="F36" s="15">
        <f t="shared" si="6"/>
        <v>90</v>
      </c>
      <c r="G36" s="199">
        <f>'[2]13'!H38</f>
        <v>0</v>
      </c>
      <c r="H36" s="200">
        <f>'[2]13'!I38</f>
        <v>0</v>
      </c>
      <c r="I36" s="200">
        <f>'[2]13'!J38</f>
        <v>0</v>
      </c>
      <c r="J36" s="200">
        <f>'[2]13'!K38</f>
        <v>0</v>
      </c>
      <c r="K36" s="15">
        <f t="shared" si="3"/>
        <v>0</v>
      </c>
      <c r="L36" s="18">
        <f>frq!C36</f>
        <v>1</v>
      </c>
      <c r="M36" s="124">
        <f t="shared" si="4"/>
        <v>-0.4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-0.4</v>
      </c>
      <c r="R36" s="18">
        <v>0.4</v>
      </c>
    </row>
    <row r="37" spans="1:18">
      <c r="A37" s="8" t="s">
        <v>79</v>
      </c>
      <c r="B37" s="199">
        <f>'[2]13'!B39</f>
        <v>40</v>
      </c>
      <c r="C37" s="200">
        <f>'[2]13'!C39</f>
        <v>50</v>
      </c>
      <c r="D37" s="200">
        <f>'[2]13'!D39</f>
        <v>0</v>
      </c>
      <c r="E37" s="200">
        <f>'[2]13'!E39</f>
        <v>0</v>
      </c>
      <c r="F37" s="15">
        <f t="shared" si="6"/>
        <v>90</v>
      </c>
      <c r="G37" s="199">
        <f>'[2]13'!H39</f>
        <v>0</v>
      </c>
      <c r="H37" s="200">
        <f>'[2]13'!I39</f>
        <v>0</v>
      </c>
      <c r="I37" s="200">
        <f>'[2]13'!J39</f>
        <v>0</v>
      </c>
      <c r="J37" s="200">
        <f>'[2]13'!K39</f>
        <v>0</v>
      </c>
      <c r="K37" s="15">
        <f t="shared" si="3"/>
        <v>0</v>
      </c>
      <c r="L37" s="18">
        <f>frq!C37</f>
        <v>1</v>
      </c>
      <c r="M37" s="124">
        <f t="shared" si="4"/>
        <v>-0.4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-0.4</v>
      </c>
      <c r="R37" s="18">
        <v>0.4</v>
      </c>
    </row>
    <row r="38" spans="1:18">
      <c r="A38" s="8" t="s">
        <v>80</v>
      </c>
      <c r="B38" s="199">
        <f>'[2]13'!B40</f>
        <v>40</v>
      </c>
      <c r="C38" s="200">
        <f>'[2]13'!C40</f>
        <v>50</v>
      </c>
      <c r="D38" s="200">
        <f>'[2]13'!D40</f>
        <v>0</v>
      </c>
      <c r="E38" s="200">
        <f>'[2]13'!E40</f>
        <v>0</v>
      </c>
      <c r="F38" s="15">
        <f t="shared" si="6"/>
        <v>90</v>
      </c>
      <c r="G38" s="199">
        <f>'[2]13'!H40</f>
        <v>0</v>
      </c>
      <c r="H38" s="200">
        <f>'[2]13'!I40</f>
        <v>0</v>
      </c>
      <c r="I38" s="200">
        <f>'[2]13'!J40</f>
        <v>0</v>
      </c>
      <c r="J38" s="200">
        <f>'[2]13'!K40</f>
        <v>0</v>
      </c>
      <c r="K38" s="15">
        <f t="shared" si="3"/>
        <v>0</v>
      </c>
      <c r="L38" s="18">
        <f>frq!C38</f>
        <v>1</v>
      </c>
      <c r="M38" s="124">
        <f t="shared" si="4"/>
        <v>-0.4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-0.4</v>
      </c>
      <c r="R38" s="18">
        <v>0.4</v>
      </c>
    </row>
    <row r="39" spans="1:18">
      <c r="A39" s="8" t="s">
        <v>81</v>
      </c>
      <c r="B39" s="199">
        <f>'[2]13'!B41</f>
        <v>40</v>
      </c>
      <c r="C39" s="200">
        <f>'[2]13'!C41</f>
        <v>50</v>
      </c>
      <c r="D39" s="200">
        <f>'[2]13'!D41</f>
        <v>0</v>
      </c>
      <c r="E39" s="200">
        <f>'[2]13'!E41</f>
        <v>0</v>
      </c>
      <c r="F39" s="15">
        <f t="shared" si="6"/>
        <v>90</v>
      </c>
      <c r="G39" s="199">
        <f>'[2]13'!H41</f>
        <v>0</v>
      </c>
      <c r="H39" s="200">
        <f>'[2]13'!I41</f>
        <v>0</v>
      </c>
      <c r="I39" s="200">
        <f>'[2]13'!J41</f>
        <v>0</v>
      </c>
      <c r="J39" s="200">
        <f>'[2]13'!K41</f>
        <v>0</v>
      </c>
      <c r="K39" s="15">
        <f t="shared" si="3"/>
        <v>0</v>
      </c>
      <c r="L39" s="18">
        <f>frq!C39</f>
        <v>1</v>
      </c>
      <c r="M39" s="124">
        <f t="shared" si="4"/>
        <v>-0.7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-0.7</v>
      </c>
      <c r="R39" s="18">
        <v>0.7</v>
      </c>
    </row>
    <row r="40" spans="1:18">
      <c r="A40" s="8" t="s">
        <v>82</v>
      </c>
      <c r="B40" s="199">
        <f>'[2]13'!B42</f>
        <v>40</v>
      </c>
      <c r="C40" s="200">
        <f>'[2]13'!C42</f>
        <v>50</v>
      </c>
      <c r="D40" s="200">
        <f>'[2]13'!D42</f>
        <v>0</v>
      </c>
      <c r="E40" s="200">
        <f>'[2]13'!E42</f>
        <v>0</v>
      </c>
      <c r="F40" s="15">
        <f t="shared" si="6"/>
        <v>90</v>
      </c>
      <c r="G40" s="199">
        <f>'[2]13'!H42</f>
        <v>0</v>
      </c>
      <c r="H40" s="200">
        <f>'[2]13'!I42</f>
        <v>0</v>
      </c>
      <c r="I40" s="200">
        <f>'[2]13'!J42</f>
        <v>0</v>
      </c>
      <c r="J40" s="200">
        <f>'[2]13'!K42</f>
        <v>0</v>
      </c>
      <c r="K40" s="15">
        <f t="shared" si="3"/>
        <v>0</v>
      </c>
      <c r="L40" s="18">
        <f>frq!C40</f>
        <v>1</v>
      </c>
      <c r="M40" s="124">
        <f t="shared" si="4"/>
        <v>-0.7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-0.7</v>
      </c>
      <c r="R40" s="18">
        <v>0.7</v>
      </c>
    </row>
    <row r="41" spans="1:18">
      <c r="A41" s="8" t="s">
        <v>83</v>
      </c>
      <c r="B41" s="199">
        <f>'[2]13'!B43</f>
        <v>40</v>
      </c>
      <c r="C41" s="200">
        <f>'[2]13'!C43</f>
        <v>50</v>
      </c>
      <c r="D41" s="200">
        <f>'[2]13'!D43</f>
        <v>0</v>
      </c>
      <c r="E41" s="200">
        <f>'[2]13'!E43</f>
        <v>0</v>
      </c>
      <c r="F41" s="15">
        <f t="shared" si="6"/>
        <v>90</v>
      </c>
      <c r="G41" s="199">
        <f>'[2]13'!H43</f>
        <v>0</v>
      </c>
      <c r="H41" s="200">
        <f>'[2]13'!I43</f>
        <v>0</v>
      </c>
      <c r="I41" s="200">
        <f>'[2]13'!J43</f>
        <v>0</v>
      </c>
      <c r="J41" s="200">
        <f>'[2]13'!K43</f>
        <v>0</v>
      </c>
      <c r="K41" s="15">
        <f t="shared" si="3"/>
        <v>0</v>
      </c>
      <c r="L41" s="18">
        <f>frq!C41</f>
        <v>1</v>
      </c>
      <c r="M41" s="124">
        <f t="shared" si="4"/>
        <v>-0.7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-0.7</v>
      </c>
      <c r="R41" s="18">
        <v>0.7</v>
      </c>
    </row>
    <row r="42" spans="1:18">
      <c r="A42" s="8" t="s">
        <v>84</v>
      </c>
      <c r="B42" s="199">
        <f>'[2]13'!B44</f>
        <v>40</v>
      </c>
      <c r="C42" s="200">
        <f>'[2]13'!C44</f>
        <v>50</v>
      </c>
      <c r="D42" s="200">
        <f>'[2]13'!D44</f>
        <v>0</v>
      </c>
      <c r="E42" s="200">
        <f>'[2]13'!E44</f>
        <v>0</v>
      </c>
      <c r="F42" s="15">
        <f t="shared" si="6"/>
        <v>90</v>
      </c>
      <c r="G42" s="199">
        <f>'[2]13'!H44</f>
        <v>0</v>
      </c>
      <c r="H42" s="200">
        <f>'[2]13'!I44</f>
        <v>0</v>
      </c>
      <c r="I42" s="200">
        <f>'[2]13'!J44</f>
        <v>0</v>
      </c>
      <c r="J42" s="200">
        <f>'[2]13'!K44</f>
        <v>0</v>
      </c>
      <c r="K42" s="15">
        <f t="shared" si="3"/>
        <v>0</v>
      </c>
      <c r="L42" s="18">
        <f>frq!C42</f>
        <v>1</v>
      </c>
      <c r="M42" s="124">
        <f t="shared" si="4"/>
        <v>-0.7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-0.7</v>
      </c>
      <c r="R42" s="18">
        <v>0.7</v>
      </c>
    </row>
    <row r="43" spans="1:18">
      <c r="A43" s="8" t="s">
        <v>85</v>
      </c>
      <c r="B43" s="199">
        <f>'[2]13'!B45</f>
        <v>40</v>
      </c>
      <c r="C43" s="200">
        <f>'[2]13'!C45</f>
        <v>50</v>
      </c>
      <c r="D43" s="200">
        <f>'[2]13'!D45</f>
        <v>0</v>
      </c>
      <c r="E43" s="200">
        <f>'[2]13'!E45</f>
        <v>0</v>
      </c>
      <c r="F43" s="15">
        <f t="shared" si="6"/>
        <v>90</v>
      </c>
      <c r="G43" s="199">
        <f>'[2]13'!H45</f>
        <v>0</v>
      </c>
      <c r="H43" s="200">
        <f>'[2]13'!I45</f>
        <v>0</v>
      </c>
      <c r="I43" s="200">
        <f>'[2]13'!J45</f>
        <v>0</v>
      </c>
      <c r="J43" s="200">
        <f>'[2]13'!K45</f>
        <v>0</v>
      </c>
      <c r="K43" s="15">
        <f t="shared" si="3"/>
        <v>0</v>
      </c>
      <c r="L43" s="18">
        <f>frq!C43</f>
        <v>1</v>
      </c>
      <c r="M43" s="124">
        <f t="shared" si="4"/>
        <v>-0.7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-0.7</v>
      </c>
      <c r="R43" s="18">
        <v>0.7</v>
      </c>
    </row>
    <row r="44" spans="1:18">
      <c r="A44" s="8" t="s">
        <v>86</v>
      </c>
      <c r="B44" s="199">
        <f>'[2]13'!B46</f>
        <v>40</v>
      </c>
      <c r="C44" s="200">
        <f>'[2]13'!C46</f>
        <v>50</v>
      </c>
      <c r="D44" s="200">
        <f>'[2]13'!D46</f>
        <v>0</v>
      </c>
      <c r="E44" s="200">
        <f>'[2]13'!E46</f>
        <v>0</v>
      </c>
      <c r="F44" s="15">
        <f t="shared" si="6"/>
        <v>90</v>
      </c>
      <c r="G44" s="199">
        <f>'[2]13'!H46</f>
        <v>0</v>
      </c>
      <c r="H44" s="200">
        <f>'[2]13'!I46</f>
        <v>0</v>
      </c>
      <c r="I44" s="200">
        <f>'[2]13'!J46</f>
        <v>0</v>
      </c>
      <c r="J44" s="200">
        <f>'[2]13'!K46</f>
        <v>0</v>
      </c>
      <c r="K44" s="15">
        <f t="shared" si="3"/>
        <v>0</v>
      </c>
      <c r="L44" s="18">
        <f>frq!C44</f>
        <v>1</v>
      </c>
      <c r="M44" s="124">
        <f t="shared" si="4"/>
        <v>-0.7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-0.7</v>
      </c>
      <c r="R44" s="18">
        <v>0.7</v>
      </c>
    </row>
    <row r="45" spans="1:18">
      <c r="A45" s="8" t="s">
        <v>87</v>
      </c>
      <c r="B45" s="199">
        <f>'[2]13'!B47</f>
        <v>40</v>
      </c>
      <c r="C45" s="200">
        <f>'[2]13'!C47</f>
        <v>50</v>
      </c>
      <c r="D45" s="200">
        <f>'[2]13'!D47</f>
        <v>0</v>
      </c>
      <c r="E45" s="200">
        <f>'[2]13'!E47</f>
        <v>0</v>
      </c>
      <c r="F45" s="15">
        <f t="shared" si="6"/>
        <v>90</v>
      </c>
      <c r="G45" s="199">
        <f>'[2]13'!H47</f>
        <v>0</v>
      </c>
      <c r="H45" s="200">
        <f>'[2]13'!I47</f>
        <v>0</v>
      </c>
      <c r="I45" s="200">
        <f>'[2]13'!J47</f>
        <v>0</v>
      </c>
      <c r="J45" s="200">
        <f>'[2]13'!K47</f>
        <v>0</v>
      </c>
      <c r="K45" s="15">
        <f t="shared" si="3"/>
        <v>0</v>
      </c>
      <c r="L45" s="18">
        <f>frq!C45</f>
        <v>1</v>
      </c>
      <c r="M45" s="124">
        <f t="shared" si="4"/>
        <v>-0.7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-0.7</v>
      </c>
      <c r="R45" s="18">
        <v>0.7</v>
      </c>
    </row>
    <row r="46" spans="1:18">
      <c r="A46" s="8" t="s">
        <v>88</v>
      </c>
      <c r="B46" s="199">
        <f>'[2]13'!B48</f>
        <v>40</v>
      </c>
      <c r="C46" s="200">
        <f>'[2]13'!C48</f>
        <v>50</v>
      </c>
      <c r="D46" s="200">
        <f>'[2]13'!D48</f>
        <v>0</v>
      </c>
      <c r="E46" s="200">
        <f>'[2]13'!E48</f>
        <v>0</v>
      </c>
      <c r="F46" s="15">
        <f t="shared" si="6"/>
        <v>90</v>
      </c>
      <c r="G46" s="199">
        <f>'[2]13'!H48</f>
        <v>0</v>
      </c>
      <c r="H46" s="200">
        <f>'[2]13'!I48</f>
        <v>0</v>
      </c>
      <c r="I46" s="200">
        <f>'[2]13'!J48</f>
        <v>0</v>
      </c>
      <c r="J46" s="200">
        <f>'[2]13'!K48</f>
        <v>0</v>
      </c>
      <c r="K46" s="15">
        <f t="shared" si="3"/>
        <v>0</v>
      </c>
      <c r="L46" s="18">
        <f>frq!C46</f>
        <v>1</v>
      </c>
      <c r="M46" s="124">
        <f t="shared" si="4"/>
        <v>-0.7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-0.7</v>
      </c>
      <c r="R46" s="18">
        <v>0.7</v>
      </c>
    </row>
    <row r="47" spans="1:18">
      <c r="A47" s="8" t="s">
        <v>89</v>
      </c>
      <c r="B47" s="199">
        <f>'[2]13'!B49</f>
        <v>40</v>
      </c>
      <c r="C47" s="200">
        <f>'[2]13'!C49</f>
        <v>50</v>
      </c>
      <c r="D47" s="200">
        <f>'[2]13'!D49</f>
        <v>0</v>
      </c>
      <c r="E47" s="200">
        <f>'[2]13'!E49</f>
        <v>0</v>
      </c>
      <c r="F47" s="15">
        <f t="shared" si="6"/>
        <v>90</v>
      </c>
      <c r="G47" s="199">
        <f>'[2]13'!H49</f>
        <v>0</v>
      </c>
      <c r="H47" s="200">
        <f>'[2]13'!I49</f>
        <v>0</v>
      </c>
      <c r="I47" s="200">
        <f>'[2]13'!J49</f>
        <v>0</v>
      </c>
      <c r="J47" s="200">
        <f>'[2]13'!K49</f>
        <v>0</v>
      </c>
      <c r="K47" s="15">
        <f t="shared" si="3"/>
        <v>0</v>
      </c>
      <c r="L47" s="18">
        <f>frq!C47</f>
        <v>1</v>
      </c>
      <c r="M47" s="124">
        <f t="shared" si="4"/>
        <v>-0.7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-0.7</v>
      </c>
      <c r="R47" s="18">
        <v>0.7</v>
      </c>
    </row>
    <row r="48" spans="1:18">
      <c r="A48" s="8" t="s">
        <v>90</v>
      </c>
      <c r="B48" s="199">
        <f>'[2]13'!B50</f>
        <v>40</v>
      </c>
      <c r="C48" s="200">
        <f>'[2]13'!C50</f>
        <v>50</v>
      </c>
      <c r="D48" s="200">
        <f>'[2]13'!D50</f>
        <v>0</v>
      </c>
      <c r="E48" s="200">
        <f>'[2]13'!E50</f>
        <v>0</v>
      </c>
      <c r="F48" s="15">
        <f t="shared" si="6"/>
        <v>90</v>
      </c>
      <c r="G48" s="199">
        <f>'[2]13'!H50</f>
        <v>0</v>
      </c>
      <c r="H48" s="200">
        <f>'[2]13'!I50</f>
        <v>0</v>
      </c>
      <c r="I48" s="200">
        <f>'[2]13'!J50</f>
        <v>0</v>
      </c>
      <c r="J48" s="200">
        <f>'[2]13'!K50</f>
        <v>0</v>
      </c>
      <c r="K48" s="15">
        <f t="shared" si="3"/>
        <v>0</v>
      </c>
      <c r="L48" s="18">
        <f>frq!C48</f>
        <v>1</v>
      </c>
      <c r="M48" s="124">
        <f t="shared" si="4"/>
        <v>-0.7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-0.7</v>
      </c>
      <c r="R48" s="18">
        <v>0.7</v>
      </c>
    </row>
    <row r="49" spans="1:18">
      <c r="A49" s="8" t="s">
        <v>91</v>
      </c>
      <c r="B49" s="199">
        <f>'[2]13'!B51</f>
        <v>40</v>
      </c>
      <c r="C49" s="200">
        <f>'[2]13'!C51</f>
        <v>50</v>
      </c>
      <c r="D49" s="200">
        <f>'[2]13'!D51</f>
        <v>0</v>
      </c>
      <c r="E49" s="200">
        <f>'[2]13'!E51</f>
        <v>0</v>
      </c>
      <c r="F49" s="15">
        <f t="shared" si="6"/>
        <v>90</v>
      </c>
      <c r="G49" s="199">
        <f>'[2]13'!H51</f>
        <v>0</v>
      </c>
      <c r="H49" s="200">
        <f>'[2]13'!I51</f>
        <v>0</v>
      </c>
      <c r="I49" s="200">
        <f>'[2]13'!J51</f>
        <v>0</v>
      </c>
      <c r="J49" s="200">
        <f>'[2]13'!K51</f>
        <v>0</v>
      </c>
      <c r="K49" s="15">
        <f t="shared" si="3"/>
        <v>0</v>
      </c>
      <c r="L49" s="18">
        <f>frq!C49</f>
        <v>1</v>
      </c>
      <c r="M49" s="124">
        <f t="shared" si="4"/>
        <v>-0.7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-0.7</v>
      </c>
      <c r="R49" s="18">
        <v>0.7</v>
      </c>
    </row>
    <row r="50" spans="1:18">
      <c r="A50" s="8" t="s">
        <v>92</v>
      </c>
      <c r="B50" s="199">
        <f>'[2]13'!B52</f>
        <v>40</v>
      </c>
      <c r="C50" s="200">
        <f>'[2]13'!C52</f>
        <v>50</v>
      </c>
      <c r="D50" s="200">
        <f>'[2]13'!D52</f>
        <v>0</v>
      </c>
      <c r="E50" s="200">
        <f>'[2]13'!E52</f>
        <v>0</v>
      </c>
      <c r="F50" s="15">
        <f t="shared" si="6"/>
        <v>90</v>
      </c>
      <c r="G50" s="199">
        <f>'[2]13'!H52</f>
        <v>0</v>
      </c>
      <c r="H50" s="200">
        <f>'[2]13'!I52</f>
        <v>0</v>
      </c>
      <c r="I50" s="200">
        <f>'[2]13'!J52</f>
        <v>0</v>
      </c>
      <c r="J50" s="200">
        <f>'[2]13'!K52</f>
        <v>0</v>
      </c>
      <c r="K50" s="15">
        <f t="shared" si="3"/>
        <v>0</v>
      </c>
      <c r="L50" s="18">
        <f>frq!C50</f>
        <v>1</v>
      </c>
      <c r="M50" s="124">
        <f t="shared" si="4"/>
        <v>-0.7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-0.7</v>
      </c>
      <c r="R50" s="18">
        <v>0.7</v>
      </c>
    </row>
    <row r="51" spans="1:18">
      <c r="A51" s="8" t="s">
        <v>93</v>
      </c>
      <c r="B51" s="199">
        <f>'[2]13'!B53</f>
        <v>40</v>
      </c>
      <c r="C51" s="200">
        <f>'[2]13'!C53</f>
        <v>50</v>
      </c>
      <c r="D51" s="200">
        <f>'[2]13'!D53</f>
        <v>0</v>
      </c>
      <c r="E51" s="200">
        <f>'[2]13'!E53</f>
        <v>0</v>
      </c>
      <c r="F51" s="15">
        <f t="shared" si="6"/>
        <v>90</v>
      </c>
      <c r="G51" s="199">
        <f>'[2]13'!H53</f>
        <v>0</v>
      </c>
      <c r="H51" s="200">
        <f>'[2]13'!I53</f>
        <v>0</v>
      </c>
      <c r="I51" s="200">
        <f>'[2]13'!J53</f>
        <v>0</v>
      </c>
      <c r="J51" s="200">
        <f>'[2]13'!K53</f>
        <v>0</v>
      </c>
      <c r="K51" s="15">
        <f t="shared" si="3"/>
        <v>0</v>
      </c>
      <c r="L51" s="18">
        <f>frq!C51</f>
        <v>1</v>
      </c>
      <c r="M51" s="124">
        <f t="shared" si="4"/>
        <v>-0.7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-0.7</v>
      </c>
      <c r="R51" s="18">
        <v>0.7</v>
      </c>
    </row>
    <row r="52" spans="1:18">
      <c r="A52" s="8" t="s">
        <v>94</v>
      </c>
      <c r="B52" s="199">
        <f>'[2]13'!B54</f>
        <v>40</v>
      </c>
      <c r="C52" s="200">
        <f>'[2]13'!C54</f>
        <v>50</v>
      </c>
      <c r="D52" s="200">
        <f>'[2]13'!D54</f>
        <v>0</v>
      </c>
      <c r="E52" s="200">
        <f>'[2]13'!E54</f>
        <v>0</v>
      </c>
      <c r="F52" s="15">
        <f t="shared" si="6"/>
        <v>90</v>
      </c>
      <c r="G52" s="199">
        <f>'[2]13'!H54</f>
        <v>0</v>
      </c>
      <c r="H52" s="200">
        <f>'[2]13'!I54</f>
        <v>0</v>
      </c>
      <c r="I52" s="200">
        <f>'[2]13'!J54</f>
        <v>0</v>
      </c>
      <c r="J52" s="200">
        <f>'[2]13'!K54</f>
        <v>0</v>
      </c>
      <c r="K52" s="15">
        <f t="shared" si="3"/>
        <v>0</v>
      </c>
      <c r="L52" s="18">
        <f>frq!C52</f>
        <v>1</v>
      </c>
      <c r="M52" s="124">
        <f t="shared" si="4"/>
        <v>-0.7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-0.7</v>
      </c>
      <c r="R52" s="18">
        <v>0.7</v>
      </c>
    </row>
    <row r="53" spans="1:18">
      <c r="A53" s="8" t="s">
        <v>95</v>
      </c>
      <c r="B53" s="199">
        <f>'[2]13'!B55</f>
        <v>40</v>
      </c>
      <c r="C53" s="200">
        <f>'[2]13'!C55</f>
        <v>50</v>
      </c>
      <c r="D53" s="200">
        <f>'[2]13'!D55</f>
        <v>0</v>
      </c>
      <c r="E53" s="200">
        <f>'[2]13'!E55</f>
        <v>0</v>
      </c>
      <c r="F53" s="15">
        <f t="shared" si="6"/>
        <v>90</v>
      </c>
      <c r="G53" s="199">
        <f>'[2]13'!H55</f>
        <v>0</v>
      </c>
      <c r="H53" s="200">
        <f>'[2]13'!I55</f>
        <v>0</v>
      </c>
      <c r="I53" s="200">
        <f>'[2]13'!J55</f>
        <v>0</v>
      </c>
      <c r="J53" s="200">
        <f>'[2]13'!K55</f>
        <v>0</v>
      </c>
      <c r="K53" s="15">
        <f t="shared" si="3"/>
        <v>0</v>
      </c>
      <c r="L53" s="18">
        <f>frq!C53</f>
        <v>1</v>
      </c>
      <c r="M53" s="124">
        <f t="shared" si="4"/>
        <v>-0.7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-0.7</v>
      </c>
      <c r="R53" s="18">
        <v>0.7</v>
      </c>
    </row>
    <row r="54" spans="1:18">
      <c r="A54" s="8" t="s">
        <v>96</v>
      </c>
      <c r="B54" s="199">
        <f>'[2]13'!B56</f>
        <v>40</v>
      </c>
      <c r="C54" s="200">
        <f>'[2]13'!C56</f>
        <v>50</v>
      </c>
      <c r="D54" s="200">
        <f>'[2]13'!D56</f>
        <v>0</v>
      </c>
      <c r="E54" s="200">
        <f>'[2]13'!E56</f>
        <v>0</v>
      </c>
      <c r="F54" s="15">
        <f t="shared" si="6"/>
        <v>90</v>
      </c>
      <c r="G54" s="199">
        <f>'[2]13'!H56</f>
        <v>0</v>
      </c>
      <c r="H54" s="200">
        <f>'[2]13'!I56</f>
        <v>0</v>
      </c>
      <c r="I54" s="200">
        <f>'[2]13'!J56</f>
        <v>0</v>
      </c>
      <c r="J54" s="200">
        <f>'[2]13'!K56</f>
        <v>0</v>
      </c>
      <c r="K54" s="15">
        <f t="shared" si="3"/>
        <v>0</v>
      </c>
      <c r="L54" s="18">
        <f>frq!C54</f>
        <v>1</v>
      </c>
      <c r="M54" s="124">
        <f t="shared" si="4"/>
        <v>-0.7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-0.7</v>
      </c>
      <c r="R54" s="18">
        <v>0.7</v>
      </c>
    </row>
    <row r="55" spans="1:18">
      <c r="A55" s="8" t="s">
        <v>97</v>
      </c>
      <c r="B55" s="199">
        <f>'[2]13'!B57</f>
        <v>40</v>
      </c>
      <c r="C55" s="200">
        <f>'[2]13'!C57</f>
        <v>50</v>
      </c>
      <c r="D55" s="200">
        <f>'[2]13'!D57</f>
        <v>0</v>
      </c>
      <c r="E55" s="200">
        <f>'[2]13'!E57</f>
        <v>0</v>
      </c>
      <c r="F55" s="15">
        <f t="shared" si="6"/>
        <v>90</v>
      </c>
      <c r="G55" s="199">
        <f>'[2]13'!H57</f>
        <v>0</v>
      </c>
      <c r="H55" s="200">
        <f>'[2]13'!I57</f>
        <v>0</v>
      </c>
      <c r="I55" s="200">
        <f>'[2]13'!J57</f>
        <v>0</v>
      </c>
      <c r="J55" s="200">
        <f>'[2]13'!K57</f>
        <v>0</v>
      </c>
      <c r="K55" s="15">
        <f t="shared" si="3"/>
        <v>0</v>
      </c>
      <c r="L55" s="18">
        <f>frq!C55</f>
        <v>1</v>
      </c>
      <c r="M55" s="124">
        <f t="shared" si="4"/>
        <v>-0.7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-0.7</v>
      </c>
      <c r="R55" s="18">
        <v>0.7</v>
      </c>
    </row>
    <row r="56" spans="1:18">
      <c r="A56" s="8" t="s">
        <v>98</v>
      </c>
      <c r="B56" s="199">
        <f>'[2]13'!B58</f>
        <v>40</v>
      </c>
      <c r="C56" s="200">
        <f>'[2]13'!C58</f>
        <v>50</v>
      </c>
      <c r="D56" s="200">
        <f>'[2]13'!D58</f>
        <v>0</v>
      </c>
      <c r="E56" s="200">
        <f>'[2]13'!E58</f>
        <v>0</v>
      </c>
      <c r="F56" s="15">
        <f t="shared" si="6"/>
        <v>90</v>
      </c>
      <c r="G56" s="199">
        <f>'[2]13'!H58</f>
        <v>0</v>
      </c>
      <c r="H56" s="200">
        <f>'[2]13'!I58</f>
        <v>0</v>
      </c>
      <c r="I56" s="200">
        <f>'[2]13'!J58</f>
        <v>0</v>
      </c>
      <c r="J56" s="200">
        <f>'[2]13'!K58</f>
        <v>0</v>
      </c>
      <c r="K56" s="15">
        <f t="shared" si="3"/>
        <v>0</v>
      </c>
      <c r="L56" s="18">
        <f>frq!C56</f>
        <v>1</v>
      </c>
      <c r="M56" s="124">
        <f t="shared" si="4"/>
        <v>-0.7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-0.7</v>
      </c>
      <c r="R56" s="18">
        <v>0.7</v>
      </c>
    </row>
    <row r="57" spans="1:18">
      <c r="A57" s="8" t="s">
        <v>99</v>
      </c>
      <c r="B57" s="199">
        <f>'[2]13'!B59</f>
        <v>40</v>
      </c>
      <c r="C57" s="200">
        <f>'[2]13'!C59</f>
        <v>50</v>
      </c>
      <c r="D57" s="200">
        <f>'[2]13'!D59</f>
        <v>0</v>
      </c>
      <c r="E57" s="200">
        <f>'[2]13'!E59</f>
        <v>0</v>
      </c>
      <c r="F57" s="15">
        <f t="shared" si="6"/>
        <v>90</v>
      </c>
      <c r="G57" s="199">
        <f>'[2]13'!H59</f>
        <v>0</v>
      </c>
      <c r="H57" s="200">
        <f>'[2]13'!I59</f>
        <v>0</v>
      </c>
      <c r="I57" s="200">
        <f>'[2]13'!J59</f>
        <v>0</v>
      </c>
      <c r="J57" s="200">
        <f>'[2]13'!K59</f>
        <v>0</v>
      </c>
      <c r="K57" s="15">
        <f t="shared" si="3"/>
        <v>0</v>
      </c>
      <c r="L57" s="18">
        <f>frq!C57</f>
        <v>1</v>
      </c>
      <c r="M57" s="124">
        <f t="shared" si="4"/>
        <v>-0.7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-0.7</v>
      </c>
      <c r="R57" s="18">
        <v>0.7</v>
      </c>
    </row>
    <row r="58" spans="1:18">
      <c r="A58" s="8" t="s">
        <v>100</v>
      </c>
      <c r="B58" s="199">
        <f>'[2]13'!B60</f>
        <v>40</v>
      </c>
      <c r="C58" s="200">
        <f>'[2]13'!C60</f>
        <v>50</v>
      </c>
      <c r="D58" s="200">
        <f>'[2]13'!D60</f>
        <v>0</v>
      </c>
      <c r="E58" s="200">
        <f>'[2]13'!E60</f>
        <v>0</v>
      </c>
      <c r="F58" s="15">
        <f t="shared" si="6"/>
        <v>90</v>
      </c>
      <c r="G58" s="199">
        <f>'[2]13'!H60</f>
        <v>0</v>
      </c>
      <c r="H58" s="200">
        <f>'[2]13'!I60</f>
        <v>0</v>
      </c>
      <c r="I58" s="200">
        <f>'[2]13'!J60</f>
        <v>0</v>
      </c>
      <c r="J58" s="200">
        <f>'[2]13'!K60</f>
        <v>0</v>
      </c>
      <c r="K58" s="15">
        <f t="shared" si="3"/>
        <v>0</v>
      </c>
      <c r="L58" s="18">
        <f>frq!C58</f>
        <v>1</v>
      </c>
      <c r="M58" s="124">
        <f t="shared" si="4"/>
        <v>-0.7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-0.7</v>
      </c>
      <c r="R58" s="18">
        <v>0.7</v>
      </c>
    </row>
    <row r="59" spans="1:18">
      <c r="A59" s="8" t="s">
        <v>101</v>
      </c>
      <c r="B59" s="199">
        <f>'[2]13'!B61</f>
        <v>40</v>
      </c>
      <c r="C59" s="200">
        <f>'[2]13'!C61</f>
        <v>50</v>
      </c>
      <c r="D59" s="200">
        <f>'[2]13'!D61</f>
        <v>0</v>
      </c>
      <c r="E59" s="200">
        <f>'[2]13'!E61</f>
        <v>0</v>
      </c>
      <c r="F59" s="15">
        <f t="shared" si="6"/>
        <v>90</v>
      </c>
      <c r="G59" s="199">
        <f>'[2]13'!H61</f>
        <v>0</v>
      </c>
      <c r="H59" s="200">
        <f>'[2]13'!I61</f>
        <v>0</v>
      </c>
      <c r="I59" s="200">
        <f>'[2]13'!J61</f>
        <v>0</v>
      </c>
      <c r="J59" s="200">
        <f>'[2]13'!K61</f>
        <v>0</v>
      </c>
      <c r="K59" s="15">
        <f t="shared" si="3"/>
        <v>0</v>
      </c>
      <c r="L59" s="18">
        <f>frq!C59</f>
        <v>1</v>
      </c>
      <c r="M59" s="124">
        <f t="shared" si="4"/>
        <v>-0.7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-0.7</v>
      </c>
      <c r="R59" s="18">
        <v>0.7</v>
      </c>
    </row>
    <row r="60" spans="1:18">
      <c r="A60" s="8" t="s">
        <v>102</v>
      </c>
      <c r="B60" s="199">
        <f>'[2]13'!B62</f>
        <v>40</v>
      </c>
      <c r="C60" s="200">
        <f>'[2]13'!C62</f>
        <v>50</v>
      </c>
      <c r="D60" s="200">
        <f>'[2]13'!D62</f>
        <v>0</v>
      </c>
      <c r="E60" s="200">
        <f>'[2]13'!E62</f>
        <v>0</v>
      </c>
      <c r="F60" s="15">
        <f t="shared" si="6"/>
        <v>90</v>
      </c>
      <c r="G60" s="199">
        <f>'[2]13'!H62</f>
        <v>0</v>
      </c>
      <c r="H60" s="200">
        <f>'[2]13'!I62</f>
        <v>0</v>
      </c>
      <c r="I60" s="200">
        <f>'[2]13'!J62</f>
        <v>0</v>
      </c>
      <c r="J60" s="200">
        <f>'[2]13'!K62</f>
        <v>0</v>
      </c>
      <c r="K60" s="15">
        <f t="shared" si="3"/>
        <v>0</v>
      </c>
      <c r="L60" s="18">
        <f>frq!C60</f>
        <v>1</v>
      </c>
      <c r="M60" s="124">
        <f t="shared" si="4"/>
        <v>-0.7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-0.7</v>
      </c>
      <c r="R60" s="18">
        <v>0.7</v>
      </c>
    </row>
    <row r="61" spans="1:18">
      <c r="A61" s="8" t="s">
        <v>103</v>
      </c>
      <c r="B61" s="199">
        <f>'[2]13'!B63</f>
        <v>40</v>
      </c>
      <c r="C61" s="200">
        <f>'[2]13'!C63</f>
        <v>50</v>
      </c>
      <c r="D61" s="200">
        <f>'[2]13'!D63</f>
        <v>0</v>
      </c>
      <c r="E61" s="200">
        <f>'[2]13'!E63</f>
        <v>0</v>
      </c>
      <c r="F61" s="15">
        <f t="shared" si="6"/>
        <v>90</v>
      </c>
      <c r="G61" s="199">
        <f>'[2]13'!H63</f>
        <v>0</v>
      </c>
      <c r="H61" s="200">
        <f>'[2]13'!I63</f>
        <v>0</v>
      </c>
      <c r="I61" s="200">
        <f>'[2]13'!J63</f>
        <v>0</v>
      </c>
      <c r="J61" s="200">
        <f>'[2]13'!K63</f>
        <v>0</v>
      </c>
      <c r="K61" s="15">
        <f t="shared" si="3"/>
        <v>0</v>
      </c>
      <c r="L61" s="18">
        <f>frq!C61</f>
        <v>1</v>
      </c>
      <c r="M61" s="124">
        <f t="shared" si="4"/>
        <v>-0.7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-0.7</v>
      </c>
      <c r="R61" s="18">
        <v>0.7</v>
      </c>
    </row>
    <row r="62" spans="1:18">
      <c r="A62" s="8" t="s">
        <v>104</v>
      </c>
      <c r="B62" s="199">
        <f>'[2]13'!B64</f>
        <v>40</v>
      </c>
      <c r="C62" s="200">
        <f>'[2]13'!C64</f>
        <v>50</v>
      </c>
      <c r="D62" s="200">
        <f>'[2]13'!D64</f>
        <v>0</v>
      </c>
      <c r="E62" s="200">
        <f>'[2]13'!E64</f>
        <v>0</v>
      </c>
      <c r="F62" s="15">
        <f t="shared" si="6"/>
        <v>90</v>
      </c>
      <c r="G62" s="199">
        <f>'[2]13'!H64</f>
        <v>0</v>
      </c>
      <c r="H62" s="200">
        <f>'[2]13'!I64</f>
        <v>0</v>
      </c>
      <c r="I62" s="200">
        <f>'[2]13'!J64</f>
        <v>0</v>
      </c>
      <c r="J62" s="200">
        <f>'[2]13'!K64</f>
        <v>0</v>
      </c>
      <c r="K62" s="15">
        <f t="shared" si="3"/>
        <v>0</v>
      </c>
      <c r="L62" s="18">
        <f>frq!C62</f>
        <v>1</v>
      </c>
      <c r="M62" s="124">
        <f t="shared" si="4"/>
        <v>-0.7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-0.7</v>
      </c>
      <c r="R62" s="18">
        <v>0.7</v>
      </c>
    </row>
    <row r="63" spans="1:18">
      <c r="A63" s="8" t="s">
        <v>105</v>
      </c>
      <c r="B63" s="199">
        <f>'[2]13'!B65</f>
        <v>40</v>
      </c>
      <c r="C63" s="200">
        <f>'[2]13'!C65</f>
        <v>50</v>
      </c>
      <c r="D63" s="200">
        <f>'[2]13'!D65</f>
        <v>0</v>
      </c>
      <c r="E63" s="200">
        <f>'[2]13'!E65</f>
        <v>0</v>
      </c>
      <c r="F63" s="15">
        <f t="shared" si="6"/>
        <v>90</v>
      </c>
      <c r="G63" s="199">
        <f>'[2]13'!H65</f>
        <v>0</v>
      </c>
      <c r="H63" s="200">
        <f>'[2]13'!I65</f>
        <v>0</v>
      </c>
      <c r="I63" s="200">
        <f>'[2]13'!J65</f>
        <v>0</v>
      </c>
      <c r="J63" s="200">
        <f>'[2]13'!K65</f>
        <v>0</v>
      </c>
      <c r="K63" s="15">
        <f t="shared" si="3"/>
        <v>0</v>
      </c>
      <c r="L63" s="18">
        <f>frq!C63</f>
        <v>1</v>
      </c>
      <c r="M63" s="124">
        <f t="shared" si="4"/>
        <v>-0.7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-0.7</v>
      </c>
      <c r="R63" s="18">
        <v>0.7</v>
      </c>
    </row>
    <row r="64" spans="1:18">
      <c r="A64" s="8" t="s">
        <v>106</v>
      </c>
      <c r="B64" s="199">
        <f>'[2]13'!B66</f>
        <v>40</v>
      </c>
      <c r="C64" s="200">
        <f>'[2]13'!C66</f>
        <v>50</v>
      </c>
      <c r="D64" s="200">
        <f>'[2]13'!D66</f>
        <v>0</v>
      </c>
      <c r="E64" s="200">
        <f>'[2]13'!E66</f>
        <v>0</v>
      </c>
      <c r="F64" s="15">
        <f t="shared" si="6"/>
        <v>90</v>
      </c>
      <c r="G64" s="199">
        <f>'[2]13'!H66</f>
        <v>0</v>
      </c>
      <c r="H64" s="200">
        <f>'[2]13'!I66</f>
        <v>0</v>
      </c>
      <c r="I64" s="200">
        <f>'[2]13'!J66</f>
        <v>0</v>
      </c>
      <c r="J64" s="200">
        <f>'[2]13'!K66</f>
        <v>0</v>
      </c>
      <c r="K64" s="15">
        <f t="shared" si="3"/>
        <v>0</v>
      </c>
      <c r="L64" s="18">
        <f>frq!C64</f>
        <v>1</v>
      </c>
      <c r="M64" s="124">
        <f t="shared" si="4"/>
        <v>-0.7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-0.7</v>
      </c>
      <c r="R64" s="18">
        <v>0.7</v>
      </c>
    </row>
    <row r="65" spans="1:18">
      <c r="A65" s="8" t="s">
        <v>107</v>
      </c>
      <c r="B65" s="199">
        <f>'[2]13'!B67</f>
        <v>40</v>
      </c>
      <c r="C65" s="200">
        <f>'[2]13'!C67</f>
        <v>50</v>
      </c>
      <c r="D65" s="200">
        <f>'[2]13'!D67</f>
        <v>0</v>
      </c>
      <c r="E65" s="200">
        <f>'[2]13'!E67</f>
        <v>0</v>
      </c>
      <c r="F65" s="15">
        <f t="shared" si="6"/>
        <v>90</v>
      </c>
      <c r="G65" s="199">
        <f>'[2]13'!H67</f>
        <v>0</v>
      </c>
      <c r="H65" s="200">
        <f>'[2]13'!I67</f>
        <v>0</v>
      </c>
      <c r="I65" s="200">
        <f>'[2]13'!J67</f>
        <v>0</v>
      </c>
      <c r="J65" s="200">
        <f>'[2]13'!K67</f>
        <v>0</v>
      </c>
      <c r="K65" s="15">
        <f t="shared" si="3"/>
        <v>0</v>
      </c>
      <c r="L65" s="18">
        <f>frq!C65</f>
        <v>1</v>
      </c>
      <c r="M65" s="124">
        <f t="shared" si="4"/>
        <v>-0.7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-0.7</v>
      </c>
      <c r="R65" s="18">
        <v>0.7</v>
      </c>
    </row>
    <row r="66" spans="1:18">
      <c r="A66" s="8" t="s">
        <v>108</v>
      </c>
      <c r="B66" s="199">
        <f>'[2]13'!B68</f>
        <v>40</v>
      </c>
      <c r="C66" s="200">
        <f>'[2]13'!C68</f>
        <v>50</v>
      </c>
      <c r="D66" s="200">
        <f>'[2]13'!D68</f>
        <v>0</v>
      </c>
      <c r="E66" s="200">
        <f>'[2]13'!E68</f>
        <v>0</v>
      </c>
      <c r="F66" s="15">
        <f t="shared" si="6"/>
        <v>90</v>
      </c>
      <c r="G66" s="199">
        <f>'[2]13'!H68</f>
        <v>0</v>
      </c>
      <c r="H66" s="200">
        <f>'[2]13'!I68</f>
        <v>0</v>
      </c>
      <c r="I66" s="200">
        <f>'[2]13'!J68</f>
        <v>0</v>
      </c>
      <c r="J66" s="200">
        <f>'[2]13'!K68</f>
        <v>0</v>
      </c>
      <c r="K66" s="15">
        <f t="shared" si="3"/>
        <v>0</v>
      </c>
      <c r="L66" s="18">
        <f>frq!C66</f>
        <v>1</v>
      </c>
      <c r="M66" s="124">
        <f t="shared" si="4"/>
        <v>-0.7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-0.7</v>
      </c>
      <c r="R66" s="18">
        <v>0.7</v>
      </c>
    </row>
    <row r="67" spans="1:18">
      <c r="A67" s="8" t="s">
        <v>109</v>
      </c>
      <c r="B67" s="199">
        <f>'[2]13'!B69</f>
        <v>40</v>
      </c>
      <c r="C67" s="200">
        <f>'[2]13'!C69</f>
        <v>50</v>
      </c>
      <c r="D67" s="200">
        <f>'[2]13'!D69</f>
        <v>0</v>
      </c>
      <c r="E67" s="200">
        <f>'[2]13'!E69</f>
        <v>0</v>
      </c>
      <c r="F67" s="15">
        <f t="shared" si="6"/>
        <v>90</v>
      </c>
      <c r="G67" s="199">
        <f>'[2]13'!H69</f>
        <v>0</v>
      </c>
      <c r="H67" s="200">
        <f>'[2]13'!I69</f>
        <v>0</v>
      </c>
      <c r="I67" s="200">
        <f>'[2]13'!J69</f>
        <v>0</v>
      </c>
      <c r="J67" s="200">
        <f>'[2]13'!K69</f>
        <v>0</v>
      </c>
      <c r="K67" s="15">
        <f t="shared" si="3"/>
        <v>0</v>
      </c>
      <c r="L67" s="18">
        <f>frq!C67</f>
        <v>1</v>
      </c>
      <c r="M67" s="124">
        <f t="shared" si="4"/>
        <v>-0.7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-0.7</v>
      </c>
      <c r="R67" s="18">
        <v>0.7</v>
      </c>
    </row>
    <row r="68" spans="1:18">
      <c r="A68" s="8" t="s">
        <v>110</v>
      </c>
      <c r="B68" s="199">
        <f>'[2]13'!B70</f>
        <v>40</v>
      </c>
      <c r="C68" s="200">
        <f>'[2]13'!C70</f>
        <v>50</v>
      </c>
      <c r="D68" s="200">
        <f>'[2]13'!D70</f>
        <v>0</v>
      </c>
      <c r="E68" s="200">
        <f>'[2]13'!E70</f>
        <v>0</v>
      </c>
      <c r="F68" s="15">
        <f t="shared" si="6"/>
        <v>90</v>
      </c>
      <c r="G68" s="199">
        <f>'[2]13'!H70</f>
        <v>0</v>
      </c>
      <c r="H68" s="200">
        <f>'[2]13'!I70</f>
        <v>0</v>
      </c>
      <c r="I68" s="200">
        <f>'[2]13'!J70</f>
        <v>0</v>
      </c>
      <c r="J68" s="200">
        <f>'[2]13'!K70</f>
        <v>0</v>
      </c>
      <c r="K68" s="15">
        <f t="shared" ref="K68:K98" si="13">SUM(G68:J68)</f>
        <v>0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-0.7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-0.7</v>
      </c>
      <c r="R68" s="18">
        <v>0.7</v>
      </c>
    </row>
    <row r="69" spans="1:18">
      <c r="A69" s="8" t="s">
        <v>111</v>
      </c>
      <c r="B69" s="199">
        <f>'[2]13'!B71</f>
        <v>40</v>
      </c>
      <c r="C69" s="200">
        <f>'[2]13'!C71</f>
        <v>50</v>
      </c>
      <c r="D69" s="200">
        <f>'[2]13'!D71</f>
        <v>0</v>
      </c>
      <c r="E69" s="200">
        <f>'[2]13'!E71</f>
        <v>0</v>
      </c>
      <c r="F69" s="15">
        <f t="shared" ref="F69:F98" si="16">SUM(B69:E69)</f>
        <v>90</v>
      </c>
      <c r="G69" s="199">
        <f>'[2]13'!H71</f>
        <v>0</v>
      </c>
      <c r="H69" s="200">
        <f>'[2]13'!I71</f>
        <v>0</v>
      </c>
      <c r="I69" s="200">
        <f>'[2]13'!J71</f>
        <v>0</v>
      </c>
      <c r="J69" s="200">
        <f>'[2]13'!K71</f>
        <v>0</v>
      </c>
      <c r="K69" s="15">
        <f t="shared" si="13"/>
        <v>0</v>
      </c>
      <c r="L69" s="18">
        <f>frq!C69</f>
        <v>1</v>
      </c>
      <c r="M69" s="124">
        <f t="shared" si="14"/>
        <v>-0.7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-0.7</v>
      </c>
      <c r="R69" s="18">
        <v>0.7</v>
      </c>
    </row>
    <row r="70" spans="1:18">
      <c r="A70" s="8" t="s">
        <v>112</v>
      </c>
      <c r="B70" s="199">
        <f>'[2]13'!B72</f>
        <v>40</v>
      </c>
      <c r="C70" s="200">
        <f>'[2]13'!C72</f>
        <v>50</v>
      </c>
      <c r="D70" s="200">
        <f>'[2]13'!D72</f>
        <v>0</v>
      </c>
      <c r="E70" s="200">
        <f>'[2]13'!E72</f>
        <v>0</v>
      </c>
      <c r="F70" s="15">
        <f t="shared" si="16"/>
        <v>90</v>
      </c>
      <c r="G70" s="199">
        <f>'[2]13'!H72</f>
        <v>0</v>
      </c>
      <c r="H70" s="200">
        <f>'[2]13'!I72</f>
        <v>0</v>
      </c>
      <c r="I70" s="200">
        <f>'[2]13'!J72</f>
        <v>0</v>
      </c>
      <c r="J70" s="200">
        <f>'[2]13'!K72</f>
        <v>0</v>
      </c>
      <c r="K70" s="15">
        <f t="shared" si="13"/>
        <v>0</v>
      </c>
      <c r="L70" s="18">
        <f>frq!C70</f>
        <v>1</v>
      </c>
      <c r="M70" s="124">
        <f t="shared" si="14"/>
        <v>-0.7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-0.7</v>
      </c>
      <c r="R70" s="18">
        <v>0.7</v>
      </c>
    </row>
    <row r="71" spans="1:18">
      <c r="A71" s="8" t="s">
        <v>113</v>
      </c>
      <c r="B71" s="199">
        <f>'[2]13'!B73</f>
        <v>40</v>
      </c>
      <c r="C71" s="200">
        <f>'[2]13'!C73</f>
        <v>50</v>
      </c>
      <c r="D71" s="200">
        <f>'[2]13'!D73</f>
        <v>0</v>
      </c>
      <c r="E71" s="200">
        <f>'[2]13'!E73</f>
        <v>0</v>
      </c>
      <c r="F71" s="15">
        <f t="shared" si="16"/>
        <v>90</v>
      </c>
      <c r="G71" s="199">
        <f>'[2]13'!H73</f>
        <v>0</v>
      </c>
      <c r="H71" s="200">
        <f>'[2]13'!I73</f>
        <v>0</v>
      </c>
      <c r="I71" s="200">
        <f>'[2]13'!J73</f>
        <v>0</v>
      </c>
      <c r="J71" s="200">
        <f>'[2]13'!K73</f>
        <v>0</v>
      </c>
      <c r="K71" s="15">
        <f t="shared" si="13"/>
        <v>0</v>
      </c>
      <c r="L71" s="18">
        <f>frq!C71</f>
        <v>1</v>
      </c>
      <c r="M71" s="124">
        <f t="shared" si="14"/>
        <v>-0.7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-0.7</v>
      </c>
      <c r="R71" s="18">
        <v>0.7</v>
      </c>
    </row>
    <row r="72" spans="1:18">
      <c r="A72" s="8" t="s">
        <v>114</v>
      </c>
      <c r="B72" s="199">
        <f>'[2]13'!B74</f>
        <v>40</v>
      </c>
      <c r="C72" s="200">
        <f>'[2]13'!C74</f>
        <v>50</v>
      </c>
      <c r="D72" s="200">
        <f>'[2]13'!D74</f>
        <v>0</v>
      </c>
      <c r="E72" s="200">
        <f>'[2]13'!E74</f>
        <v>0</v>
      </c>
      <c r="F72" s="15">
        <f t="shared" si="16"/>
        <v>90</v>
      </c>
      <c r="G72" s="199">
        <f>'[2]13'!H74</f>
        <v>0</v>
      </c>
      <c r="H72" s="200">
        <f>'[2]13'!I74</f>
        <v>0</v>
      </c>
      <c r="I72" s="200">
        <f>'[2]13'!J74</f>
        <v>0</v>
      </c>
      <c r="J72" s="200">
        <f>'[2]13'!K74</f>
        <v>0</v>
      </c>
      <c r="K72" s="15">
        <f t="shared" si="13"/>
        <v>0</v>
      </c>
      <c r="L72" s="18">
        <f>frq!C72</f>
        <v>1</v>
      </c>
      <c r="M72" s="124">
        <f t="shared" si="14"/>
        <v>-0.7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-0.7</v>
      </c>
      <c r="R72" s="18">
        <v>0.7</v>
      </c>
    </row>
    <row r="73" spans="1:18">
      <c r="A73" s="8" t="s">
        <v>115</v>
      </c>
      <c r="B73" s="199">
        <f>'[2]13'!B75</f>
        <v>40</v>
      </c>
      <c r="C73" s="200">
        <f>'[2]13'!C75</f>
        <v>50</v>
      </c>
      <c r="D73" s="200">
        <f>'[2]13'!D75</f>
        <v>0</v>
      </c>
      <c r="E73" s="200">
        <f>'[2]13'!E75</f>
        <v>0</v>
      </c>
      <c r="F73" s="15">
        <f t="shared" si="16"/>
        <v>90</v>
      </c>
      <c r="G73" s="199">
        <f>'[2]13'!H75</f>
        <v>0</v>
      </c>
      <c r="H73" s="200">
        <f>'[2]13'!I75</f>
        <v>0</v>
      </c>
      <c r="I73" s="200">
        <f>'[2]13'!J75</f>
        <v>0</v>
      </c>
      <c r="J73" s="200">
        <f>'[2]13'!K75</f>
        <v>0</v>
      </c>
      <c r="K73" s="15">
        <f t="shared" si="13"/>
        <v>0</v>
      </c>
      <c r="L73" s="18">
        <f>frq!C73</f>
        <v>1</v>
      </c>
      <c r="M73" s="124">
        <f t="shared" si="14"/>
        <v>-0.7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-0.7</v>
      </c>
      <c r="R73" s="18">
        <v>0.7</v>
      </c>
    </row>
    <row r="74" spans="1:18">
      <c r="A74" s="8" t="s">
        <v>116</v>
      </c>
      <c r="B74" s="199">
        <f>'[2]13'!B76</f>
        <v>40</v>
      </c>
      <c r="C74" s="200">
        <f>'[2]13'!C76</f>
        <v>50</v>
      </c>
      <c r="D74" s="200">
        <f>'[2]13'!D76</f>
        <v>0</v>
      </c>
      <c r="E74" s="200">
        <f>'[2]13'!E76</f>
        <v>0</v>
      </c>
      <c r="F74" s="15">
        <f t="shared" si="16"/>
        <v>90</v>
      </c>
      <c r="G74" s="199">
        <f>'[2]13'!H76</f>
        <v>0</v>
      </c>
      <c r="H74" s="200">
        <f>'[2]13'!I76</f>
        <v>0</v>
      </c>
      <c r="I74" s="200">
        <f>'[2]13'!J76</f>
        <v>0</v>
      </c>
      <c r="J74" s="200">
        <f>'[2]13'!K76</f>
        <v>0</v>
      </c>
      <c r="K74" s="15">
        <f t="shared" si="13"/>
        <v>0</v>
      </c>
      <c r="L74" s="18">
        <f>frq!C74</f>
        <v>1</v>
      </c>
      <c r="M74" s="124">
        <f t="shared" si="14"/>
        <v>-0.7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-0.7</v>
      </c>
      <c r="R74" s="18">
        <v>0.7</v>
      </c>
    </row>
    <row r="75" spans="1:18">
      <c r="A75" s="8" t="s">
        <v>117</v>
      </c>
      <c r="B75" s="199">
        <f>'[2]13'!B77</f>
        <v>40</v>
      </c>
      <c r="C75" s="200">
        <f>'[2]13'!C77</f>
        <v>50</v>
      </c>
      <c r="D75" s="200">
        <f>'[2]13'!D77</f>
        <v>0</v>
      </c>
      <c r="E75" s="200">
        <f>'[2]13'!E77</f>
        <v>0</v>
      </c>
      <c r="F75" s="15">
        <f t="shared" si="16"/>
        <v>90</v>
      </c>
      <c r="G75" s="199">
        <f>'[2]13'!H77</f>
        <v>0</v>
      </c>
      <c r="H75" s="200">
        <f>'[2]13'!I77</f>
        <v>0</v>
      </c>
      <c r="I75" s="200">
        <f>'[2]13'!J77</f>
        <v>0</v>
      </c>
      <c r="J75" s="200">
        <f>'[2]13'!K77</f>
        <v>0</v>
      </c>
      <c r="K75" s="15">
        <f t="shared" si="13"/>
        <v>0</v>
      </c>
      <c r="L75" s="18">
        <f>frq!C75</f>
        <v>1</v>
      </c>
      <c r="M75" s="124">
        <f t="shared" si="14"/>
        <v>-0.4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-0.4</v>
      </c>
      <c r="R75" s="18">
        <v>0.4</v>
      </c>
    </row>
    <row r="76" spans="1:18">
      <c r="A76" s="8" t="s">
        <v>118</v>
      </c>
      <c r="B76" s="199">
        <f>'[2]13'!B78</f>
        <v>40</v>
      </c>
      <c r="C76" s="200">
        <f>'[2]13'!C78</f>
        <v>50</v>
      </c>
      <c r="D76" s="200">
        <f>'[2]13'!D78</f>
        <v>0</v>
      </c>
      <c r="E76" s="200">
        <f>'[2]13'!E78</f>
        <v>0</v>
      </c>
      <c r="F76" s="15">
        <f t="shared" si="16"/>
        <v>90</v>
      </c>
      <c r="G76" s="199">
        <f>'[2]13'!H78</f>
        <v>0</v>
      </c>
      <c r="H76" s="200">
        <f>'[2]13'!I78</f>
        <v>0</v>
      </c>
      <c r="I76" s="200">
        <f>'[2]13'!J78</f>
        <v>0</v>
      </c>
      <c r="J76" s="200">
        <f>'[2]13'!K78</f>
        <v>0</v>
      </c>
      <c r="K76" s="15">
        <f t="shared" si="13"/>
        <v>0</v>
      </c>
      <c r="L76" s="18">
        <f>frq!C76</f>
        <v>1</v>
      </c>
      <c r="M76" s="124">
        <f t="shared" si="14"/>
        <v>-0.4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-0.4</v>
      </c>
      <c r="R76" s="18">
        <v>0.4</v>
      </c>
    </row>
    <row r="77" spans="1:18">
      <c r="A77" s="8" t="s">
        <v>119</v>
      </c>
      <c r="B77" s="199">
        <f>'[2]13'!B79</f>
        <v>40</v>
      </c>
      <c r="C77" s="200">
        <f>'[2]13'!C79</f>
        <v>50</v>
      </c>
      <c r="D77" s="200">
        <f>'[2]13'!D79</f>
        <v>0</v>
      </c>
      <c r="E77" s="200">
        <f>'[2]13'!E79</f>
        <v>0</v>
      </c>
      <c r="F77" s="15">
        <f t="shared" si="16"/>
        <v>90</v>
      </c>
      <c r="G77" s="199">
        <f>'[2]13'!H79</f>
        <v>0</v>
      </c>
      <c r="H77" s="200">
        <f>'[2]13'!I79</f>
        <v>0</v>
      </c>
      <c r="I77" s="200">
        <f>'[2]13'!J79</f>
        <v>0</v>
      </c>
      <c r="J77" s="200">
        <f>'[2]13'!K79</f>
        <v>0</v>
      </c>
      <c r="K77" s="15">
        <f t="shared" si="13"/>
        <v>0</v>
      </c>
      <c r="L77" s="18">
        <f>frq!C77</f>
        <v>1</v>
      </c>
      <c r="M77" s="124">
        <f t="shared" si="14"/>
        <v>-0.4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-0.4</v>
      </c>
      <c r="R77" s="18">
        <v>0.4</v>
      </c>
    </row>
    <row r="78" spans="1:18">
      <c r="A78" s="8" t="s">
        <v>120</v>
      </c>
      <c r="B78" s="199">
        <f>'[2]13'!B80</f>
        <v>40</v>
      </c>
      <c r="C78" s="200">
        <f>'[2]13'!C80</f>
        <v>50</v>
      </c>
      <c r="D78" s="200">
        <f>'[2]13'!D80</f>
        <v>0</v>
      </c>
      <c r="E78" s="200">
        <f>'[2]13'!E80</f>
        <v>0</v>
      </c>
      <c r="F78" s="15">
        <f t="shared" si="16"/>
        <v>90</v>
      </c>
      <c r="G78" s="199">
        <f>'[2]13'!H80</f>
        <v>0</v>
      </c>
      <c r="H78" s="200">
        <f>'[2]13'!I80</f>
        <v>0</v>
      </c>
      <c r="I78" s="200">
        <f>'[2]13'!J80</f>
        <v>0</v>
      </c>
      <c r="J78" s="200">
        <f>'[2]13'!K80</f>
        <v>0</v>
      </c>
      <c r="K78" s="15">
        <f t="shared" si="13"/>
        <v>0</v>
      </c>
      <c r="L78" s="18">
        <f>frq!C78</f>
        <v>1</v>
      </c>
      <c r="M78" s="124">
        <f t="shared" si="14"/>
        <v>-0.4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-0.4</v>
      </c>
      <c r="R78" s="18">
        <v>0.4</v>
      </c>
    </row>
    <row r="79" spans="1:18">
      <c r="A79" s="8" t="s">
        <v>121</v>
      </c>
      <c r="B79" s="199">
        <f>'[2]13'!B81</f>
        <v>40</v>
      </c>
      <c r="C79" s="200">
        <f>'[2]13'!C81</f>
        <v>50</v>
      </c>
      <c r="D79" s="200">
        <f>'[2]13'!D81</f>
        <v>0</v>
      </c>
      <c r="E79" s="200">
        <f>'[2]13'!E81</f>
        <v>0</v>
      </c>
      <c r="F79" s="15">
        <f t="shared" si="16"/>
        <v>90</v>
      </c>
      <c r="G79" s="199">
        <f>'[2]13'!H81</f>
        <v>0</v>
      </c>
      <c r="H79" s="200">
        <f>'[2]13'!I81</f>
        <v>0</v>
      </c>
      <c r="I79" s="200">
        <f>'[2]13'!J81</f>
        <v>0</v>
      </c>
      <c r="J79" s="200">
        <f>'[2]13'!K81</f>
        <v>0</v>
      </c>
      <c r="K79" s="15">
        <f t="shared" si="13"/>
        <v>0</v>
      </c>
      <c r="L79" s="18">
        <f>frq!C79</f>
        <v>1</v>
      </c>
      <c r="M79" s="124">
        <f t="shared" si="14"/>
        <v>-0.4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-0.4</v>
      </c>
      <c r="R79" s="18">
        <v>0.4</v>
      </c>
    </row>
    <row r="80" spans="1:18">
      <c r="A80" s="8" t="s">
        <v>122</v>
      </c>
      <c r="B80" s="199">
        <f>'[2]13'!B82</f>
        <v>40</v>
      </c>
      <c r="C80" s="200">
        <f>'[2]13'!C82</f>
        <v>50</v>
      </c>
      <c r="D80" s="200">
        <f>'[2]13'!D82</f>
        <v>0</v>
      </c>
      <c r="E80" s="200">
        <f>'[2]13'!E82</f>
        <v>0</v>
      </c>
      <c r="F80" s="15">
        <f t="shared" si="16"/>
        <v>90</v>
      </c>
      <c r="G80" s="199">
        <f>'[2]13'!H82</f>
        <v>0</v>
      </c>
      <c r="H80" s="200">
        <f>'[2]13'!I82</f>
        <v>0</v>
      </c>
      <c r="I80" s="200">
        <f>'[2]13'!J82</f>
        <v>0</v>
      </c>
      <c r="J80" s="200">
        <f>'[2]13'!K82</f>
        <v>0</v>
      </c>
      <c r="K80" s="15">
        <f t="shared" si="13"/>
        <v>0</v>
      </c>
      <c r="L80" s="18">
        <f>frq!C80</f>
        <v>1</v>
      </c>
      <c r="M80" s="124">
        <f t="shared" si="14"/>
        <v>-0.4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-0.4</v>
      </c>
      <c r="R80" s="18">
        <v>0.4</v>
      </c>
    </row>
    <row r="81" spans="1:18">
      <c r="A81" s="8" t="s">
        <v>123</v>
      </c>
      <c r="B81" s="199">
        <f>'[2]13'!B83</f>
        <v>40</v>
      </c>
      <c r="C81" s="200">
        <f>'[2]13'!C83</f>
        <v>50</v>
      </c>
      <c r="D81" s="200">
        <f>'[2]13'!D83</f>
        <v>0</v>
      </c>
      <c r="E81" s="200">
        <f>'[2]13'!E83</f>
        <v>0</v>
      </c>
      <c r="F81" s="15">
        <f t="shared" si="16"/>
        <v>90</v>
      </c>
      <c r="G81" s="199">
        <f>'[2]13'!H83</f>
        <v>0</v>
      </c>
      <c r="H81" s="200">
        <f>'[2]13'!I83</f>
        <v>0</v>
      </c>
      <c r="I81" s="200">
        <f>'[2]13'!J83</f>
        <v>0</v>
      </c>
      <c r="J81" s="200">
        <f>'[2]13'!K83</f>
        <v>0</v>
      </c>
      <c r="K81" s="15">
        <f t="shared" si="13"/>
        <v>0</v>
      </c>
      <c r="L81" s="18">
        <f>frq!C81</f>
        <v>1</v>
      </c>
      <c r="M81" s="124">
        <f t="shared" si="14"/>
        <v>-0.4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-0.4</v>
      </c>
      <c r="R81" s="18">
        <v>0.4</v>
      </c>
    </row>
    <row r="82" spans="1:18">
      <c r="A82" s="8" t="s">
        <v>124</v>
      </c>
      <c r="B82" s="199">
        <f>'[2]13'!B84</f>
        <v>40</v>
      </c>
      <c r="C82" s="200">
        <f>'[2]13'!C84</f>
        <v>50</v>
      </c>
      <c r="D82" s="200">
        <f>'[2]13'!D84</f>
        <v>0</v>
      </c>
      <c r="E82" s="200">
        <f>'[2]13'!E84</f>
        <v>0</v>
      </c>
      <c r="F82" s="15">
        <f t="shared" si="16"/>
        <v>90</v>
      </c>
      <c r="G82" s="199">
        <f>'[2]13'!H84</f>
        <v>0</v>
      </c>
      <c r="H82" s="200">
        <f>'[2]13'!I84</f>
        <v>0</v>
      </c>
      <c r="I82" s="200">
        <f>'[2]13'!J84</f>
        <v>0</v>
      </c>
      <c r="J82" s="200">
        <f>'[2]13'!K84</f>
        <v>0</v>
      </c>
      <c r="K82" s="15">
        <f t="shared" si="13"/>
        <v>0</v>
      </c>
      <c r="L82" s="18">
        <f>frq!C82</f>
        <v>1</v>
      </c>
      <c r="M82" s="124">
        <f t="shared" si="14"/>
        <v>-0.4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-0.4</v>
      </c>
      <c r="R82" s="18">
        <v>0.4</v>
      </c>
    </row>
    <row r="83" spans="1:18">
      <c r="A83" s="8" t="s">
        <v>125</v>
      </c>
      <c r="B83" s="199">
        <f>'[2]13'!B85</f>
        <v>40</v>
      </c>
      <c r="C83" s="200">
        <f>'[2]13'!C85</f>
        <v>50</v>
      </c>
      <c r="D83" s="200">
        <f>'[2]13'!D85</f>
        <v>0</v>
      </c>
      <c r="E83" s="200">
        <f>'[2]13'!E85</f>
        <v>0</v>
      </c>
      <c r="F83" s="15">
        <f t="shared" si="16"/>
        <v>90</v>
      </c>
      <c r="G83" s="199">
        <f>'[2]13'!H85</f>
        <v>0</v>
      </c>
      <c r="H83" s="200">
        <f>'[2]13'!I85</f>
        <v>0</v>
      </c>
      <c r="I83" s="200">
        <f>'[2]13'!J85</f>
        <v>0</v>
      </c>
      <c r="J83" s="200">
        <f>'[2]13'!K85</f>
        <v>0</v>
      </c>
      <c r="K83" s="15">
        <f t="shared" si="13"/>
        <v>0</v>
      </c>
      <c r="L83" s="18">
        <f>frq!C83</f>
        <v>1</v>
      </c>
      <c r="M83" s="124">
        <f t="shared" si="14"/>
        <v>-0.4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-0.4</v>
      </c>
      <c r="R83" s="18">
        <v>0.4</v>
      </c>
    </row>
    <row r="84" spans="1:18">
      <c r="A84" s="8" t="s">
        <v>126</v>
      </c>
      <c r="B84" s="199">
        <f>'[2]13'!B86</f>
        <v>40</v>
      </c>
      <c r="C84" s="200">
        <f>'[2]13'!C86</f>
        <v>50</v>
      </c>
      <c r="D84" s="200">
        <f>'[2]13'!D86</f>
        <v>0</v>
      </c>
      <c r="E84" s="200">
        <f>'[2]13'!E86</f>
        <v>0</v>
      </c>
      <c r="F84" s="15">
        <f t="shared" si="16"/>
        <v>90</v>
      </c>
      <c r="G84" s="199">
        <f>'[2]13'!H86</f>
        <v>0</v>
      </c>
      <c r="H84" s="200">
        <f>'[2]13'!I86</f>
        <v>0</v>
      </c>
      <c r="I84" s="200">
        <f>'[2]13'!J86</f>
        <v>0</v>
      </c>
      <c r="J84" s="200">
        <f>'[2]13'!K86</f>
        <v>0</v>
      </c>
      <c r="K84" s="15">
        <f t="shared" si="13"/>
        <v>0</v>
      </c>
      <c r="L84" s="18">
        <f>frq!C84</f>
        <v>1</v>
      </c>
      <c r="M84" s="124">
        <f t="shared" si="14"/>
        <v>-0.4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-0.4</v>
      </c>
      <c r="R84" s="18">
        <v>0.4</v>
      </c>
    </row>
    <row r="85" spans="1:18">
      <c r="A85" s="8" t="s">
        <v>127</v>
      </c>
      <c r="B85" s="199">
        <f>'[2]13'!B87</f>
        <v>40</v>
      </c>
      <c r="C85" s="200">
        <f>'[2]13'!C87</f>
        <v>50</v>
      </c>
      <c r="D85" s="200">
        <f>'[2]13'!D87</f>
        <v>0</v>
      </c>
      <c r="E85" s="200">
        <f>'[2]13'!E87</f>
        <v>0</v>
      </c>
      <c r="F85" s="15">
        <f t="shared" si="16"/>
        <v>90</v>
      </c>
      <c r="G85" s="199">
        <f>'[2]13'!H87</f>
        <v>0</v>
      </c>
      <c r="H85" s="200">
        <f>'[2]13'!I87</f>
        <v>0</v>
      </c>
      <c r="I85" s="200">
        <f>'[2]13'!J87</f>
        <v>0</v>
      </c>
      <c r="J85" s="200">
        <f>'[2]13'!K87</f>
        <v>0</v>
      </c>
      <c r="K85" s="15">
        <f t="shared" si="13"/>
        <v>0</v>
      </c>
      <c r="L85" s="18">
        <f>frq!C85</f>
        <v>1</v>
      </c>
      <c r="M85" s="124">
        <f t="shared" si="14"/>
        <v>-0.4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-0.4</v>
      </c>
      <c r="R85" s="18">
        <v>0.4</v>
      </c>
    </row>
    <row r="86" spans="1:18">
      <c r="A86" s="8" t="s">
        <v>128</v>
      </c>
      <c r="B86" s="199">
        <f>'[2]13'!B88</f>
        <v>40</v>
      </c>
      <c r="C86" s="200">
        <f>'[2]13'!C88</f>
        <v>50</v>
      </c>
      <c r="D86" s="200">
        <f>'[2]13'!D88</f>
        <v>0</v>
      </c>
      <c r="E86" s="200">
        <f>'[2]13'!E88</f>
        <v>0</v>
      </c>
      <c r="F86" s="15">
        <f t="shared" si="16"/>
        <v>90</v>
      </c>
      <c r="G86" s="199">
        <f>'[2]13'!H88</f>
        <v>0</v>
      </c>
      <c r="H86" s="200">
        <f>'[2]13'!I88</f>
        <v>0</v>
      </c>
      <c r="I86" s="200">
        <f>'[2]13'!J88</f>
        <v>0</v>
      </c>
      <c r="J86" s="200">
        <f>'[2]13'!K88</f>
        <v>0</v>
      </c>
      <c r="K86" s="15">
        <f t="shared" si="13"/>
        <v>0</v>
      </c>
      <c r="L86" s="18">
        <f>frq!C86</f>
        <v>1</v>
      </c>
      <c r="M86" s="124">
        <f t="shared" si="14"/>
        <v>-0.4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-0.4</v>
      </c>
      <c r="R86" s="18">
        <v>0.4</v>
      </c>
    </row>
    <row r="87" spans="1:18">
      <c r="A87" s="8" t="s">
        <v>129</v>
      </c>
      <c r="B87" s="199">
        <f>'[2]13'!B89</f>
        <v>40</v>
      </c>
      <c r="C87" s="200">
        <f>'[2]13'!C89</f>
        <v>50</v>
      </c>
      <c r="D87" s="200">
        <f>'[2]13'!D89</f>
        <v>0</v>
      </c>
      <c r="E87" s="200">
        <f>'[2]13'!E89</f>
        <v>0</v>
      </c>
      <c r="F87" s="15">
        <f t="shared" si="16"/>
        <v>90</v>
      </c>
      <c r="G87" s="199">
        <f>'[2]13'!H89</f>
        <v>0</v>
      </c>
      <c r="H87" s="200">
        <f>'[2]13'!I89</f>
        <v>0</v>
      </c>
      <c r="I87" s="200">
        <f>'[2]13'!J89</f>
        <v>0</v>
      </c>
      <c r="J87" s="200">
        <f>'[2]13'!K89</f>
        <v>0</v>
      </c>
      <c r="K87" s="15">
        <f t="shared" si="13"/>
        <v>0</v>
      </c>
      <c r="L87" s="18">
        <f>frq!C87</f>
        <v>1</v>
      </c>
      <c r="M87" s="124">
        <f t="shared" si="14"/>
        <v>-0.4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-0.4</v>
      </c>
      <c r="R87" s="18">
        <v>0.4</v>
      </c>
    </row>
    <row r="88" spans="1:18">
      <c r="A88" s="8" t="s">
        <v>130</v>
      </c>
      <c r="B88" s="199">
        <f>'[2]13'!B90</f>
        <v>40</v>
      </c>
      <c r="C88" s="200">
        <f>'[2]13'!C90</f>
        <v>50</v>
      </c>
      <c r="D88" s="200">
        <f>'[2]13'!D90</f>
        <v>0</v>
      </c>
      <c r="E88" s="200">
        <f>'[2]13'!E90</f>
        <v>0</v>
      </c>
      <c r="F88" s="15">
        <f t="shared" si="16"/>
        <v>90</v>
      </c>
      <c r="G88" s="199">
        <f>'[2]13'!H90</f>
        <v>0</v>
      </c>
      <c r="H88" s="200">
        <f>'[2]13'!I90</f>
        <v>0</v>
      </c>
      <c r="I88" s="200">
        <f>'[2]13'!J90</f>
        <v>0</v>
      </c>
      <c r="J88" s="200">
        <f>'[2]13'!K90</f>
        <v>0</v>
      </c>
      <c r="K88" s="15">
        <f t="shared" si="13"/>
        <v>0</v>
      </c>
      <c r="L88" s="18">
        <f>frq!C88</f>
        <v>1</v>
      </c>
      <c r="M88" s="124">
        <f t="shared" si="14"/>
        <v>-0.4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-0.4</v>
      </c>
      <c r="R88" s="18">
        <v>0.4</v>
      </c>
    </row>
    <row r="89" spans="1:18">
      <c r="A89" s="8" t="s">
        <v>131</v>
      </c>
      <c r="B89" s="199">
        <f>'[2]13'!B91</f>
        <v>40</v>
      </c>
      <c r="C89" s="200">
        <f>'[2]13'!C91</f>
        <v>50</v>
      </c>
      <c r="D89" s="200">
        <f>'[2]13'!D91</f>
        <v>0</v>
      </c>
      <c r="E89" s="200">
        <f>'[2]13'!E91</f>
        <v>0</v>
      </c>
      <c r="F89" s="15">
        <f t="shared" si="16"/>
        <v>90</v>
      </c>
      <c r="G89" s="199">
        <f>'[2]13'!H91</f>
        <v>0</v>
      </c>
      <c r="H89" s="200">
        <f>'[2]13'!I91</f>
        <v>0</v>
      </c>
      <c r="I89" s="200">
        <f>'[2]13'!J91</f>
        <v>0</v>
      </c>
      <c r="J89" s="200">
        <f>'[2]13'!K91</f>
        <v>0</v>
      </c>
      <c r="K89" s="15">
        <f t="shared" si="13"/>
        <v>0</v>
      </c>
      <c r="L89" s="18">
        <f>frq!C89</f>
        <v>1</v>
      </c>
      <c r="M89" s="124">
        <f t="shared" si="14"/>
        <v>-0.4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-0.4</v>
      </c>
      <c r="R89" s="18">
        <v>0.4</v>
      </c>
    </row>
    <row r="90" spans="1:18">
      <c r="A90" s="8" t="s">
        <v>132</v>
      </c>
      <c r="B90" s="199">
        <f>'[2]13'!B92</f>
        <v>40</v>
      </c>
      <c r="C90" s="200">
        <f>'[2]13'!C92</f>
        <v>50</v>
      </c>
      <c r="D90" s="200">
        <f>'[2]13'!D92</f>
        <v>0</v>
      </c>
      <c r="E90" s="200">
        <f>'[2]13'!E92</f>
        <v>0</v>
      </c>
      <c r="F90" s="15">
        <f t="shared" si="16"/>
        <v>90</v>
      </c>
      <c r="G90" s="199">
        <f>'[2]13'!H92</f>
        <v>0</v>
      </c>
      <c r="H90" s="200">
        <f>'[2]13'!I92</f>
        <v>0</v>
      </c>
      <c r="I90" s="200">
        <f>'[2]13'!J92</f>
        <v>0</v>
      </c>
      <c r="J90" s="200">
        <f>'[2]13'!K92</f>
        <v>0</v>
      </c>
      <c r="K90" s="15">
        <f t="shared" si="13"/>
        <v>0</v>
      </c>
      <c r="L90" s="18">
        <f>frq!C90</f>
        <v>1</v>
      </c>
      <c r="M90" s="124">
        <f t="shared" si="14"/>
        <v>-0.4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-0.4</v>
      </c>
      <c r="R90" s="18">
        <v>0.4</v>
      </c>
    </row>
    <row r="91" spans="1:18">
      <c r="A91" s="8" t="s">
        <v>133</v>
      </c>
      <c r="B91" s="199">
        <f>'[2]13'!B93</f>
        <v>40</v>
      </c>
      <c r="C91" s="200">
        <f>'[2]13'!C93</f>
        <v>50</v>
      </c>
      <c r="D91" s="200">
        <f>'[2]13'!D93</f>
        <v>0</v>
      </c>
      <c r="E91" s="200">
        <f>'[2]13'!E93</f>
        <v>0</v>
      </c>
      <c r="F91" s="15">
        <f t="shared" si="16"/>
        <v>90</v>
      </c>
      <c r="G91" s="199">
        <f>'[2]13'!H93</f>
        <v>0</v>
      </c>
      <c r="H91" s="200">
        <f>'[2]13'!I93</f>
        <v>0</v>
      </c>
      <c r="I91" s="200">
        <f>'[2]13'!J93</f>
        <v>0</v>
      </c>
      <c r="J91" s="200">
        <f>'[2]13'!K93</f>
        <v>0</v>
      </c>
      <c r="K91" s="15">
        <f t="shared" si="13"/>
        <v>0</v>
      </c>
      <c r="L91" s="18">
        <f>frq!C91</f>
        <v>1</v>
      </c>
      <c r="M91" s="124">
        <f t="shared" si="14"/>
        <v>-0.4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-0.4</v>
      </c>
      <c r="R91" s="18">
        <v>0.4</v>
      </c>
    </row>
    <row r="92" spans="1:18">
      <c r="A92" s="8" t="s">
        <v>134</v>
      </c>
      <c r="B92" s="199">
        <f>'[2]13'!B94</f>
        <v>40</v>
      </c>
      <c r="C92" s="200">
        <f>'[2]13'!C94</f>
        <v>50</v>
      </c>
      <c r="D92" s="200">
        <f>'[2]13'!D94</f>
        <v>0</v>
      </c>
      <c r="E92" s="200">
        <f>'[2]13'!E94</f>
        <v>0</v>
      </c>
      <c r="F92" s="15">
        <f t="shared" si="16"/>
        <v>90</v>
      </c>
      <c r="G92" s="199">
        <f>'[2]13'!H94</f>
        <v>0</v>
      </c>
      <c r="H92" s="200">
        <f>'[2]13'!I94</f>
        <v>0</v>
      </c>
      <c r="I92" s="200">
        <f>'[2]13'!J94</f>
        <v>0</v>
      </c>
      <c r="J92" s="200">
        <f>'[2]13'!K94</f>
        <v>0</v>
      </c>
      <c r="K92" s="15">
        <f t="shared" si="13"/>
        <v>0</v>
      </c>
      <c r="L92" s="18">
        <f>frq!C92</f>
        <v>1</v>
      </c>
      <c r="M92" s="124">
        <f t="shared" si="14"/>
        <v>-0.4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-0.4</v>
      </c>
      <c r="R92" s="18">
        <v>0.4</v>
      </c>
    </row>
    <row r="93" spans="1:18">
      <c r="A93" s="8" t="s">
        <v>135</v>
      </c>
      <c r="B93" s="199">
        <f>'[2]13'!B95</f>
        <v>40</v>
      </c>
      <c r="C93" s="200">
        <f>'[2]13'!C95</f>
        <v>50</v>
      </c>
      <c r="D93" s="200">
        <f>'[2]13'!D95</f>
        <v>0</v>
      </c>
      <c r="E93" s="200">
        <f>'[2]13'!E95</f>
        <v>0</v>
      </c>
      <c r="F93" s="15">
        <f t="shared" si="16"/>
        <v>90</v>
      </c>
      <c r="G93" s="199">
        <f>'[2]13'!H95</f>
        <v>0</v>
      </c>
      <c r="H93" s="200">
        <f>'[2]13'!I95</f>
        <v>0</v>
      </c>
      <c r="I93" s="200">
        <f>'[2]13'!J95</f>
        <v>0</v>
      </c>
      <c r="J93" s="200">
        <f>'[2]13'!K95</f>
        <v>0</v>
      </c>
      <c r="K93" s="15">
        <f t="shared" si="13"/>
        <v>0</v>
      </c>
      <c r="L93" s="18">
        <f>frq!C93</f>
        <v>1</v>
      </c>
      <c r="M93" s="124">
        <f t="shared" si="14"/>
        <v>-0.4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-0.4</v>
      </c>
      <c r="R93" s="18">
        <v>0.4</v>
      </c>
    </row>
    <row r="94" spans="1:18">
      <c r="A94" s="8" t="s">
        <v>136</v>
      </c>
      <c r="B94" s="199">
        <f>'[2]13'!B96</f>
        <v>40</v>
      </c>
      <c r="C94" s="200">
        <f>'[2]13'!C96</f>
        <v>50</v>
      </c>
      <c r="D94" s="200">
        <f>'[2]13'!D96</f>
        <v>0</v>
      </c>
      <c r="E94" s="200">
        <f>'[2]13'!E96</f>
        <v>0</v>
      </c>
      <c r="F94" s="15">
        <f t="shared" si="16"/>
        <v>90</v>
      </c>
      <c r="G94" s="199">
        <f>'[2]13'!H96</f>
        <v>0</v>
      </c>
      <c r="H94" s="200">
        <f>'[2]13'!I96</f>
        <v>0</v>
      </c>
      <c r="I94" s="200">
        <f>'[2]13'!J96</f>
        <v>0</v>
      </c>
      <c r="J94" s="200">
        <f>'[2]13'!K96</f>
        <v>0</v>
      </c>
      <c r="K94" s="15">
        <f t="shared" si="13"/>
        <v>0</v>
      </c>
      <c r="L94" s="18">
        <f>frq!C94</f>
        <v>1</v>
      </c>
      <c r="M94" s="124">
        <f t="shared" si="14"/>
        <v>-0.4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-0.4</v>
      </c>
      <c r="R94" s="18">
        <v>0.4</v>
      </c>
    </row>
    <row r="95" spans="1:18">
      <c r="A95" s="8" t="s">
        <v>137</v>
      </c>
      <c r="B95" s="199">
        <f>'[2]13'!B97</f>
        <v>40</v>
      </c>
      <c r="C95" s="200">
        <f>'[2]13'!C97</f>
        <v>50</v>
      </c>
      <c r="D95" s="200">
        <f>'[2]13'!D97</f>
        <v>0</v>
      </c>
      <c r="E95" s="200">
        <f>'[2]13'!E97</f>
        <v>0</v>
      </c>
      <c r="F95" s="15">
        <f t="shared" si="16"/>
        <v>90</v>
      </c>
      <c r="G95" s="199">
        <f>'[2]13'!H97</f>
        <v>0</v>
      </c>
      <c r="H95" s="200">
        <f>'[2]13'!I97</f>
        <v>0</v>
      </c>
      <c r="I95" s="200">
        <f>'[2]13'!J97</f>
        <v>0</v>
      </c>
      <c r="J95" s="200">
        <f>'[2]13'!K97</f>
        <v>0</v>
      </c>
      <c r="K95" s="15">
        <f t="shared" si="13"/>
        <v>0</v>
      </c>
      <c r="L95" s="18">
        <f>frq!C95</f>
        <v>1</v>
      </c>
      <c r="M95" s="124">
        <f t="shared" si="14"/>
        <v>-0.4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-0.4</v>
      </c>
      <c r="R95" s="18">
        <v>0.4</v>
      </c>
    </row>
    <row r="96" spans="1:18">
      <c r="A96" s="8" t="s">
        <v>138</v>
      </c>
      <c r="B96" s="199">
        <f>'[2]13'!B98</f>
        <v>40</v>
      </c>
      <c r="C96" s="200">
        <f>'[2]13'!C98</f>
        <v>50</v>
      </c>
      <c r="D96" s="200">
        <f>'[2]13'!D98</f>
        <v>0</v>
      </c>
      <c r="E96" s="200">
        <f>'[2]13'!E98</f>
        <v>0</v>
      </c>
      <c r="F96" s="15">
        <f t="shared" si="16"/>
        <v>90</v>
      </c>
      <c r="G96" s="199">
        <f>'[2]13'!H98</f>
        <v>0</v>
      </c>
      <c r="H96" s="200">
        <f>'[2]13'!I98</f>
        <v>0</v>
      </c>
      <c r="I96" s="200">
        <f>'[2]13'!J98</f>
        <v>0</v>
      </c>
      <c r="J96" s="200">
        <f>'[2]13'!K98</f>
        <v>0</v>
      </c>
      <c r="K96" s="15">
        <f t="shared" si="13"/>
        <v>0</v>
      </c>
      <c r="L96" s="18">
        <f>frq!C96</f>
        <v>1</v>
      </c>
      <c r="M96" s="124">
        <f t="shared" si="14"/>
        <v>-0.4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-0.4</v>
      </c>
      <c r="R96" s="18">
        <v>0.4</v>
      </c>
    </row>
    <row r="97" spans="1:18">
      <c r="A97" s="8" t="s">
        <v>139</v>
      </c>
      <c r="B97" s="199">
        <f>'[2]13'!B99</f>
        <v>40</v>
      </c>
      <c r="C97" s="200">
        <f>'[2]13'!C99</f>
        <v>50</v>
      </c>
      <c r="D97" s="200">
        <f>'[2]13'!D99</f>
        <v>0</v>
      </c>
      <c r="E97" s="200">
        <f>'[2]13'!E99</f>
        <v>0</v>
      </c>
      <c r="F97" s="15">
        <f t="shared" si="16"/>
        <v>90</v>
      </c>
      <c r="G97" s="199">
        <f>'[2]13'!H99</f>
        <v>0</v>
      </c>
      <c r="H97" s="200">
        <f>'[2]13'!I99</f>
        <v>0</v>
      </c>
      <c r="I97" s="200">
        <f>'[2]13'!J99</f>
        <v>0</v>
      </c>
      <c r="J97" s="200">
        <f>'[2]13'!K99</f>
        <v>0</v>
      </c>
      <c r="K97" s="15">
        <f t="shared" si="13"/>
        <v>0</v>
      </c>
      <c r="L97" s="18">
        <f>frq!C97</f>
        <v>1</v>
      </c>
      <c r="M97" s="124">
        <f t="shared" si="14"/>
        <v>-0.4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-0.4</v>
      </c>
      <c r="R97" s="18">
        <v>0.4</v>
      </c>
    </row>
    <row r="98" spans="1:18" ht="15.75" thickBot="1">
      <c r="A98" s="8" t="s">
        <v>140</v>
      </c>
      <c r="B98" s="199">
        <f>'[2]13'!B100</f>
        <v>40</v>
      </c>
      <c r="C98" s="200">
        <f>'[2]13'!C100</f>
        <v>50</v>
      </c>
      <c r="D98" s="200">
        <f>'[2]13'!D100</f>
        <v>0</v>
      </c>
      <c r="E98" s="200">
        <f>'[2]13'!E100</f>
        <v>0</v>
      </c>
      <c r="F98" s="15">
        <f t="shared" si="16"/>
        <v>90</v>
      </c>
      <c r="G98" s="199">
        <f>'[2]13'!H100</f>
        <v>0</v>
      </c>
      <c r="H98" s="200">
        <f>'[2]13'!I100</f>
        <v>0</v>
      </c>
      <c r="I98" s="200">
        <f>'[2]13'!J100</f>
        <v>0</v>
      </c>
      <c r="J98" s="200">
        <f>'[2]13'!K100</f>
        <v>0</v>
      </c>
      <c r="K98" s="15">
        <f t="shared" si="13"/>
        <v>0</v>
      </c>
      <c r="L98" s="18">
        <f>frq!C98</f>
        <v>1</v>
      </c>
      <c r="M98" s="124">
        <f t="shared" si="14"/>
        <v>-0.4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-0.4</v>
      </c>
      <c r="R98" s="18">
        <v>0.4</v>
      </c>
    </row>
    <row r="99" spans="1:18" ht="15.75" thickBot="1">
      <c r="A99" s="128" t="s">
        <v>171</v>
      </c>
      <c r="B99" s="128">
        <f t="shared" ref="B99:R99" si="17">SUM(B3:B98)/4000</f>
        <v>0.96</v>
      </c>
      <c r="C99" s="128">
        <f t="shared" si="17"/>
        <v>1.2</v>
      </c>
      <c r="D99" s="128">
        <f t="shared" si="17"/>
        <v>0</v>
      </c>
      <c r="E99" s="128">
        <f t="shared" si="17"/>
        <v>0</v>
      </c>
      <c r="F99" s="128">
        <f t="shared" si="17"/>
        <v>2.16</v>
      </c>
      <c r="G99" s="128">
        <f t="shared" si="17"/>
        <v>0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</v>
      </c>
      <c r="L99" s="128">
        <f t="shared" si="17"/>
        <v>2.4E-2</v>
      </c>
      <c r="M99" s="128">
        <f t="shared" si="17"/>
        <v>-1.2299999999999997E-2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-1.2299999999999997E-2</v>
      </c>
      <c r="R99" s="129">
        <f t="shared" si="17"/>
        <v>1.2299999999999997E-2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J3" activePane="bottomRight" state="frozen"/>
      <selection activeCell="B3" sqref="B3"/>
      <selection pane="topRight" activeCell="B3" sqref="B3"/>
      <selection pane="bottomLeft" activeCell="B3" sqref="B3"/>
      <selection pane="bottomRight" activeCell="AT3" sqref="AT3:AT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1">
        <f>Allocation_SG!A1</f>
        <v>45395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'[3]13'!B5</f>
        <v>320</v>
      </c>
      <c r="C3" s="16">
        <f>'[3]13'!C5</f>
        <v>0</v>
      </c>
      <c r="D3" s="16">
        <f>'[3]13'!D5</f>
        <v>0</v>
      </c>
      <c r="E3" s="16">
        <f>'[3]13'!E5</f>
        <v>0</v>
      </c>
      <c r="F3" s="16">
        <f>'[3]13'!F5</f>
        <v>1000</v>
      </c>
      <c r="G3" s="16">
        <f>'[3]13'!G5</f>
        <v>0</v>
      </c>
      <c r="H3" s="17">
        <f>SUM(B3:G3)</f>
        <v>1320</v>
      </c>
      <c r="I3" s="15">
        <f>'[3]13'!J5</f>
        <v>306</v>
      </c>
      <c r="J3" s="16">
        <f>'[3]13'!K5</f>
        <v>0</v>
      </c>
      <c r="K3" s="16">
        <f>'[3]13'!L5</f>
        <v>0</v>
      </c>
      <c r="L3" s="16">
        <f>'[3]13'!M5</f>
        <v>0</v>
      </c>
      <c r="M3" s="16">
        <f>'[3]13'!N5</f>
        <v>0</v>
      </c>
      <c r="N3" s="16">
        <f>'[3]13'!O5</f>
        <v>0</v>
      </c>
      <c r="O3" s="17">
        <f>SUM(I3:N3)</f>
        <v>306</v>
      </c>
      <c r="P3" s="18">
        <f>frq!C3</f>
        <v>1</v>
      </c>
      <c r="Q3" s="15">
        <f t="shared" ref="Q3:V18" si="0">IF($P3=1,I3,IF(AND($P3=0.985,I3&gt;0.985*B3),B3*0.985,IF(AND($P3=0.965,I3&gt;0.965*B3),0.965*B3,I3)))</f>
        <v>306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306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242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242</v>
      </c>
      <c r="AT3" s="8">
        <v>30.86</v>
      </c>
      <c r="AU3" s="8">
        <v>30.86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30.86</v>
      </c>
      <c r="BM3" s="8">
        <f>AU3</f>
        <v>30.86</v>
      </c>
      <c r="BN3" s="8">
        <f>BC3</f>
        <v>32</v>
      </c>
      <c r="BO3" s="8">
        <f>BJ3</f>
        <v>32</v>
      </c>
      <c r="BP3" s="139">
        <f>BL3-BN3</f>
        <v>-1.1400000000000006</v>
      </c>
      <c r="BQ3" s="139">
        <f>BM3-BO3</f>
        <v>-1.1400000000000006</v>
      </c>
    </row>
    <row r="4" spans="1:69">
      <c r="A4" s="8" t="s">
        <v>46</v>
      </c>
      <c r="B4" s="15">
        <f>'[3]13'!B6</f>
        <v>320</v>
      </c>
      <c r="C4" s="16">
        <f>'[3]13'!C6</f>
        <v>0</v>
      </c>
      <c r="D4" s="16">
        <f>'[3]13'!D6</f>
        <v>0</v>
      </c>
      <c r="E4" s="16">
        <f>'[3]13'!E6</f>
        <v>0</v>
      </c>
      <c r="F4" s="16">
        <f>'[3]13'!F6</f>
        <v>1000</v>
      </c>
      <c r="G4" s="16">
        <f>'[3]13'!G6</f>
        <v>0</v>
      </c>
      <c r="H4" s="17">
        <f>SUM(B4:G4)</f>
        <v>1320</v>
      </c>
      <c r="I4" s="15">
        <f>'[3]13'!J6</f>
        <v>306</v>
      </c>
      <c r="J4" s="16">
        <f>'[3]13'!K6</f>
        <v>0</v>
      </c>
      <c r="K4" s="16">
        <f>'[3]13'!L6</f>
        <v>0</v>
      </c>
      <c r="L4" s="16">
        <f>'[3]13'!M6</f>
        <v>0</v>
      </c>
      <c r="M4" s="16">
        <f>'[3]13'!N6</f>
        <v>0</v>
      </c>
      <c r="N4" s="16">
        <f>'[3]13'!O6</f>
        <v>0</v>
      </c>
      <c r="O4" s="17">
        <f>SUM(I4:N4)</f>
        <v>306</v>
      </c>
      <c r="P4" s="18">
        <f>frq!C4</f>
        <v>1</v>
      </c>
      <c r="Q4" s="15">
        <f>IF($P4=1,I4,IF(AND($P4=0.985,I4&gt;0.985*B4),B4*0.985,IF(AND($P4=0.965,I4&gt;0.965*B4),0.965*B4,I4)))</f>
        <v>306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306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242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242</v>
      </c>
      <c r="AT4" s="8">
        <v>30.86</v>
      </c>
      <c r="AU4" s="8">
        <v>30.86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30.86</v>
      </c>
      <c r="BM4" s="8">
        <f t="shared" ref="BM4:BM67" si="22">AU4</f>
        <v>30.86</v>
      </c>
      <c r="BN4" s="8">
        <f t="shared" ref="BN4:BN67" si="23">BC4</f>
        <v>32</v>
      </c>
      <c r="BO4" s="8">
        <f t="shared" ref="BO4:BO67" si="24">BJ4</f>
        <v>32</v>
      </c>
      <c r="BP4" s="139">
        <f t="shared" ref="BP4:BP67" si="25">BL4-BN4</f>
        <v>-1.1400000000000006</v>
      </c>
      <c r="BQ4" s="139">
        <f t="shared" ref="BQ4:BQ67" si="26">BM4-BO4</f>
        <v>-1.1400000000000006</v>
      </c>
    </row>
    <row r="5" spans="1:69">
      <c r="A5" s="8" t="s">
        <v>47</v>
      </c>
      <c r="B5" s="15">
        <f>'[3]13'!B7</f>
        <v>320</v>
      </c>
      <c r="C5" s="16">
        <f>'[3]13'!C7</f>
        <v>0</v>
      </c>
      <c r="D5" s="16">
        <f>'[3]13'!D7</f>
        <v>0</v>
      </c>
      <c r="E5" s="16">
        <f>'[3]13'!E7</f>
        <v>0</v>
      </c>
      <c r="F5" s="16">
        <f>'[3]13'!F7</f>
        <v>1000</v>
      </c>
      <c r="G5" s="16">
        <f>'[3]13'!G7</f>
        <v>0</v>
      </c>
      <c r="H5" s="17">
        <f t="shared" ref="H5:H68" si="27">SUM(B5:G5)</f>
        <v>1320</v>
      </c>
      <c r="I5" s="15">
        <f>'[3]13'!J7</f>
        <v>270</v>
      </c>
      <c r="J5" s="16">
        <f>'[3]13'!K7</f>
        <v>0</v>
      </c>
      <c r="K5" s="16">
        <f>'[3]13'!L7</f>
        <v>0</v>
      </c>
      <c r="L5" s="16">
        <f>'[3]13'!M7</f>
        <v>0</v>
      </c>
      <c r="M5" s="16">
        <f>'[3]13'!N7</f>
        <v>0</v>
      </c>
      <c r="N5" s="16">
        <f>'[3]13'!O7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15.39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15.39</v>
      </c>
      <c r="AL5" s="8">
        <f t="shared" si="3"/>
        <v>222.61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222.61</v>
      </c>
      <c r="AT5" s="8">
        <v>30.86</v>
      </c>
      <c r="AU5" s="8">
        <v>30.86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15.39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15.39</v>
      </c>
      <c r="BL5" s="8">
        <f t="shared" si="21"/>
        <v>30.86</v>
      </c>
      <c r="BM5" s="8">
        <f t="shared" si="22"/>
        <v>30.86</v>
      </c>
      <c r="BN5" s="8">
        <f t="shared" si="23"/>
        <v>32</v>
      </c>
      <c r="BO5" s="8">
        <f t="shared" si="24"/>
        <v>15.39</v>
      </c>
      <c r="BP5" s="139">
        <f t="shared" si="25"/>
        <v>-1.1400000000000006</v>
      </c>
      <c r="BQ5" s="139">
        <f t="shared" si="26"/>
        <v>15.469999999999999</v>
      </c>
    </row>
    <row r="6" spans="1:69">
      <c r="A6" s="8" t="s">
        <v>48</v>
      </c>
      <c r="B6" s="15">
        <f>'[3]13'!B8</f>
        <v>320</v>
      </c>
      <c r="C6" s="16">
        <f>'[3]13'!C8</f>
        <v>0</v>
      </c>
      <c r="D6" s="16">
        <f>'[3]13'!D8</f>
        <v>0</v>
      </c>
      <c r="E6" s="16">
        <f>'[3]13'!E8</f>
        <v>0</v>
      </c>
      <c r="F6" s="16">
        <f>'[3]13'!F8</f>
        <v>1000</v>
      </c>
      <c r="G6" s="16">
        <f>'[3]13'!G8</f>
        <v>0</v>
      </c>
      <c r="H6" s="17">
        <f t="shared" si="27"/>
        <v>1320</v>
      </c>
      <c r="I6" s="15">
        <f>'[3]13'!J8</f>
        <v>270</v>
      </c>
      <c r="J6" s="16">
        <f>'[3]13'!K8</f>
        <v>0</v>
      </c>
      <c r="K6" s="16">
        <f>'[3]13'!L8</f>
        <v>0</v>
      </c>
      <c r="L6" s="16">
        <f>'[3]13'!M8</f>
        <v>0</v>
      </c>
      <c r="M6" s="16">
        <f>'[3]13'!N8</f>
        <v>0</v>
      </c>
      <c r="N6" s="16">
        <f>'[3]13'!O8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15.39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15.39</v>
      </c>
      <c r="AL6" s="8">
        <f t="shared" si="3"/>
        <v>222.61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222.61</v>
      </c>
      <c r="AT6" s="8">
        <v>30.86</v>
      </c>
      <c r="AU6" s="8">
        <v>30.86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15.39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15.39</v>
      </c>
      <c r="BL6" s="8">
        <f t="shared" si="21"/>
        <v>30.86</v>
      </c>
      <c r="BM6" s="8">
        <f t="shared" si="22"/>
        <v>30.86</v>
      </c>
      <c r="BN6" s="8">
        <f t="shared" si="23"/>
        <v>32</v>
      </c>
      <c r="BO6" s="8">
        <f t="shared" si="24"/>
        <v>15.39</v>
      </c>
      <c r="BP6" s="139">
        <f t="shared" si="25"/>
        <v>-1.1400000000000006</v>
      </c>
      <c r="BQ6" s="139">
        <f t="shared" si="26"/>
        <v>15.469999999999999</v>
      </c>
    </row>
    <row r="7" spans="1:69">
      <c r="A7" s="8" t="s">
        <v>49</v>
      </c>
      <c r="B7" s="15">
        <f>'[3]13'!B9</f>
        <v>320</v>
      </c>
      <c r="C7" s="16">
        <f>'[3]13'!C9</f>
        <v>0</v>
      </c>
      <c r="D7" s="16">
        <f>'[3]13'!D9</f>
        <v>0</v>
      </c>
      <c r="E7" s="16">
        <f>'[3]13'!E9</f>
        <v>0</v>
      </c>
      <c r="F7" s="16">
        <f>'[3]13'!F9</f>
        <v>1000</v>
      </c>
      <c r="G7" s="16">
        <f>'[3]13'!G9</f>
        <v>0</v>
      </c>
      <c r="H7" s="17">
        <f t="shared" si="27"/>
        <v>1320</v>
      </c>
      <c r="I7" s="15">
        <f>'[3]13'!J9</f>
        <v>270</v>
      </c>
      <c r="J7" s="16">
        <f>'[3]13'!K9</f>
        <v>0</v>
      </c>
      <c r="K7" s="16">
        <f>'[3]13'!L9</f>
        <v>0</v>
      </c>
      <c r="L7" s="16">
        <f>'[3]13'!M9</f>
        <v>0</v>
      </c>
      <c r="M7" s="16">
        <f>'[3]13'!N9</f>
        <v>0</v>
      </c>
      <c r="N7" s="16">
        <f>'[3]13'!O9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15.39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15.39</v>
      </c>
      <c r="AL7" s="8">
        <f t="shared" si="3"/>
        <v>222.61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222.61</v>
      </c>
      <c r="AT7" s="8">
        <v>30.86</v>
      </c>
      <c r="AU7" s="8">
        <v>14.84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15.39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15.39</v>
      </c>
      <c r="BL7" s="8">
        <f t="shared" si="21"/>
        <v>30.86</v>
      </c>
      <c r="BM7" s="8">
        <f t="shared" si="22"/>
        <v>14.84</v>
      </c>
      <c r="BN7" s="8">
        <f t="shared" si="23"/>
        <v>32</v>
      </c>
      <c r="BO7" s="8">
        <f t="shared" si="24"/>
        <v>15.39</v>
      </c>
      <c r="BP7" s="139">
        <f t="shared" si="25"/>
        <v>-1.1400000000000006</v>
      </c>
      <c r="BQ7" s="139">
        <f t="shared" si="26"/>
        <v>-0.55000000000000071</v>
      </c>
    </row>
    <row r="8" spans="1:69">
      <c r="A8" s="8" t="s">
        <v>50</v>
      </c>
      <c r="B8" s="15">
        <f>'[3]13'!B10</f>
        <v>320</v>
      </c>
      <c r="C8" s="16">
        <f>'[3]13'!C10</f>
        <v>0</v>
      </c>
      <c r="D8" s="16">
        <f>'[3]13'!D10</f>
        <v>0</v>
      </c>
      <c r="E8" s="16">
        <f>'[3]13'!E10</f>
        <v>0</v>
      </c>
      <c r="F8" s="16">
        <f>'[3]13'!F10</f>
        <v>1000</v>
      </c>
      <c r="G8" s="16">
        <f>'[3]13'!G10</f>
        <v>0</v>
      </c>
      <c r="H8" s="17">
        <f t="shared" si="27"/>
        <v>1320</v>
      </c>
      <c r="I8" s="15">
        <f>'[3]13'!J10</f>
        <v>270</v>
      </c>
      <c r="J8" s="16">
        <f>'[3]13'!K10</f>
        <v>0</v>
      </c>
      <c r="K8" s="16">
        <f>'[3]13'!L10</f>
        <v>0</v>
      </c>
      <c r="L8" s="16">
        <f>'[3]13'!M10</f>
        <v>0</v>
      </c>
      <c r="M8" s="16">
        <f>'[3]13'!N10</f>
        <v>0</v>
      </c>
      <c r="N8" s="16">
        <f>'[3]13'!O10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15.39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15.39</v>
      </c>
      <c r="AL8" s="8">
        <f t="shared" si="3"/>
        <v>222.61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222.61</v>
      </c>
      <c r="AT8" s="8">
        <v>30.86</v>
      </c>
      <c r="AU8" s="8">
        <v>14.84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15.39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15.39</v>
      </c>
      <c r="BL8" s="8">
        <f t="shared" si="21"/>
        <v>30.86</v>
      </c>
      <c r="BM8" s="8">
        <f t="shared" si="22"/>
        <v>14.84</v>
      </c>
      <c r="BN8" s="8">
        <f t="shared" si="23"/>
        <v>32</v>
      </c>
      <c r="BO8" s="8">
        <f t="shared" si="24"/>
        <v>15.39</v>
      </c>
      <c r="BP8" s="139">
        <f t="shared" si="25"/>
        <v>-1.1400000000000006</v>
      </c>
      <c r="BQ8" s="139">
        <f t="shared" si="26"/>
        <v>-0.55000000000000071</v>
      </c>
    </row>
    <row r="9" spans="1:69">
      <c r="A9" s="8" t="s">
        <v>51</v>
      </c>
      <c r="B9" s="15">
        <f>'[3]13'!B11</f>
        <v>320</v>
      </c>
      <c r="C9" s="16">
        <f>'[3]13'!C11</f>
        <v>0</v>
      </c>
      <c r="D9" s="16">
        <f>'[3]13'!D11</f>
        <v>0</v>
      </c>
      <c r="E9" s="16">
        <f>'[3]13'!E11</f>
        <v>0</v>
      </c>
      <c r="F9" s="16">
        <f>'[3]13'!F11</f>
        <v>1000</v>
      </c>
      <c r="G9" s="16">
        <f>'[3]13'!G11</f>
        <v>0</v>
      </c>
      <c r="H9" s="17">
        <f t="shared" si="27"/>
        <v>1320</v>
      </c>
      <c r="I9" s="15">
        <f>'[3]13'!J11</f>
        <v>270</v>
      </c>
      <c r="J9" s="16">
        <f>'[3]13'!K11</f>
        <v>0</v>
      </c>
      <c r="K9" s="16">
        <f>'[3]13'!L11</f>
        <v>0</v>
      </c>
      <c r="L9" s="16">
        <f>'[3]13'!M11</f>
        <v>0</v>
      </c>
      <c r="M9" s="16">
        <f>'[3]13'!N11</f>
        <v>0</v>
      </c>
      <c r="N9" s="16">
        <f>'[3]13'!O11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15.39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15.39</v>
      </c>
      <c r="AL9" s="8">
        <f t="shared" si="3"/>
        <v>222.61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222.61</v>
      </c>
      <c r="AT9" s="8">
        <v>30.86</v>
      </c>
      <c r="AU9" s="8">
        <v>14.84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15.39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15.39</v>
      </c>
      <c r="BL9" s="8">
        <f t="shared" si="21"/>
        <v>30.86</v>
      </c>
      <c r="BM9" s="8">
        <f t="shared" si="22"/>
        <v>14.84</v>
      </c>
      <c r="BN9" s="8">
        <f t="shared" si="23"/>
        <v>32</v>
      </c>
      <c r="BO9" s="8">
        <f t="shared" si="24"/>
        <v>15.39</v>
      </c>
      <c r="BP9" s="139">
        <f t="shared" si="25"/>
        <v>-1.1400000000000006</v>
      </c>
      <c r="BQ9" s="139">
        <f t="shared" si="26"/>
        <v>-0.55000000000000071</v>
      </c>
    </row>
    <row r="10" spans="1:69">
      <c r="A10" s="8" t="s">
        <v>52</v>
      </c>
      <c r="B10" s="15">
        <f>'[3]13'!B12</f>
        <v>320</v>
      </c>
      <c r="C10" s="16">
        <f>'[3]13'!C12</f>
        <v>0</v>
      </c>
      <c r="D10" s="16">
        <f>'[3]13'!D12</f>
        <v>0</v>
      </c>
      <c r="E10" s="16">
        <f>'[3]13'!E12</f>
        <v>0</v>
      </c>
      <c r="F10" s="16">
        <f>'[3]13'!F12</f>
        <v>1000</v>
      </c>
      <c r="G10" s="16">
        <f>'[3]13'!G12</f>
        <v>0</v>
      </c>
      <c r="H10" s="17">
        <f t="shared" si="27"/>
        <v>1320</v>
      </c>
      <c r="I10" s="15">
        <f>'[3]13'!J12</f>
        <v>270</v>
      </c>
      <c r="J10" s="16">
        <f>'[3]13'!K12</f>
        <v>0</v>
      </c>
      <c r="K10" s="16">
        <f>'[3]13'!L12</f>
        <v>0</v>
      </c>
      <c r="L10" s="16">
        <f>'[3]13'!M12</f>
        <v>0</v>
      </c>
      <c r="M10" s="16">
        <f>'[3]13'!N12</f>
        <v>0</v>
      </c>
      <c r="N10" s="16">
        <f>'[3]13'!O12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15.39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15.39</v>
      </c>
      <c r="AL10" s="8">
        <f t="shared" si="3"/>
        <v>222.61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222.61</v>
      </c>
      <c r="AT10" s="8">
        <v>30.86</v>
      </c>
      <c r="AU10" s="8">
        <v>14.84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15.39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15.39</v>
      </c>
      <c r="BL10" s="8">
        <f t="shared" si="21"/>
        <v>30.86</v>
      </c>
      <c r="BM10" s="8">
        <f t="shared" si="22"/>
        <v>14.84</v>
      </c>
      <c r="BN10" s="8">
        <f t="shared" si="23"/>
        <v>32</v>
      </c>
      <c r="BO10" s="8">
        <f t="shared" si="24"/>
        <v>15.39</v>
      </c>
      <c r="BP10" s="139">
        <f t="shared" si="25"/>
        <v>-1.1400000000000006</v>
      </c>
      <c r="BQ10" s="139">
        <f t="shared" si="26"/>
        <v>-0.55000000000000071</v>
      </c>
    </row>
    <row r="11" spans="1:69">
      <c r="A11" s="8" t="s">
        <v>53</v>
      </c>
      <c r="B11" s="15">
        <f>'[3]13'!B13</f>
        <v>320</v>
      </c>
      <c r="C11" s="16">
        <f>'[3]13'!C13</f>
        <v>0</v>
      </c>
      <c r="D11" s="16">
        <f>'[3]13'!D13</f>
        <v>0</v>
      </c>
      <c r="E11" s="16">
        <f>'[3]13'!E13</f>
        <v>0</v>
      </c>
      <c r="F11" s="16">
        <f>'[3]13'!F13</f>
        <v>1000</v>
      </c>
      <c r="G11" s="16">
        <f>'[3]13'!G13</f>
        <v>0</v>
      </c>
      <c r="H11" s="17">
        <f t="shared" si="27"/>
        <v>1320</v>
      </c>
      <c r="I11" s="15">
        <f>'[3]13'!J13</f>
        <v>270</v>
      </c>
      <c r="J11" s="16">
        <f>'[3]13'!K13</f>
        <v>0</v>
      </c>
      <c r="K11" s="16">
        <f>'[3]13'!L13</f>
        <v>0</v>
      </c>
      <c r="L11" s="16">
        <f>'[3]13'!M13</f>
        <v>0</v>
      </c>
      <c r="M11" s="16">
        <f>'[3]13'!N13</f>
        <v>0</v>
      </c>
      <c r="N11" s="16">
        <f>'[3]13'!O13</f>
        <v>0</v>
      </c>
      <c r="O11" s="17">
        <f t="shared" si="28"/>
        <v>270</v>
      </c>
      <c r="P11" s="18">
        <f>frq!C11</f>
        <v>1</v>
      </c>
      <c r="Q11" s="15">
        <f t="shared" si="29"/>
        <v>270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270</v>
      </c>
      <c r="X11" s="8">
        <f t="shared" si="4"/>
        <v>26.63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26.63</v>
      </c>
      <c r="AE11" s="8">
        <f t="shared" si="11"/>
        <v>26.63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26.63</v>
      </c>
      <c r="AL11" s="8">
        <f t="shared" si="3"/>
        <v>216.74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216.74</v>
      </c>
      <c r="AT11" s="8">
        <v>30.86</v>
      </c>
      <c r="AU11" s="8">
        <v>24.81</v>
      </c>
      <c r="AW11" s="203">
        <v>26.63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26.63</v>
      </c>
      <c r="BD11" s="203">
        <v>26.63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26.63</v>
      </c>
      <c r="BL11" s="8">
        <f t="shared" si="21"/>
        <v>30.86</v>
      </c>
      <c r="BM11" s="8">
        <f t="shared" si="22"/>
        <v>24.81</v>
      </c>
      <c r="BN11" s="8">
        <f t="shared" si="23"/>
        <v>26.63</v>
      </c>
      <c r="BO11" s="8">
        <f t="shared" si="24"/>
        <v>26.63</v>
      </c>
      <c r="BP11" s="139">
        <f t="shared" si="25"/>
        <v>4.2300000000000004</v>
      </c>
      <c r="BQ11" s="139">
        <f t="shared" si="26"/>
        <v>-1.8200000000000003</v>
      </c>
    </row>
    <row r="12" spans="1:69">
      <c r="A12" s="8" t="s">
        <v>54</v>
      </c>
      <c r="B12" s="15">
        <f>'[3]13'!B14</f>
        <v>320</v>
      </c>
      <c r="C12" s="16">
        <f>'[3]13'!C14</f>
        <v>0</v>
      </c>
      <c r="D12" s="16">
        <f>'[3]13'!D14</f>
        <v>0</v>
      </c>
      <c r="E12" s="16">
        <f>'[3]13'!E14</f>
        <v>0</v>
      </c>
      <c r="F12" s="16">
        <f>'[3]13'!F14</f>
        <v>1000</v>
      </c>
      <c r="G12" s="16">
        <f>'[3]13'!G14</f>
        <v>0</v>
      </c>
      <c r="H12" s="17">
        <f t="shared" si="27"/>
        <v>1320</v>
      </c>
      <c r="I12" s="15">
        <f>'[3]13'!J14</f>
        <v>270</v>
      </c>
      <c r="J12" s="16">
        <f>'[3]13'!K14</f>
        <v>0</v>
      </c>
      <c r="K12" s="16">
        <f>'[3]13'!L14</f>
        <v>0</v>
      </c>
      <c r="L12" s="16">
        <f>'[3]13'!M14</f>
        <v>0</v>
      </c>
      <c r="M12" s="16">
        <f>'[3]13'!N14</f>
        <v>0</v>
      </c>
      <c r="N12" s="16">
        <f>'[3]13'!O14</f>
        <v>0</v>
      </c>
      <c r="O12" s="17">
        <f t="shared" si="28"/>
        <v>270</v>
      </c>
      <c r="P12" s="18">
        <f>frq!C12</f>
        <v>1</v>
      </c>
      <c r="Q12" s="15">
        <f t="shared" si="29"/>
        <v>270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270</v>
      </c>
      <c r="X12" s="8">
        <f t="shared" si="4"/>
        <v>26.63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26.63</v>
      </c>
      <c r="AE12" s="8">
        <f t="shared" si="11"/>
        <v>26.63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26.63</v>
      </c>
      <c r="AL12" s="8">
        <f t="shared" si="3"/>
        <v>216.74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216.74</v>
      </c>
      <c r="AT12" s="8">
        <v>30.86</v>
      </c>
      <c r="AU12" s="8">
        <v>24.81</v>
      </c>
      <c r="AW12" s="203">
        <v>26.63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26.63</v>
      </c>
      <c r="BD12" s="203">
        <v>26.63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26.63</v>
      </c>
      <c r="BL12" s="8">
        <f t="shared" si="21"/>
        <v>30.86</v>
      </c>
      <c r="BM12" s="8">
        <f t="shared" si="22"/>
        <v>24.81</v>
      </c>
      <c r="BN12" s="8">
        <f t="shared" si="23"/>
        <v>26.63</v>
      </c>
      <c r="BO12" s="8">
        <f t="shared" si="24"/>
        <v>26.63</v>
      </c>
      <c r="BP12" s="139">
        <f t="shared" si="25"/>
        <v>4.2300000000000004</v>
      </c>
      <c r="BQ12" s="139">
        <f t="shared" si="26"/>
        <v>-1.8200000000000003</v>
      </c>
    </row>
    <row r="13" spans="1:69">
      <c r="A13" s="8" t="s">
        <v>55</v>
      </c>
      <c r="B13" s="15">
        <f>'[3]13'!B15</f>
        <v>320</v>
      </c>
      <c r="C13" s="16">
        <f>'[3]13'!C15</f>
        <v>0</v>
      </c>
      <c r="D13" s="16">
        <f>'[3]13'!D15</f>
        <v>0</v>
      </c>
      <c r="E13" s="16">
        <f>'[3]13'!E15</f>
        <v>0</v>
      </c>
      <c r="F13" s="16">
        <f>'[3]13'!F15</f>
        <v>1000</v>
      </c>
      <c r="G13" s="16">
        <f>'[3]13'!G15</f>
        <v>0</v>
      </c>
      <c r="H13" s="17">
        <f t="shared" si="27"/>
        <v>1320</v>
      </c>
      <c r="I13" s="15">
        <f>'[3]13'!J15</f>
        <v>270</v>
      </c>
      <c r="J13" s="16">
        <f>'[3]13'!K15</f>
        <v>0</v>
      </c>
      <c r="K13" s="16">
        <f>'[3]13'!L15</f>
        <v>0</v>
      </c>
      <c r="L13" s="16">
        <f>'[3]13'!M15</f>
        <v>0</v>
      </c>
      <c r="M13" s="16">
        <f>'[3]13'!N15</f>
        <v>0</v>
      </c>
      <c r="N13" s="16">
        <f>'[3]13'!O15</f>
        <v>0</v>
      </c>
      <c r="O13" s="17">
        <f t="shared" si="28"/>
        <v>270</v>
      </c>
      <c r="P13" s="18">
        <f>frq!C13</f>
        <v>1</v>
      </c>
      <c r="Q13" s="15">
        <f t="shared" si="29"/>
        <v>270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270</v>
      </c>
      <c r="X13" s="8">
        <f t="shared" si="4"/>
        <v>26.63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26.63</v>
      </c>
      <c r="AE13" s="8">
        <f t="shared" si="11"/>
        <v>26.63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26.63</v>
      </c>
      <c r="AL13" s="8">
        <f t="shared" si="3"/>
        <v>216.74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216.74</v>
      </c>
      <c r="AT13" s="8">
        <v>25.68</v>
      </c>
      <c r="AU13" s="8">
        <v>25.68</v>
      </c>
      <c r="AW13" s="203">
        <v>26.63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26.63</v>
      </c>
      <c r="BD13" s="203">
        <v>26.63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26.63</v>
      </c>
      <c r="BL13" s="8">
        <f t="shared" si="21"/>
        <v>25.68</v>
      </c>
      <c r="BM13" s="8">
        <f t="shared" si="22"/>
        <v>25.68</v>
      </c>
      <c r="BN13" s="8">
        <f t="shared" si="23"/>
        <v>26.63</v>
      </c>
      <c r="BO13" s="8">
        <f t="shared" si="24"/>
        <v>26.63</v>
      </c>
      <c r="BP13" s="139">
        <f t="shared" si="25"/>
        <v>-0.94999999999999929</v>
      </c>
      <c r="BQ13" s="139">
        <f t="shared" si="26"/>
        <v>-0.94999999999999929</v>
      </c>
    </row>
    <row r="14" spans="1:69">
      <c r="A14" s="8" t="s">
        <v>56</v>
      </c>
      <c r="B14" s="15">
        <f>'[3]13'!B16</f>
        <v>320</v>
      </c>
      <c r="C14" s="16">
        <f>'[3]13'!C16</f>
        <v>0</v>
      </c>
      <c r="D14" s="16">
        <f>'[3]13'!D16</f>
        <v>0</v>
      </c>
      <c r="E14" s="16">
        <f>'[3]13'!E16</f>
        <v>0</v>
      </c>
      <c r="F14" s="16">
        <f>'[3]13'!F16</f>
        <v>1000</v>
      </c>
      <c r="G14" s="16">
        <f>'[3]13'!G16</f>
        <v>0</v>
      </c>
      <c r="H14" s="17">
        <f t="shared" si="27"/>
        <v>1320</v>
      </c>
      <c r="I14" s="15">
        <f>'[3]13'!J16</f>
        <v>270</v>
      </c>
      <c r="J14" s="16">
        <f>'[3]13'!K16</f>
        <v>0</v>
      </c>
      <c r="K14" s="16">
        <f>'[3]13'!L16</f>
        <v>0</v>
      </c>
      <c r="L14" s="16">
        <f>'[3]13'!M16</f>
        <v>0</v>
      </c>
      <c r="M14" s="16">
        <f>'[3]13'!N16</f>
        <v>0</v>
      </c>
      <c r="N14" s="16">
        <f>'[3]13'!O16</f>
        <v>0</v>
      </c>
      <c r="O14" s="17">
        <f t="shared" si="28"/>
        <v>270</v>
      </c>
      <c r="P14" s="18">
        <f>frq!C14</f>
        <v>1</v>
      </c>
      <c r="Q14" s="15">
        <f t="shared" si="29"/>
        <v>270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270</v>
      </c>
      <c r="X14" s="8">
        <f t="shared" si="4"/>
        <v>26.63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26.63</v>
      </c>
      <c r="AE14" s="8">
        <f t="shared" si="11"/>
        <v>26.63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26.63</v>
      </c>
      <c r="AL14" s="8">
        <f t="shared" si="3"/>
        <v>216.74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216.74</v>
      </c>
      <c r="AT14" s="8">
        <v>25.68</v>
      </c>
      <c r="AU14" s="8">
        <v>25.68</v>
      </c>
      <c r="AW14" s="203">
        <v>26.63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26.63</v>
      </c>
      <c r="BD14" s="203">
        <v>26.63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26.63</v>
      </c>
      <c r="BL14" s="8">
        <f t="shared" si="21"/>
        <v>25.68</v>
      </c>
      <c r="BM14" s="8">
        <f t="shared" si="22"/>
        <v>25.68</v>
      </c>
      <c r="BN14" s="8">
        <f t="shared" si="23"/>
        <v>26.63</v>
      </c>
      <c r="BO14" s="8">
        <f t="shared" si="24"/>
        <v>26.63</v>
      </c>
      <c r="BP14" s="139">
        <f t="shared" si="25"/>
        <v>-0.94999999999999929</v>
      </c>
      <c r="BQ14" s="139">
        <f t="shared" si="26"/>
        <v>-0.94999999999999929</v>
      </c>
    </row>
    <row r="15" spans="1:69">
      <c r="A15" s="8" t="s">
        <v>57</v>
      </c>
      <c r="B15" s="15">
        <f>'[3]13'!B17</f>
        <v>320</v>
      </c>
      <c r="C15" s="16">
        <f>'[3]13'!C17</f>
        <v>0</v>
      </c>
      <c r="D15" s="16">
        <f>'[3]13'!D17</f>
        <v>0</v>
      </c>
      <c r="E15" s="16">
        <f>'[3]13'!E17</f>
        <v>0</v>
      </c>
      <c r="F15" s="16">
        <f>'[3]13'!F17</f>
        <v>1000</v>
      </c>
      <c r="G15" s="16">
        <f>'[3]13'!G17</f>
        <v>0</v>
      </c>
      <c r="H15" s="17">
        <f t="shared" si="27"/>
        <v>1320</v>
      </c>
      <c r="I15" s="15">
        <f>'[3]13'!J17</f>
        <v>270</v>
      </c>
      <c r="J15" s="16">
        <f>'[3]13'!K17</f>
        <v>0</v>
      </c>
      <c r="K15" s="16">
        <f>'[3]13'!L17</f>
        <v>0</v>
      </c>
      <c r="L15" s="16">
        <f>'[3]13'!M17</f>
        <v>0</v>
      </c>
      <c r="M15" s="16">
        <f>'[3]13'!N17</f>
        <v>0</v>
      </c>
      <c r="N15" s="16">
        <f>'[3]13'!O17</f>
        <v>0</v>
      </c>
      <c r="O15" s="17">
        <f t="shared" si="28"/>
        <v>270</v>
      </c>
      <c r="P15" s="18">
        <f>frq!C15</f>
        <v>1</v>
      </c>
      <c r="Q15" s="15">
        <f t="shared" si="29"/>
        <v>270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270</v>
      </c>
      <c r="X15" s="8">
        <f t="shared" si="4"/>
        <v>26.63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26.63</v>
      </c>
      <c r="AE15" s="8">
        <f t="shared" si="11"/>
        <v>26.63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26.63</v>
      </c>
      <c r="AL15" s="8">
        <f t="shared" si="3"/>
        <v>216.74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216.74</v>
      </c>
      <c r="AT15" s="8">
        <v>25.68</v>
      </c>
      <c r="AU15" s="8">
        <v>25.68</v>
      </c>
      <c r="AW15" s="203">
        <v>26.63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26.63</v>
      </c>
      <c r="BD15" s="203">
        <v>26.63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26.63</v>
      </c>
      <c r="BL15" s="8">
        <f t="shared" si="21"/>
        <v>25.68</v>
      </c>
      <c r="BM15" s="8">
        <f t="shared" si="22"/>
        <v>25.68</v>
      </c>
      <c r="BN15" s="8">
        <f t="shared" si="23"/>
        <v>26.63</v>
      </c>
      <c r="BO15" s="8">
        <f t="shared" si="24"/>
        <v>26.63</v>
      </c>
      <c r="BP15" s="139">
        <f t="shared" si="25"/>
        <v>-0.94999999999999929</v>
      </c>
      <c r="BQ15" s="139">
        <f t="shared" si="26"/>
        <v>-0.94999999999999929</v>
      </c>
    </row>
    <row r="16" spans="1:69">
      <c r="A16" s="8" t="s">
        <v>58</v>
      </c>
      <c r="B16" s="15">
        <f>'[3]13'!B18</f>
        <v>320</v>
      </c>
      <c r="C16" s="16">
        <f>'[3]13'!C18</f>
        <v>0</v>
      </c>
      <c r="D16" s="16">
        <f>'[3]13'!D18</f>
        <v>0</v>
      </c>
      <c r="E16" s="16">
        <f>'[3]13'!E18</f>
        <v>0</v>
      </c>
      <c r="F16" s="16">
        <f>'[3]13'!F18</f>
        <v>1000</v>
      </c>
      <c r="G16" s="16">
        <f>'[3]13'!G18</f>
        <v>0</v>
      </c>
      <c r="H16" s="17">
        <f t="shared" si="27"/>
        <v>1320</v>
      </c>
      <c r="I16" s="15">
        <f>'[3]13'!J18</f>
        <v>270</v>
      </c>
      <c r="J16" s="16">
        <f>'[3]13'!K18</f>
        <v>0</v>
      </c>
      <c r="K16" s="16">
        <f>'[3]13'!L18</f>
        <v>0</v>
      </c>
      <c r="L16" s="16">
        <f>'[3]13'!M18</f>
        <v>0</v>
      </c>
      <c r="M16" s="16">
        <f>'[3]13'!N18</f>
        <v>0</v>
      </c>
      <c r="N16" s="16">
        <f>'[3]13'!O18</f>
        <v>0</v>
      </c>
      <c r="O16" s="17">
        <f t="shared" si="28"/>
        <v>270</v>
      </c>
      <c r="P16" s="18">
        <f>frq!C16</f>
        <v>1</v>
      </c>
      <c r="Q16" s="15">
        <f t="shared" si="29"/>
        <v>270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270</v>
      </c>
      <c r="X16" s="8">
        <f t="shared" si="4"/>
        <v>26.63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26.63</v>
      </c>
      <c r="AE16" s="8">
        <f t="shared" si="11"/>
        <v>26.63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26.63</v>
      </c>
      <c r="AL16" s="8">
        <f t="shared" si="3"/>
        <v>216.74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216.74</v>
      </c>
      <c r="AT16" s="8">
        <v>25.68</v>
      </c>
      <c r="AU16" s="8">
        <v>25.68</v>
      </c>
      <c r="AW16" s="203">
        <v>26.63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26.63</v>
      </c>
      <c r="BD16" s="203">
        <v>26.63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26.63</v>
      </c>
      <c r="BL16" s="8">
        <f t="shared" si="21"/>
        <v>25.68</v>
      </c>
      <c r="BM16" s="8">
        <f t="shared" si="22"/>
        <v>25.68</v>
      </c>
      <c r="BN16" s="8">
        <f t="shared" si="23"/>
        <v>26.63</v>
      </c>
      <c r="BO16" s="8">
        <f t="shared" si="24"/>
        <v>26.63</v>
      </c>
      <c r="BP16" s="139">
        <f t="shared" si="25"/>
        <v>-0.94999999999999929</v>
      </c>
      <c r="BQ16" s="139">
        <f t="shared" si="26"/>
        <v>-0.94999999999999929</v>
      </c>
    </row>
    <row r="17" spans="1:69">
      <c r="A17" s="8" t="s">
        <v>59</v>
      </c>
      <c r="B17" s="15">
        <f>'[3]13'!B19</f>
        <v>320</v>
      </c>
      <c r="C17" s="16">
        <f>'[3]13'!C19</f>
        <v>0</v>
      </c>
      <c r="D17" s="16">
        <f>'[3]13'!D19</f>
        <v>0</v>
      </c>
      <c r="E17" s="16">
        <f>'[3]13'!E19</f>
        <v>0</v>
      </c>
      <c r="F17" s="16">
        <f>'[3]13'!F19</f>
        <v>1000</v>
      </c>
      <c r="G17" s="16">
        <f>'[3]13'!G19</f>
        <v>0</v>
      </c>
      <c r="H17" s="17">
        <f t="shared" si="27"/>
        <v>1320</v>
      </c>
      <c r="I17" s="15">
        <f>'[3]13'!J19</f>
        <v>270</v>
      </c>
      <c r="J17" s="16">
        <f>'[3]13'!K19</f>
        <v>0</v>
      </c>
      <c r="K17" s="16">
        <f>'[3]13'!L19</f>
        <v>0</v>
      </c>
      <c r="L17" s="16">
        <f>'[3]13'!M19</f>
        <v>0</v>
      </c>
      <c r="M17" s="16">
        <f>'[3]13'!N19</f>
        <v>0</v>
      </c>
      <c r="N17" s="16">
        <f>'[3]13'!O19</f>
        <v>0</v>
      </c>
      <c r="O17" s="17">
        <f t="shared" si="28"/>
        <v>270</v>
      </c>
      <c r="P17" s="18">
        <f>frq!C17</f>
        <v>1</v>
      </c>
      <c r="Q17" s="15">
        <f t="shared" si="29"/>
        <v>270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270</v>
      </c>
      <c r="X17" s="8">
        <f t="shared" si="4"/>
        <v>26.63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26.63</v>
      </c>
      <c r="AE17" s="8">
        <f t="shared" si="11"/>
        <v>26.63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26.63</v>
      </c>
      <c r="AL17" s="8">
        <f t="shared" si="3"/>
        <v>216.74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216.74</v>
      </c>
      <c r="AT17" s="8">
        <v>25.68</v>
      </c>
      <c r="AU17" s="8">
        <v>25.68</v>
      </c>
      <c r="AW17" s="203">
        <v>26.63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26.63</v>
      </c>
      <c r="BD17" s="203">
        <v>26.63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26.63</v>
      </c>
      <c r="BL17" s="8">
        <f t="shared" si="21"/>
        <v>25.68</v>
      </c>
      <c r="BM17" s="8">
        <f t="shared" si="22"/>
        <v>25.68</v>
      </c>
      <c r="BN17" s="8">
        <f t="shared" si="23"/>
        <v>26.63</v>
      </c>
      <c r="BO17" s="8">
        <f t="shared" si="24"/>
        <v>26.63</v>
      </c>
      <c r="BP17" s="139">
        <f t="shared" si="25"/>
        <v>-0.94999999999999929</v>
      </c>
      <c r="BQ17" s="139">
        <f t="shared" si="26"/>
        <v>-0.94999999999999929</v>
      </c>
    </row>
    <row r="18" spans="1:69">
      <c r="A18" s="8" t="s">
        <v>60</v>
      </c>
      <c r="B18" s="15">
        <f>'[3]13'!B20</f>
        <v>320</v>
      </c>
      <c r="C18" s="16">
        <f>'[3]13'!C20</f>
        <v>0</v>
      </c>
      <c r="D18" s="16">
        <f>'[3]13'!D20</f>
        <v>0</v>
      </c>
      <c r="E18" s="16">
        <f>'[3]13'!E20</f>
        <v>0</v>
      </c>
      <c r="F18" s="16">
        <f>'[3]13'!F20</f>
        <v>1000</v>
      </c>
      <c r="G18" s="16">
        <f>'[3]13'!G20</f>
        <v>0</v>
      </c>
      <c r="H18" s="17">
        <f t="shared" si="27"/>
        <v>1320</v>
      </c>
      <c r="I18" s="15">
        <f>'[3]13'!J20</f>
        <v>270</v>
      </c>
      <c r="J18" s="16">
        <f>'[3]13'!K20</f>
        <v>0</v>
      </c>
      <c r="K18" s="16">
        <f>'[3]13'!L20</f>
        <v>0</v>
      </c>
      <c r="L18" s="16">
        <f>'[3]13'!M20</f>
        <v>0</v>
      </c>
      <c r="M18" s="16">
        <f>'[3]13'!N20</f>
        <v>0</v>
      </c>
      <c r="N18" s="16">
        <f>'[3]13'!O20</f>
        <v>0</v>
      </c>
      <c r="O18" s="17">
        <f t="shared" si="28"/>
        <v>270</v>
      </c>
      <c r="P18" s="18">
        <f>frq!C18</f>
        <v>1</v>
      </c>
      <c r="Q18" s="15">
        <f t="shared" si="29"/>
        <v>270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270</v>
      </c>
      <c r="X18" s="8">
        <f t="shared" si="4"/>
        <v>26.63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26.63</v>
      </c>
      <c r="AE18" s="8">
        <f t="shared" si="11"/>
        <v>26.63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26.63</v>
      </c>
      <c r="AL18" s="8">
        <f t="shared" si="3"/>
        <v>216.74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216.74</v>
      </c>
      <c r="AT18" s="8">
        <v>25.68</v>
      </c>
      <c r="AU18" s="8">
        <v>25.68</v>
      </c>
      <c r="AW18" s="203">
        <v>26.63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26.63</v>
      </c>
      <c r="BD18" s="203">
        <v>26.63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26.63</v>
      </c>
      <c r="BL18" s="8">
        <f t="shared" si="21"/>
        <v>25.68</v>
      </c>
      <c r="BM18" s="8">
        <f t="shared" si="22"/>
        <v>25.68</v>
      </c>
      <c r="BN18" s="8">
        <f t="shared" si="23"/>
        <v>26.63</v>
      </c>
      <c r="BO18" s="8">
        <f t="shared" si="24"/>
        <v>26.63</v>
      </c>
      <c r="BP18" s="139">
        <f t="shared" si="25"/>
        <v>-0.94999999999999929</v>
      </c>
      <c r="BQ18" s="139">
        <f t="shared" si="26"/>
        <v>-0.94999999999999929</v>
      </c>
    </row>
    <row r="19" spans="1:69">
      <c r="A19" s="8" t="s">
        <v>61</v>
      </c>
      <c r="B19" s="15">
        <f>'[3]13'!B21</f>
        <v>320</v>
      </c>
      <c r="C19" s="16">
        <f>'[3]13'!C21</f>
        <v>0</v>
      </c>
      <c r="D19" s="16">
        <f>'[3]13'!D21</f>
        <v>0</v>
      </c>
      <c r="E19" s="16">
        <f>'[3]13'!E21</f>
        <v>0</v>
      </c>
      <c r="F19" s="16">
        <f>'[3]13'!F21</f>
        <v>1000</v>
      </c>
      <c r="G19" s="16">
        <f>'[3]13'!G21</f>
        <v>0</v>
      </c>
      <c r="H19" s="17">
        <f t="shared" si="27"/>
        <v>1320</v>
      </c>
      <c r="I19" s="15">
        <f>'[3]13'!J21</f>
        <v>270</v>
      </c>
      <c r="J19" s="16">
        <f>'[3]13'!K21</f>
        <v>0</v>
      </c>
      <c r="K19" s="16">
        <f>'[3]13'!L21</f>
        <v>0</v>
      </c>
      <c r="L19" s="16">
        <f>'[3]13'!M21</f>
        <v>0</v>
      </c>
      <c r="M19" s="16">
        <f>'[3]13'!N21</f>
        <v>0</v>
      </c>
      <c r="N19" s="16">
        <f>'[3]13'!O21</f>
        <v>0</v>
      </c>
      <c r="O19" s="17">
        <f t="shared" si="28"/>
        <v>270</v>
      </c>
      <c r="P19" s="18">
        <f>frq!C19</f>
        <v>1</v>
      </c>
      <c r="Q19" s="15">
        <f t="shared" si="29"/>
        <v>270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270</v>
      </c>
      <c r="X19" s="8">
        <f t="shared" si="4"/>
        <v>26.63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26.63</v>
      </c>
      <c r="AE19" s="8">
        <f t="shared" si="11"/>
        <v>26.63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26.63</v>
      </c>
      <c r="AL19" s="8">
        <f t="shared" ref="AL19:AQ61" si="31">Q19-X19-AE19</f>
        <v>216.74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216.74</v>
      </c>
      <c r="AT19" s="8">
        <v>25.68</v>
      </c>
      <c r="AU19" s="8">
        <v>25.68</v>
      </c>
      <c r="AW19" s="203">
        <v>26.63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26.63</v>
      </c>
      <c r="BD19" s="203">
        <v>26.63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26.63</v>
      </c>
      <c r="BL19" s="8">
        <f t="shared" si="21"/>
        <v>25.68</v>
      </c>
      <c r="BM19" s="8">
        <f t="shared" si="22"/>
        <v>25.68</v>
      </c>
      <c r="BN19" s="8">
        <f t="shared" si="23"/>
        <v>26.63</v>
      </c>
      <c r="BO19" s="8">
        <f t="shared" si="24"/>
        <v>26.63</v>
      </c>
      <c r="BP19" s="139">
        <f t="shared" si="25"/>
        <v>-0.94999999999999929</v>
      </c>
      <c r="BQ19" s="139">
        <f t="shared" si="26"/>
        <v>-0.94999999999999929</v>
      </c>
    </row>
    <row r="20" spans="1:69">
      <c r="A20" s="8" t="s">
        <v>62</v>
      </c>
      <c r="B20" s="15">
        <f>'[3]13'!B22</f>
        <v>320</v>
      </c>
      <c r="C20" s="16">
        <f>'[3]13'!C22</f>
        <v>0</v>
      </c>
      <c r="D20" s="16">
        <f>'[3]13'!D22</f>
        <v>0</v>
      </c>
      <c r="E20" s="16">
        <f>'[3]13'!E22</f>
        <v>0</v>
      </c>
      <c r="F20" s="16">
        <f>'[3]13'!F22</f>
        <v>1000</v>
      </c>
      <c r="G20" s="16">
        <f>'[3]13'!G22</f>
        <v>0</v>
      </c>
      <c r="H20" s="17">
        <f t="shared" si="27"/>
        <v>1320</v>
      </c>
      <c r="I20" s="15">
        <f>'[3]13'!J22</f>
        <v>270</v>
      </c>
      <c r="J20" s="16">
        <f>'[3]13'!K22</f>
        <v>0</v>
      </c>
      <c r="K20" s="16">
        <f>'[3]13'!L22</f>
        <v>0</v>
      </c>
      <c r="L20" s="16">
        <f>'[3]13'!M22</f>
        <v>0</v>
      </c>
      <c r="M20" s="16">
        <f>'[3]13'!N22</f>
        <v>0</v>
      </c>
      <c r="N20" s="16">
        <f>'[3]13'!O22</f>
        <v>0</v>
      </c>
      <c r="O20" s="17">
        <f t="shared" si="28"/>
        <v>270</v>
      </c>
      <c r="P20" s="18">
        <f>frq!C20</f>
        <v>1</v>
      </c>
      <c r="Q20" s="15">
        <f t="shared" si="29"/>
        <v>270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270</v>
      </c>
      <c r="X20" s="8">
        <f t="shared" si="4"/>
        <v>26.63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26.63</v>
      </c>
      <c r="AE20" s="8">
        <f t="shared" si="11"/>
        <v>26.63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26.63</v>
      </c>
      <c r="AL20" s="8">
        <f t="shared" si="31"/>
        <v>216.74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216.74</v>
      </c>
      <c r="AT20" s="8">
        <v>25.68</v>
      </c>
      <c r="AU20" s="8">
        <v>25.68</v>
      </c>
      <c r="AW20" s="203">
        <v>26.63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26.63</v>
      </c>
      <c r="BD20" s="203">
        <v>26.63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26.63</v>
      </c>
      <c r="BL20" s="8">
        <f t="shared" si="21"/>
        <v>25.68</v>
      </c>
      <c r="BM20" s="8">
        <f t="shared" si="22"/>
        <v>25.68</v>
      </c>
      <c r="BN20" s="8">
        <f t="shared" si="23"/>
        <v>26.63</v>
      </c>
      <c r="BO20" s="8">
        <f t="shared" si="24"/>
        <v>26.63</v>
      </c>
      <c r="BP20" s="139">
        <f t="shared" si="25"/>
        <v>-0.94999999999999929</v>
      </c>
      <c r="BQ20" s="139">
        <f t="shared" si="26"/>
        <v>-0.94999999999999929</v>
      </c>
    </row>
    <row r="21" spans="1:69">
      <c r="A21" s="8" t="s">
        <v>63</v>
      </c>
      <c r="B21" s="15">
        <f>'[3]13'!B23</f>
        <v>320</v>
      </c>
      <c r="C21" s="16">
        <f>'[3]13'!C23</f>
        <v>0</v>
      </c>
      <c r="D21" s="16">
        <f>'[3]13'!D23</f>
        <v>0</v>
      </c>
      <c r="E21" s="16">
        <f>'[3]13'!E23</f>
        <v>0</v>
      </c>
      <c r="F21" s="16">
        <f>'[3]13'!F23</f>
        <v>1000</v>
      </c>
      <c r="G21" s="16">
        <f>'[3]13'!G23</f>
        <v>0</v>
      </c>
      <c r="H21" s="17">
        <f t="shared" si="27"/>
        <v>1320</v>
      </c>
      <c r="I21" s="15">
        <f>'[3]13'!J23</f>
        <v>270</v>
      </c>
      <c r="J21" s="16">
        <f>'[3]13'!K23</f>
        <v>0</v>
      </c>
      <c r="K21" s="16">
        <f>'[3]13'!L23</f>
        <v>0</v>
      </c>
      <c r="L21" s="16">
        <f>'[3]13'!M23</f>
        <v>0</v>
      </c>
      <c r="M21" s="16">
        <f>'[3]13'!N23</f>
        <v>0</v>
      </c>
      <c r="N21" s="16">
        <f>'[3]13'!O23</f>
        <v>0</v>
      </c>
      <c r="O21" s="17">
        <f t="shared" si="28"/>
        <v>270</v>
      </c>
      <c r="P21" s="18">
        <f>frq!C21</f>
        <v>1</v>
      </c>
      <c r="Q21" s="15">
        <f t="shared" si="29"/>
        <v>270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270</v>
      </c>
      <c r="X21" s="8">
        <f t="shared" si="4"/>
        <v>26.63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26.63</v>
      </c>
      <c r="AE21" s="8">
        <f t="shared" si="11"/>
        <v>26.63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26.63</v>
      </c>
      <c r="AL21" s="8">
        <f t="shared" si="31"/>
        <v>216.74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216.74</v>
      </c>
      <c r="AT21" s="8">
        <v>25.68</v>
      </c>
      <c r="AU21" s="8">
        <v>25.68</v>
      </c>
      <c r="AW21" s="203">
        <v>26.63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26.63</v>
      </c>
      <c r="BD21" s="203">
        <v>26.63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26.63</v>
      </c>
      <c r="BL21" s="8">
        <f t="shared" si="21"/>
        <v>25.68</v>
      </c>
      <c r="BM21" s="8">
        <f t="shared" si="22"/>
        <v>25.68</v>
      </c>
      <c r="BN21" s="8">
        <f t="shared" si="23"/>
        <v>26.63</v>
      </c>
      <c r="BO21" s="8">
        <f t="shared" si="24"/>
        <v>26.63</v>
      </c>
      <c r="BP21" s="139">
        <f t="shared" si="25"/>
        <v>-0.94999999999999929</v>
      </c>
      <c r="BQ21" s="139">
        <f t="shared" si="26"/>
        <v>-0.94999999999999929</v>
      </c>
    </row>
    <row r="22" spans="1:69">
      <c r="A22" s="8" t="s">
        <v>64</v>
      </c>
      <c r="B22" s="15">
        <f>'[3]13'!B24</f>
        <v>320</v>
      </c>
      <c r="C22" s="16">
        <f>'[3]13'!C24</f>
        <v>0</v>
      </c>
      <c r="D22" s="16">
        <f>'[3]13'!D24</f>
        <v>0</v>
      </c>
      <c r="E22" s="16">
        <f>'[3]13'!E24</f>
        <v>0</v>
      </c>
      <c r="F22" s="16">
        <f>'[3]13'!F24</f>
        <v>1000</v>
      </c>
      <c r="G22" s="16">
        <f>'[3]13'!G24</f>
        <v>0</v>
      </c>
      <c r="H22" s="17">
        <f t="shared" si="27"/>
        <v>1320</v>
      </c>
      <c r="I22" s="15">
        <f>'[3]13'!J24</f>
        <v>270</v>
      </c>
      <c r="J22" s="16">
        <f>'[3]13'!K24</f>
        <v>0</v>
      </c>
      <c r="K22" s="16">
        <f>'[3]13'!L24</f>
        <v>0</v>
      </c>
      <c r="L22" s="16">
        <f>'[3]13'!M24</f>
        <v>0</v>
      </c>
      <c r="M22" s="16">
        <f>'[3]13'!N24</f>
        <v>0</v>
      </c>
      <c r="N22" s="16">
        <f>'[3]13'!O24</f>
        <v>0</v>
      </c>
      <c r="O22" s="17">
        <f t="shared" si="28"/>
        <v>270</v>
      </c>
      <c r="P22" s="18">
        <f>frq!C22</f>
        <v>1</v>
      </c>
      <c r="Q22" s="15">
        <f t="shared" si="29"/>
        <v>270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270</v>
      </c>
      <c r="X22" s="8">
        <f t="shared" si="4"/>
        <v>26.63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26.63</v>
      </c>
      <c r="AE22" s="8">
        <f t="shared" si="11"/>
        <v>26.63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26.63</v>
      </c>
      <c r="AL22" s="8">
        <f t="shared" si="31"/>
        <v>216.74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216.74</v>
      </c>
      <c r="AT22" s="8">
        <v>25.68</v>
      </c>
      <c r="AU22" s="8">
        <v>25.68</v>
      </c>
      <c r="AW22" s="203">
        <v>26.63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26.63</v>
      </c>
      <c r="BD22" s="203">
        <v>26.63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26.63</v>
      </c>
      <c r="BL22" s="8">
        <f t="shared" si="21"/>
        <v>25.68</v>
      </c>
      <c r="BM22" s="8">
        <f t="shared" si="22"/>
        <v>25.68</v>
      </c>
      <c r="BN22" s="8">
        <f t="shared" si="23"/>
        <v>26.63</v>
      </c>
      <c r="BO22" s="8">
        <f t="shared" si="24"/>
        <v>26.63</v>
      </c>
      <c r="BP22" s="139">
        <f t="shared" si="25"/>
        <v>-0.94999999999999929</v>
      </c>
      <c r="BQ22" s="139">
        <f t="shared" si="26"/>
        <v>-0.94999999999999929</v>
      </c>
    </row>
    <row r="23" spans="1:69">
      <c r="A23" s="8" t="s">
        <v>65</v>
      </c>
      <c r="B23" s="15">
        <f>'[3]13'!B25</f>
        <v>320</v>
      </c>
      <c r="C23" s="16">
        <f>'[3]13'!C25</f>
        <v>0</v>
      </c>
      <c r="D23" s="16">
        <f>'[3]13'!D25</f>
        <v>0</v>
      </c>
      <c r="E23" s="16">
        <f>'[3]13'!E25</f>
        <v>0</v>
      </c>
      <c r="F23" s="16">
        <f>'[3]13'!F25</f>
        <v>1000</v>
      </c>
      <c r="G23" s="16">
        <f>'[3]13'!G25</f>
        <v>0</v>
      </c>
      <c r="H23" s="17">
        <f t="shared" si="27"/>
        <v>1320</v>
      </c>
      <c r="I23" s="15">
        <f>'[3]13'!J25</f>
        <v>270</v>
      </c>
      <c r="J23" s="16">
        <f>'[3]13'!K25</f>
        <v>0</v>
      </c>
      <c r="K23" s="16">
        <f>'[3]13'!L25</f>
        <v>0</v>
      </c>
      <c r="L23" s="16">
        <f>'[3]13'!M25</f>
        <v>0</v>
      </c>
      <c r="M23" s="16">
        <f>'[3]13'!N25</f>
        <v>0</v>
      </c>
      <c r="N23" s="16">
        <f>'[3]13'!O25</f>
        <v>0</v>
      </c>
      <c r="O23" s="17">
        <f t="shared" si="28"/>
        <v>270</v>
      </c>
      <c r="P23" s="18">
        <f>frq!C23</f>
        <v>1</v>
      </c>
      <c r="Q23" s="15">
        <f t="shared" si="29"/>
        <v>270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270</v>
      </c>
      <c r="X23" s="8">
        <f t="shared" si="4"/>
        <v>26.63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26.63</v>
      </c>
      <c r="AE23" s="8">
        <f t="shared" si="11"/>
        <v>26.63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26.63</v>
      </c>
      <c r="AL23" s="8">
        <f t="shared" si="31"/>
        <v>216.74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216.74</v>
      </c>
      <c r="AT23" s="8">
        <v>25.68</v>
      </c>
      <c r="AU23" s="8">
        <v>25.68</v>
      </c>
      <c r="AW23" s="203">
        <v>26.63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26.63</v>
      </c>
      <c r="BD23" s="203">
        <v>26.63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26.63</v>
      </c>
      <c r="BL23" s="8">
        <f t="shared" si="21"/>
        <v>25.68</v>
      </c>
      <c r="BM23" s="8">
        <f t="shared" si="22"/>
        <v>25.68</v>
      </c>
      <c r="BN23" s="8">
        <f t="shared" si="23"/>
        <v>26.63</v>
      </c>
      <c r="BO23" s="8">
        <f t="shared" si="24"/>
        <v>26.63</v>
      </c>
      <c r="BP23" s="139">
        <f t="shared" si="25"/>
        <v>-0.94999999999999929</v>
      </c>
      <c r="BQ23" s="139">
        <f t="shared" si="26"/>
        <v>-0.94999999999999929</v>
      </c>
    </row>
    <row r="24" spans="1:69">
      <c r="A24" s="8" t="s">
        <v>66</v>
      </c>
      <c r="B24" s="15">
        <f>'[3]13'!B26</f>
        <v>320</v>
      </c>
      <c r="C24" s="16">
        <f>'[3]13'!C26</f>
        <v>0</v>
      </c>
      <c r="D24" s="16">
        <f>'[3]13'!D26</f>
        <v>0</v>
      </c>
      <c r="E24" s="16">
        <f>'[3]13'!E26</f>
        <v>0</v>
      </c>
      <c r="F24" s="16">
        <f>'[3]13'!F26</f>
        <v>1000</v>
      </c>
      <c r="G24" s="16">
        <f>'[3]13'!G26</f>
        <v>0</v>
      </c>
      <c r="H24" s="17">
        <f t="shared" si="27"/>
        <v>1320</v>
      </c>
      <c r="I24" s="15">
        <f>'[3]13'!J26</f>
        <v>270</v>
      </c>
      <c r="J24" s="16">
        <f>'[3]13'!K26</f>
        <v>0</v>
      </c>
      <c r="K24" s="16">
        <f>'[3]13'!L26</f>
        <v>0</v>
      </c>
      <c r="L24" s="16">
        <f>'[3]13'!M26</f>
        <v>0</v>
      </c>
      <c r="M24" s="16">
        <f>'[3]13'!N26</f>
        <v>0</v>
      </c>
      <c r="N24" s="16">
        <f>'[3]13'!O26</f>
        <v>0</v>
      </c>
      <c r="O24" s="17">
        <f t="shared" si="28"/>
        <v>270</v>
      </c>
      <c r="P24" s="18">
        <f>frq!C24</f>
        <v>1</v>
      </c>
      <c r="Q24" s="15">
        <f t="shared" si="29"/>
        <v>270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270</v>
      </c>
      <c r="X24" s="8">
        <f t="shared" si="4"/>
        <v>26.63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26.63</v>
      </c>
      <c r="AE24" s="8">
        <f t="shared" si="11"/>
        <v>26.63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26.63</v>
      </c>
      <c r="AL24" s="8">
        <f t="shared" si="31"/>
        <v>216.74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216.74</v>
      </c>
      <c r="AT24" s="8">
        <v>25.68</v>
      </c>
      <c r="AU24" s="8">
        <v>25.68</v>
      </c>
      <c r="AW24" s="203">
        <v>26.63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26.63</v>
      </c>
      <c r="BD24" s="203">
        <v>26.63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26.63</v>
      </c>
      <c r="BL24" s="8">
        <f t="shared" si="21"/>
        <v>25.68</v>
      </c>
      <c r="BM24" s="8">
        <f t="shared" si="22"/>
        <v>25.68</v>
      </c>
      <c r="BN24" s="8">
        <f t="shared" si="23"/>
        <v>26.63</v>
      </c>
      <c r="BO24" s="8">
        <f t="shared" si="24"/>
        <v>26.63</v>
      </c>
      <c r="BP24" s="139">
        <f t="shared" si="25"/>
        <v>-0.94999999999999929</v>
      </c>
      <c r="BQ24" s="139">
        <f t="shared" si="26"/>
        <v>-0.94999999999999929</v>
      </c>
    </row>
    <row r="25" spans="1:69">
      <c r="A25" s="8" t="s">
        <v>67</v>
      </c>
      <c r="B25" s="15">
        <f>'[3]13'!B27</f>
        <v>320</v>
      </c>
      <c r="C25" s="16">
        <f>'[3]13'!C27</f>
        <v>0</v>
      </c>
      <c r="D25" s="16">
        <f>'[3]13'!D27</f>
        <v>0</v>
      </c>
      <c r="E25" s="16">
        <f>'[3]13'!E27</f>
        <v>0</v>
      </c>
      <c r="F25" s="16">
        <f>'[3]13'!F27</f>
        <v>1000</v>
      </c>
      <c r="G25" s="16">
        <f>'[3]13'!G27</f>
        <v>0</v>
      </c>
      <c r="H25" s="17">
        <f t="shared" si="27"/>
        <v>1320</v>
      </c>
      <c r="I25" s="15">
        <f>'[3]13'!J27</f>
        <v>270</v>
      </c>
      <c r="J25" s="16">
        <f>'[3]13'!K27</f>
        <v>0</v>
      </c>
      <c r="K25" s="16">
        <f>'[3]13'!L27</f>
        <v>0</v>
      </c>
      <c r="L25" s="16">
        <f>'[3]13'!M27</f>
        <v>0</v>
      </c>
      <c r="M25" s="16">
        <f>'[3]13'!N27</f>
        <v>0</v>
      </c>
      <c r="N25" s="16">
        <f>'[3]13'!O27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26.63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26.63</v>
      </c>
      <c r="AE25" s="8">
        <f t="shared" si="11"/>
        <v>26.63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26.63</v>
      </c>
      <c r="AL25" s="8">
        <f t="shared" si="31"/>
        <v>216.74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216.74</v>
      </c>
      <c r="AT25" s="8">
        <v>25.68</v>
      </c>
      <c r="AU25" s="8">
        <v>25.68</v>
      </c>
      <c r="AW25" s="203">
        <v>26.63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26.63</v>
      </c>
      <c r="BD25" s="203">
        <v>26.63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26.63</v>
      </c>
      <c r="BL25" s="8">
        <f t="shared" si="21"/>
        <v>25.68</v>
      </c>
      <c r="BM25" s="8">
        <f t="shared" si="22"/>
        <v>25.68</v>
      </c>
      <c r="BN25" s="8">
        <f t="shared" si="23"/>
        <v>26.63</v>
      </c>
      <c r="BO25" s="8">
        <f t="shared" si="24"/>
        <v>26.63</v>
      </c>
      <c r="BP25" s="139">
        <f t="shared" si="25"/>
        <v>-0.94999999999999929</v>
      </c>
      <c r="BQ25" s="139">
        <f t="shared" si="26"/>
        <v>-0.94999999999999929</v>
      </c>
    </row>
    <row r="26" spans="1:69">
      <c r="A26" s="8" t="s">
        <v>68</v>
      </c>
      <c r="B26" s="15">
        <f>'[3]13'!B28</f>
        <v>320</v>
      </c>
      <c r="C26" s="16">
        <f>'[3]13'!C28</f>
        <v>0</v>
      </c>
      <c r="D26" s="16">
        <f>'[3]13'!D28</f>
        <v>0</v>
      </c>
      <c r="E26" s="16">
        <f>'[3]13'!E28</f>
        <v>0</v>
      </c>
      <c r="F26" s="16">
        <f>'[3]13'!F28</f>
        <v>1000</v>
      </c>
      <c r="G26" s="16">
        <f>'[3]13'!G28</f>
        <v>0</v>
      </c>
      <c r="H26" s="17">
        <f t="shared" si="27"/>
        <v>1320</v>
      </c>
      <c r="I26" s="15">
        <f>'[3]13'!J28</f>
        <v>270</v>
      </c>
      <c r="J26" s="16">
        <f>'[3]13'!K28</f>
        <v>0</v>
      </c>
      <c r="K26" s="16">
        <f>'[3]13'!L28</f>
        <v>0</v>
      </c>
      <c r="L26" s="16">
        <f>'[3]13'!M28</f>
        <v>0</v>
      </c>
      <c r="M26" s="16">
        <f>'[3]13'!N28</f>
        <v>0</v>
      </c>
      <c r="N26" s="16">
        <f>'[3]13'!O28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26.63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26.63</v>
      </c>
      <c r="AE26" s="8">
        <f t="shared" si="11"/>
        <v>26.63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26.63</v>
      </c>
      <c r="AL26" s="8">
        <f t="shared" si="31"/>
        <v>216.74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216.74</v>
      </c>
      <c r="AT26" s="8">
        <v>25.68</v>
      </c>
      <c r="AU26" s="8">
        <v>25.68</v>
      </c>
      <c r="AW26" s="203">
        <v>26.63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26.63</v>
      </c>
      <c r="BD26" s="203">
        <v>26.63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26.63</v>
      </c>
      <c r="BL26" s="8">
        <f t="shared" si="21"/>
        <v>25.68</v>
      </c>
      <c r="BM26" s="8">
        <f t="shared" si="22"/>
        <v>25.68</v>
      </c>
      <c r="BN26" s="8">
        <f t="shared" si="23"/>
        <v>26.63</v>
      </c>
      <c r="BO26" s="8">
        <f t="shared" si="24"/>
        <v>26.63</v>
      </c>
      <c r="BP26" s="139">
        <f t="shared" si="25"/>
        <v>-0.94999999999999929</v>
      </c>
      <c r="BQ26" s="139">
        <f t="shared" si="26"/>
        <v>-0.94999999999999929</v>
      </c>
    </row>
    <row r="27" spans="1:69">
      <c r="A27" s="8" t="s">
        <v>69</v>
      </c>
      <c r="B27" s="15">
        <f>'[3]13'!B29</f>
        <v>320</v>
      </c>
      <c r="C27" s="16">
        <f>'[3]13'!C29</f>
        <v>0</v>
      </c>
      <c r="D27" s="16">
        <f>'[3]13'!D29</f>
        <v>0</v>
      </c>
      <c r="E27" s="16">
        <f>'[3]13'!E29</f>
        <v>0</v>
      </c>
      <c r="F27" s="16">
        <f>'[3]13'!F29</f>
        <v>1000</v>
      </c>
      <c r="G27" s="16">
        <f>'[3]13'!G29</f>
        <v>0</v>
      </c>
      <c r="H27" s="17">
        <f t="shared" si="27"/>
        <v>1320</v>
      </c>
      <c r="I27" s="15">
        <f>'[3]13'!J29</f>
        <v>270</v>
      </c>
      <c r="J27" s="16">
        <f>'[3]13'!K29</f>
        <v>0</v>
      </c>
      <c r="K27" s="16">
        <f>'[3]13'!L29</f>
        <v>0</v>
      </c>
      <c r="L27" s="16">
        <f>'[3]13'!M29</f>
        <v>0</v>
      </c>
      <c r="M27" s="16">
        <f>'[3]13'!N29</f>
        <v>0</v>
      </c>
      <c r="N27" s="16">
        <f>'[3]13'!O29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25.73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25.73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212.27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212.27</v>
      </c>
      <c r="AT27" s="8">
        <v>24.81</v>
      </c>
      <c r="AU27" s="8">
        <v>30.86</v>
      </c>
      <c r="AW27" s="203">
        <v>25.73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25.73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24.81</v>
      </c>
      <c r="BM27" s="8">
        <f t="shared" si="22"/>
        <v>30.86</v>
      </c>
      <c r="BN27" s="8">
        <f t="shared" si="23"/>
        <v>25.73</v>
      </c>
      <c r="BO27" s="8">
        <f t="shared" si="24"/>
        <v>32</v>
      </c>
      <c r="BP27" s="139">
        <f t="shared" si="25"/>
        <v>-0.92000000000000171</v>
      </c>
      <c r="BQ27" s="139">
        <f t="shared" si="26"/>
        <v>-1.1400000000000006</v>
      </c>
    </row>
    <row r="28" spans="1:69">
      <c r="A28" s="8" t="s">
        <v>70</v>
      </c>
      <c r="B28" s="15">
        <f>'[3]13'!B30</f>
        <v>320</v>
      </c>
      <c r="C28" s="16">
        <f>'[3]13'!C30</f>
        <v>0</v>
      </c>
      <c r="D28" s="16">
        <f>'[3]13'!D30</f>
        <v>0</v>
      </c>
      <c r="E28" s="16">
        <f>'[3]13'!E30</f>
        <v>0</v>
      </c>
      <c r="F28" s="16">
        <f>'[3]13'!F30</f>
        <v>1000</v>
      </c>
      <c r="G28" s="16">
        <f>'[3]13'!G30</f>
        <v>0</v>
      </c>
      <c r="H28" s="17">
        <f t="shared" si="27"/>
        <v>1320</v>
      </c>
      <c r="I28" s="15">
        <f>'[3]13'!J30</f>
        <v>270</v>
      </c>
      <c r="J28" s="16">
        <f>'[3]13'!K30</f>
        <v>0</v>
      </c>
      <c r="K28" s="16">
        <f>'[3]13'!L30</f>
        <v>0</v>
      </c>
      <c r="L28" s="16">
        <f>'[3]13'!M30</f>
        <v>0</v>
      </c>
      <c r="M28" s="16">
        <f>'[3]13'!N30</f>
        <v>0</v>
      </c>
      <c r="N28" s="16">
        <f>'[3]13'!O30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25.73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25.73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212.27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212.27</v>
      </c>
      <c r="AT28" s="8">
        <v>24.81</v>
      </c>
      <c r="AU28" s="8">
        <v>30.86</v>
      </c>
      <c r="AW28" s="203">
        <v>25.73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25.73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24.81</v>
      </c>
      <c r="BM28" s="8">
        <f t="shared" si="22"/>
        <v>30.86</v>
      </c>
      <c r="BN28" s="8">
        <f t="shared" si="23"/>
        <v>25.73</v>
      </c>
      <c r="BO28" s="8">
        <f t="shared" si="24"/>
        <v>32</v>
      </c>
      <c r="BP28" s="139">
        <f t="shared" si="25"/>
        <v>-0.92000000000000171</v>
      </c>
      <c r="BQ28" s="139">
        <f t="shared" si="26"/>
        <v>-1.1400000000000006</v>
      </c>
    </row>
    <row r="29" spans="1:69">
      <c r="A29" s="8" t="s">
        <v>71</v>
      </c>
      <c r="B29" s="15">
        <f>'[3]13'!B31</f>
        <v>320</v>
      </c>
      <c r="C29" s="16">
        <f>'[3]13'!C31</f>
        <v>0</v>
      </c>
      <c r="D29" s="16">
        <f>'[3]13'!D31</f>
        <v>0</v>
      </c>
      <c r="E29" s="16">
        <f>'[3]13'!E31</f>
        <v>0</v>
      </c>
      <c r="F29" s="16">
        <f>'[3]13'!F31</f>
        <v>1000</v>
      </c>
      <c r="G29" s="16">
        <f>'[3]13'!G31</f>
        <v>0</v>
      </c>
      <c r="H29" s="17">
        <f t="shared" si="27"/>
        <v>1320</v>
      </c>
      <c r="I29" s="15">
        <f>'[3]13'!J31</f>
        <v>270</v>
      </c>
      <c r="J29" s="16">
        <f>'[3]13'!K31</f>
        <v>0</v>
      </c>
      <c r="K29" s="16">
        <f>'[3]13'!L31</f>
        <v>0</v>
      </c>
      <c r="L29" s="16">
        <f>'[3]13'!M31</f>
        <v>0</v>
      </c>
      <c r="M29" s="16">
        <f>'[3]13'!N31</f>
        <v>0</v>
      </c>
      <c r="N29" s="16">
        <f>'[3]13'!O31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25.73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25.73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212.27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212.27</v>
      </c>
      <c r="AT29" s="8">
        <v>14.84</v>
      </c>
      <c r="AU29" s="8">
        <v>30.86</v>
      </c>
      <c r="AW29" s="203">
        <v>25.73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25.73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14.84</v>
      </c>
      <c r="BM29" s="8">
        <f t="shared" si="22"/>
        <v>30.86</v>
      </c>
      <c r="BN29" s="8">
        <f t="shared" si="23"/>
        <v>25.73</v>
      </c>
      <c r="BO29" s="8">
        <f t="shared" si="24"/>
        <v>32</v>
      </c>
      <c r="BP29" s="139">
        <f t="shared" si="25"/>
        <v>-10.89</v>
      </c>
      <c r="BQ29" s="139">
        <f t="shared" si="26"/>
        <v>-1.1400000000000006</v>
      </c>
    </row>
    <row r="30" spans="1:69">
      <c r="A30" s="8" t="s">
        <v>72</v>
      </c>
      <c r="B30" s="15">
        <f>'[3]13'!B32</f>
        <v>320</v>
      </c>
      <c r="C30" s="16">
        <f>'[3]13'!C32</f>
        <v>0</v>
      </c>
      <c r="D30" s="16">
        <f>'[3]13'!D32</f>
        <v>0</v>
      </c>
      <c r="E30" s="16">
        <f>'[3]13'!E32</f>
        <v>0</v>
      </c>
      <c r="F30" s="16">
        <f>'[3]13'!F32</f>
        <v>1000</v>
      </c>
      <c r="G30" s="16">
        <f>'[3]13'!G32</f>
        <v>0</v>
      </c>
      <c r="H30" s="17">
        <f t="shared" si="27"/>
        <v>1320</v>
      </c>
      <c r="I30" s="15">
        <f>'[3]13'!J32</f>
        <v>270</v>
      </c>
      <c r="J30" s="16">
        <f>'[3]13'!K32</f>
        <v>0</v>
      </c>
      <c r="K30" s="16">
        <f>'[3]13'!L32</f>
        <v>0</v>
      </c>
      <c r="L30" s="16">
        <f>'[3]13'!M32</f>
        <v>0</v>
      </c>
      <c r="M30" s="16">
        <f>'[3]13'!N32</f>
        <v>0</v>
      </c>
      <c r="N30" s="16">
        <f>'[3]13'!O32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25.73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25.73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212.27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212.27</v>
      </c>
      <c r="AT30" s="8">
        <v>14.84</v>
      </c>
      <c r="AU30" s="8">
        <v>30.86</v>
      </c>
      <c r="AW30" s="203">
        <v>25.73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25.73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14.84</v>
      </c>
      <c r="BM30" s="8">
        <f t="shared" si="22"/>
        <v>30.86</v>
      </c>
      <c r="BN30" s="8">
        <f t="shared" si="23"/>
        <v>25.73</v>
      </c>
      <c r="BO30" s="8">
        <f t="shared" si="24"/>
        <v>32</v>
      </c>
      <c r="BP30" s="139">
        <f t="shared" si="25"/>
        <v>-10.89</v>
      </c>
      <c r="BQ30" s="139">
        <f t="shared" si="26"/>
        <v>-1.1400000000000006</v>
      </c>
    </row>
    <row r="31" spans="1:69">
      <c r="A31" s="8" t="s">
        <v>73</v>
      </c>
      <c r="B31" s="15">
        <f>'[3]13'!B33</f>
        <v>320</v>
      </c>
      <c r="C31" s="16">
        <f>'[3]13'!C33</f>
        <v>0</v>
      </c>
      <c r="D31" s="16">
        <f>'[3]13'!D33</f>
        <v>0</v>
      </c>
      <c r="E31" s="16">
        <f>'[3]13'!E33</f>
        <v>0</v>
      </c>
      <c r="F31" s="16">
        <f>'[3]13'!F33</f>
        <v>1000</v>
      </c>
      <c r="G31" s="16">
        <f>'[3]13'!G33</f>
        <v>0</v>
      </c>
      <c r="H31" s="17">
        <f t="shared" si="27"/>
        <v>1320</v>
      </c>
      <c r="I31" s="15">
        <f>'[3]13'!J33</f>
        <v>270</v>
      </c>
      <c r="J31" s="16">
        <f>'[3]13'!K33</f>
        <v>0</v>
      </c>
      <c r="K31" s="16">
        <f>'[3]13'!L33</f>
        <v>0</v>
      </c>
      <c r="L31" s="16">
        <f>'[3]13'!M33</f>
        <v>0</v>
      </c>
      <c r="M31" s="16">
        <f>'[3]13'!N33</f>
        <v>0</v>
      </c>
      <c r="N31" s="16">
        <f>'[3]13'!O33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25.73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25.73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212.27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212.27</v>
      </c>
      <c r="AT31" s="8">
        <v>14.84</v>
      </c>
      <c r="AU31" s="8">
        <v>30.86</v>
      </c>
      <c r="AW31" s="203">
        <v>25.73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25.73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14.84</v>
      </c>
      <c r="BM31" s="8">
        <f t="shared" si="22"/>
        <v>30.86</v>
      </c>
      <c r="BN31" s="8">
        <f t="shared" si="23"/>
        <v>25.73</v>
      </c>
      <c r="BO31" s="8">
        <f t="shared" si="24"/>
        <v>32</v>
      </c>
      <c r="BP31" s="139">
        <f t="shared" si="25"/>
        <v>-10.89</v>
      </c>
      <c r="BQ31" s="139">
        <f t="shared" si="26"/>
        <v>-1.1400000000000006</v>
      </c>
    </row>
    <row r="32" spans="1:69">
      <c r="A32" s="8" t="s">
        <v>74</v>
      </c>
      <c r="B32" s="15">
        <f>'[3]13'!B34</f>
        <v>320</v>
      </c>
      <c r="C32" s="16">
        <f>'[3]13'!C34</f>
        <v>0</v>
      </c>
      <c r="D32" s="16">
        <f>'[3]13'!D34</f>
        <v>0</v>
      </c>
      <c r="E32" s="16">
        <f>'[3]13'!E34</f>
        <v>0</v>
      </c>
      <c r="F32" s="16">
        <f>'[3]13'!F34</f>
        <v>1000</v>
      </c>
      <c r="G32" s="16">
        <f>'[3]13'!G34</f>
        <v>0</v>
      </c>
      <c r="H32" s="17">
        <f t="shared" si="27"/>
        <v>1320</v>
      </c>
      <c r="I32" s="15">
        <f>'[3]13'!J34</f>
        <v>270</v>
      </c>
      <c r="J32" s="16">
        <f>'[3]13'!K34</f>
        <v>0</v>
      </c>
      <c r="K32" s="16">
        <f>'[3]13'!L34</f>
        <v>0</v>
      </c>
      <c r="L32" s="16">
        <f>'[3]13'!M34</f>
        <v>0</v>
      </c>
      <c r="M32" s="16">
        <f>'[3]13'!N34</f>
        <v>0</v>
      </c>
      <c r="N32" s="16">
        <f>'[3]13'!O34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25.73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25.73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212.27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212.27</v>
      </c>
      <c r="AT32" s="8">
        <v>14.84</v>
      </c>
      <c r="AU32" s="8">
        <v>30.86</v>
      </c>
      <c r="AW32" s="203">
        <v>25.73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25.73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14.84</v>
      </c>
      <c r="BM32" s="8">
        <f t="shared" si="22"/>
        <v>30.86</v>
      </c>
      <c r="BN32" s="8">
        <f t="shared" si="23"/>
        <v>25.73</v>
      </c>
      <c r="BO32" s="8">
        <f t="shared" si="24"/>
        <v>32</v>
      </c>
      <c r="BP32" s="139">
        <f t="shared" si="25"/>
        <v>-10.89</v>
      </c>
      <c r="BQ32" s="139">
        <f t="shared" si="26"/>
        <v>-1.1400000000000006</v>
      </c>
    </row>
    <row r="33" spans="1:69">
      <c r="A33" s="8" t="s">
        <v>75</v>
      </c>
      <c r="B33" s="15">
        <f>'[3]13'!B35</f>
        <v>320</v>
      </c>
      <c r="C33" s="16">
        <f>'[3]13'!C35</f>
        <v>0</v>
      </c>
      <c r="D33" s="16">
        <f>'[3]13'!D35</f>
        <v>0</v>
      </c>
      <c r="E33" s="16">
        <f>'[3]13'!E35</f>
        <v>0</v>
      </c>
      <c r="F33" s="16">
        <f>'[3]13'!F35</f>
        <v>1000</v>
      </c>
      <c r="G33" s="16">
        <f>'[3]13'!G35</f>
        <v>0</v>
      </c>
      <c r="H33" s="17">
        <f t="shared" si="27"/>
        <v>1320</v>
      </c>
      <c r="I33" s="15">
        <f>'[3]13'!J35</f>
        <v>270</v>
      </c>
      <c r="J33" s="16">
        <f>'[3]13'!K35</f>
        <v>0</v>
      </c>
      <c r="K33" s="16">
        <f>'[3]13'!L35</f>
        <v>0</v>
      </c>
      <c r="L33" s="16">
        <f>'[3]13'!M35</f>
        <v>0</v>
      </c>
      <c r="M33" s="16">
        <f>'[3]13'!N35</f>
        <v>0</v>
      </c>
      <c r="N33" s="16">
        <f>'[3]13'!O35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25.73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25.73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212.27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212.27</v>
      </c>
      <c r="AT33" s="8">
        <v>24.81</v>
      </c>
      <c r="AU33" s="8">
        <v>30.86</v>
      </c>
      <c r="AW33" s="203">
        <v>25.73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25.73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24.81</v>
      </c>
      <c r="BM33" s="8">
        <f t="shared" si="22"/>
        <v>30.86</v>
      </c>
      <c r="BN33" s="8">
        <f t="shared" si="23"/>
        <v>25.73</v>
      </c>
      <c r="BO33" s="8">
        <f t="shared" si="24"/>
        <v>32</v>
      </c>
      <c r="BP33" s="139">
        <f t="shared" si="25"/>
        <v>-0.92000000000000171</v>
      </c>
      <c r="BQ33" s="139">
        <f t="shared" si="26"/>
        <v>-1.1400000000000006</v>
      </c>
    </row>
    <row r="34" spans="1:69">
      <c r="A34" s="8" t="s">
        <v>76</v>
      </c>
      <c r="B34" s="15">
        <f>'[3]13'!B36</f>
        <v>320</v>
      </c>
      <c r="C34" s="16">
        <f>'[3]13'!C36</f>
        <v>0</v>
      </c>
      <c r="D34" s="16">
        <f>'[3]13'!D36</f>
        <v>0</v>
      </c>
      <c r="E34" s="16">
        <f>'[3]13'!E36</f>
        <v>0</v>
      </c>
      <c r="F34" s="16">
        <f>'[3]13'!F36</f>
        <v>1000</v>
      </c>
      <c r="G34" s="16">
        <f>'[3]13'!G36</f>
        <v>0</v>
      </c>
      <c r="H34" s="17">
        <f t="shared" si="27"/>
        <v>1320</v>
      </c>
      <c r="I34" s="15">
        <f>'[3]13'!J36</f>
        <v>270</v>
      </c>
      <c r="J34" s="16">
        <f>'[3]13'!K36</f>
        <v>0</v>
      </c>
      <c r="K34" s="16">
        <f>'[3]13'!L36</f>
        <v>0</v>
      </c>
      <c r="L34" s="16">
        <f>'[3]13'!M36</f>
        <v>0</v>
      </c>
      <c r="M34" s="16">
        <f>'[3]13'!N36</f>
        <v>0</v>
      </c>
      <c r="N34" s="16">
        <f>'[3]13'!O36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25.73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25.73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212.27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212.27</v>
      </c>
      <c r="AT34" s="8">
        <v>24.81</v>
      </c>
      <c r="AU34" s="8">
        <v>30.86</v>
      </c>
      <c r="AW34" s="203">
        <v>25.73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25.73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24.81</v>
      </c>
      <c r="BM34" s="8">
        <f t="shared" si="22"/>
        <v>30.86</v>
      </c>
      <c r="BN34" s="8">
        <f t="shared" si="23"/>
        <v>25.73</v>
      </c>
      <c r="BO34" s="8">
        <f t="shared" si="24"/>
        <v>32</v>
      </c>
      <c r="BP34" s="139">
        <f t="shared" si="25"/>
        <v>-0.92000000000000171</v>
      </c>
      <c r="BQ34" s="139">
        <f t="shared" si="26"/>
        <v>-1.1400000000000006</v>
      </c>
    </row>
    <row r="35" spans="1:69">
      <c r="A35" s="8" t="s">
        <v>77</v>
      </c>
      <c r="B35" s="15">
        <f>'[3]13'!B37</f>
        <v>320</v>
      </c>
      <c r="C35" s="16">
        <f>'[3]13'!C37</f>
        <v>0</v>
      </c>
      <c r="D35" s="16">
        <f>'[3]13'!D37</f>
        <v>0</v>
      </c>
      <c r="E35" s="16">
        <f>'[3]13'!E37</f>
        <v>0</v>
      </c>
      <c r="F35" s="16">
        <f>'[3]13'!F37</f>
        <v>1000</v>
      </c>
      <c r="G35" s="16">
        <f>'[3]13'!G37</f>
        <v>0</v>
      </c>
      <c r="H35" s="17">
        <f t="shared" si="27"/>
        <v>1320</v>
      </c>
      <c r="I35" s="15">
        <f>'[3]13'!J37</f>
        <v>270</v>
      </c>
      <c r="J35" s="16">
        <f>'[3]13'!K37</f>
        <v>0</v>
      </c>
      <c r="K35" s="16">
        <f>'[3]13'!L37</f>
        <v>0</v>
      </c>
      <c r="L35" s="16">
        <f>'[3]13'!M37</f>
        <v>0</v>
      </c>
      <c r="M35" s="16">
        <f>'[3]13'!N37</f>
        <v>0</v>
      </c>
      <c r="N35" s="16">
        <f>'[3]13'!O37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25.73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25.73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212.27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212.27</v>
      </c>
      <c r="AT35" s="8">
        <v>24.81</v>
      </c>
      <c r="AU35" s="8">
        <v>30.86</v>
      </c>
      <c r="AW35" s="203">
        <v>25.73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25.73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24.81</v>
      </c>
      <c r="BM35" s="8">
        <f t="shared" si="22"/>
        <v>30.86</v>
      </c>
      <c r="BN35" s="8">
        <f t="shared" si="23"/>
        <v>25.73</v>
      </c>
      <c r="BO35" s="8">
        <f t="shared" si="24"/>
        <v>32</v>
      </c>
      <c r="BP35" s="139">
        <f t="shared" si="25"/>
        <v>-0.92000000000000171</v>
      </c>
      <c r="BQ35" s="139">
        <f t="shared" si="26"/>
        <v>-1.1400000000000006</v>
      </c>
    </row>
    <row r="36" spans="1:69">
      <c r="A36" s="8" t="s">
        <v>78</v>
      </c>
      <c r="B36" s="15">
        <f>'[3]13'!B38</f>
        <v>320</v>
      </c>
      <c r="C36" s="16">
        <f>'[3]13'!C38</f>
        <v>0</v>
      </c>
      <c r="D36" s="16">
        <f>'[3]13'!D38</f>
        <v>0</v>
      </c>
      <c r="E36" s="16">
        <f>'[3]13'!E38</f>
        <v>0</v>
      </c>
      <c r="F36" s="16">
        <f>'[3]13'!F38</f>
        <v>1000</v>
      </c>
      <c r="G36" s="16">
        <f>'[3]13'!G38</f>
        <v>0</v>
      </c>
      <c r="H36" s="17">
        <f t="shared" si="27"/>
        <v>1320</v>
      </c>
      <c r="I36" s="15">
        <f>'[3]13'!J38</f>
        <v>270</v>
      </c>
      <c r="J36" s="16">
        <f>'[3]13'!K38</f>
        <v>0</v>
      </c>
      <c r="K36" s="16">
        <f>'[3]13'!L38</f>
        <v>0</v>
      </c>
      <c r="L36" s="16">
        <f>'[3]13'!M38</f>
        <v>0</v>
      </c>
      <c r="M36" s="16">
        <f>'[3]13'!N38</f>
        <v>0</v>
      </c>
      <c r="N36" s="16">
        <f>'[3]13'!O38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25.73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25.73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212.27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212.27</v>
      </c>
      <c r="AT36" s="8">
        <v>24.81</v>
      </c>
      <c r="AU36" s="8">
        <v>30.86</v>
      </c>
      <c r="AW36" s="203">
        <v>25.73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25.73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24.81</v>
      </c>
      <c r="BM36" s="8">
        <f t="shared" si="22"/>
        <v>30.86</v>
      </c>
      <c r="BN36" s="8">
        <f t="shared" si="23"/>
        <v>25.73</v>
      </c>
      <c r="BO36" s="8">
        <f t="shared" si="24"/>
        <v>32</v>
      </c>
      <c r="BP36" s="139">
        <f t="shared" si="25"/>
        <v>-0.92000000000000171</v>
      </c>
      <c r="BQ36" s="139">
        <f t="shared" si="26"/>
        <v>-1.1400000000000006</v>
      </c>
    </row>
    <row r="37" spans="1:69">
      <c r="A37" s="8" t="s">
        <v>79</v>
      </c>
      <c r="B37" s="15">
        <f>'[3]13'!B39</f>
        <v>320</v>
      </c>
      <c r="C37" s="16">
        <f>'[3]13'!C39</f>
        <v>0</v>
      </c>
      <c r="D37" s="16">
        <f>'[3]13'!D39</f>
        <v>0</v>
      </c>
      <c r="E37" s="16">
        <f>'[3]13'!E39</f>
        <v>0</v>
      </c>
      <c r="F37" s="16">
        <f>'[3]13'!F39</f>
        <v>1000</v>
      </c>
      <c r="G37" s="16">
        <f>'[3]13'!G39</f>
        <v>0</v>
      </c>
      <c r="H37" s="17">
        <f t="shared" si="27"/>
        <v>1320</v>
      </c>
      <c r="I37" s="15">
        <f>'[3]13'!J39</f>
        <v>270</v>
      </c>
      <c r="J37" s="16">
        <f>'[3]13'!K39</f>
        <v>0</v>
      </c>
      <c r="K37" s="16">
        <f>'[3]13'!L39</f>
        <v>0</v>
      </c>
      <c r="L37" s="16">
        <f>'[3]13'!M39</f>
        <v>0</v>
      </c>
      <c r="M37" s="16">
        <f>'[3]13'!N39</f>
        <v>0</v>
      </c>
      <c r="N37" s="16">
        <f>'[3]13'!O39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25.73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25.73</v>
      </c>
      <c r="AE37" s="8">
        <f t="shared" si="11"/>
        <v>32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32</v>
      </c>
      <c r="AL37" s="8">
        <f t="shared" si="31"/>
        <v>212.27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212.27</v>
      </c>
      <c r="AT37" s="8">
        <v>24.81</v>
      </c>
      <c r="AU37" s="8">
        <v>30.86</v>
      </c>
      <c r="AW37" s="203">
        <v>25.73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25.73</v>
      </c>
      <c r="BD37" s="203">
        <v>32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32</v>
      </c>
      <c r="BL37" s="8">
        <f t="shared" si="21"/>
        <v>24.81</v>
      </c>
      <c r="BM37" s="8">
        <f t="shared" si="22"/>
        <v>30.86</v>
      </c>
      <c r="BN37" s="8">
        <f t="shared" si="23"/>
        <v>25.73</v>
      </c>
      <c r="BO37" s="8">
        <f t="shared" si="24"/>
        <v>32</v>
      </c>
      <c r="BP37" s="139">
        <f t="shared" si="25"/>
        <v>-0.92000000000000171</v>
      </c>
      <c r="BQ37" s="139">
        <f t="shared" si="26"/>
        <v>-1.1400000000000006</v>
      </c>
    </row>
    <row r="38" spans="1:69">
      <c r="A38" s="8" t="s">
        <v>80</v>
      </c>
      <c r="B38" s="15">
        <f>'[3]13'!B40</f>
        <v>320</v>
      </c>
      <c r="C38" s="16">
        <f>'[3]13'!C40</f>
        <v>0</v>
      </c>
      <c r="D38" s="16">
        <f>'[3]13'!D40</f>
        <v>0</v>
      </c>
      <c r="E38" s="16">
        <f>'[3]13'!E40</f>
        <v>0</v>
      </c>
      <c r="F38" s="16">
        <f>'[3]13'!F40</f>
        <v>1000</v>
      </c>
      <c r="G38" s="16">
        <f>'[3]13'!G40</f>
        <v>0</v>
      </c>
      <c r="H38" s="17">
        <f t="shared" si="27"/>
        <v>1320</v>
      </c>
      <c r="I38" s="15">
        <f>'[3]13'!J40</f>
        <v>270</v>
      </c>
      <c r="J38" s="16">
        <f>'[3]13'!K40</f>
        <v>0</v>
      </c>
      <c r="K38" s="16">
        <f>'[3]13'!L40</f>
        <v>0</v>
      </c>
      <c r="L38" s="16">
        <f>'[3]13'!M40</f>
        <v>0</v>
      </c>
      <c r="M38" s="16">
        <f>'[3]13'!N40</f>
        <v>0</v>
      </c>
      <c r="N38" s="16">
        <f>'[3]13'!O40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25.73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25.73</v>
      </c>
      <c r="AE38" s="8">
        <f t="shared" si="11"/>
        <v>32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32</v>
      </c>
      <c r="AL38" s="8">
        <f t="shared" si="31"/>
        <v>212.27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212.27</v>
      </c>
      <c r="AT38" s="8">
        <v>24.81</v>
      </c>
      <c r="AU38" s="8">
        <v>30.86</v>
      </c>
      <c r="AW38" s="203">
        <v>25.73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25.73</v>
      </c>
      <c r="BD38" s="203">
        <v>32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32</v>
      </c>
      <c r="BL38" s="8">
        <f t="shared" si="21"/>
        <v>24.81</v>
      </c>
      <c r="BM38" s="8">
        <f t="shared" si="22"/>
        <v>30.86</v>
      </c>
      <c r="BN38" s="8">
        <f t="shared" si="23"/>
        <v>25.73</v>
      </c>
      <c r="BO38" s="8">
        <f t="shared" si="24"/>
        <v>32</v>
      </c>
      <c r="BP38" s="139">
        <f t="shared" si="25"/>
        <v>-0.92000000000000171</v>
      </c>
      <c r="BQ38" s="139">
        <f t="shared" si="26"/>
        <v>-1.1400000000000006</v>
      </c>
    </row>
    <row r="39" spans="1:69">
      <c r="A39" s="8" t="s">
        <v>81</v>
      </c>
      <c r="B39" s="15">
        <f>'[3]13'!B41</f>
        <v>320</v>
      </c>
      <c r="C39" s="16">
        <f>'[3]13'!C41</f>
        <v>0</v>
      </c>
      <c r="D39" s="16">
        <f>'[3]13'!D41</f>
        <v>0</v>
      </c>
      <c r="E39" s="16">
        <f>'[3]13'!E41</f>
        <v>0</v>
      </c>
      <c r="F39" s="16">
        <f>'[3]13'!F41</f>
        <v>980</v>
      </c>
      <c r="G39" s="16">
        <f>'[3]13'!G41</f>
        <v>0</v>
      </c>
      <c r="H39" s="17">
        <f t="shared" si="27"/>
        <v>1300</v>
      </c>
      <c r="I39" s="15">
        <f>'[3]13'!J41</f>
        <v>270</v>
      </c>
      <c r="J39" s="16">
        <f>'[3]13'!K41</f>
        <v>0</v>
      </c>
      <c r="K39" s="16">
        <f>'[3]13'!L41</f>
        <v>0</v>
      </c>
      <c r="L39" s="16">
        <f>'[3]13'!M41</f>
        <v>0</v>
      </c>
      <c r="M39" s="16">
        <f>'[3]13'!N41</f>
        <v>0</v>
      </c>
      <c r="N39" s="16">
        <f>'[3]13'!O41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25.73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25.73</v>
      </c>
      <c r="AE39" s="8">
        <f t="shared" si="11"/>
        <v>32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32</v>
      </c>
      <c r="AL39" s="8">
        <f t="shared" si="31"/>
        <v>212.27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212.27</v>
      </c>
      <c r="AT39" s="8">
        <v>24.81</v>
      </c>
      <c r="AU39" s="8">
        <v>30.86</v>
      </c>
      <c r="AW39" s="203">
        <v>25.73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25.73</v>
      </c>
      <c r="BD39" s="203">
        <v>32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32</v>
      </c>
      <c r="BL39" s="8">
        <f t="shared" si="21"/>
        <v>24.81</v>
      </c>
      <c r="BM39" s="8">
        <f t="shared" si="22"/>
        <v>30.86</v>
      </c>
      <c r="BN39" s="8">
        <f t="shared" si="23"/>
        <v>25.73</v>
      </c>
      <c r="BO39" s="8">
        <f t="shared" si="24"/>
        <v>32</v>
      </c>
      <c r="BP39" s="139">
        <f t="shared" si="25"/>
        <v>-0.92000000000000171</v>
      </c>
      <c r="BQ39" s="139">
        <f t="shared" si="26"/>
        <v>-1.1400000000000006</v>
      </c>
    </row>
    <row r="40" spans="1:69">
      <c r="A40" s="8" t="s">
        <v>82</v>
      </c>
      <c r="B40" s="15">
        <f>'[3]13'!B42</f>
        <v>320</v>
      </c>
      <c r="C40" s="16">
        <f>'[3]13'!C42</f>
        <v>0</v>
      </c>
      <c r="D40" s="16">
        <f>'[3]13'!D42</f>
        <v>0</v>
      </c>
      <c r="E40" s="16">
        <f>'[3]13'!E42</f>
        <v>0</v>
      </c>
      <c r="F40" s="16">
        <f>'[3]13'!F42</f>
        <v>980</v>
      </c>
      <c r="G40" s="16">
        <f>'[3]13'!G42</f>
        <v>0</v>
      </c>
      <c r="H40" s="17">
        <f t="shared" si="27"/>
        <v>1300</v>
      </c>
      <c r="I40" s="15">
        <f>'[3]13'!J42</f>
        <v>270</v>
      </c>
      <c r="J40" s="16">
        <f>'[3]13'!K42</f>
        <v>0</v>
      </c>
      <c r="K40" s="16">
        <f>'[3]13'!L42</f>
        <v>0</v>
      </c>
      <c r="L40" s="16">
        <f>'[3]13'!M42</f>
        <v>0</v>
      </c>
      <c r="M40" s="16">
        <f>'[3]13'!N42</f>
        <v>0</v>
      </c>
      <c r="N40" s="16">
        <f>'[3]13'!O42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25.73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25.73</v>
      </c>
      <c r="AE40" s="8">
        <f t="shared" si="11"/>
        <v>32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32</v>
      </c>
      <c r="AL40" s="8">
        <f t="shared" si="31"/>
        <v>212.27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212.27</v>
      </c>
      <c r="AT40" s="8">
        <v>24.81</v>
      </c>
      <c r="AU40" s="8">
        <v>30.86</v>
      </c>
      <c r="AW40" s="203">
        <v>25.73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25.73</v>
      </c>
      <c r="BD40" s="203">
        <v>32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32</v>
      </c>
      <c r="BL40" s="8">
        <f t="shared" si="21"/>
        <v>24.81</v>
      </c>
      <c r="BM40" s="8">
        <f t="shared" si="22"/>
        <v>30.86</v>
      </c>
      <c r="BN40" s="8">
        <f t="shared" si="23"/>
        <v>25.73</v>
      </c>
      <c r="BO40" s="8">
        <f t="shared" si="24"/>
        <v>32</v>
      </c>
      <c r="BP40" s="139">
        <f t="shared" si="25"/>
        <v>-0.92000000000000171</v>
      </c>
      <c r="BQ40" s="139">
        <f t="shared" si="26"/>
        <v>-1.1400000000000006</v>
      </c>
    </row>
    <row r="41" spans="1:69">
      <c r="A41" s="8" t="s">
        <v>83</v>
      </c>
      <c r="B41" s="15">
        <f>'[3]13'!B43</f>
        <v>320</v>
      </c>
      <c r="C41" s="16">
        <f>'[3]13'!C43</f>
        <v>0</v>
      </c>
      <c r="D41" s="16">
        <f>'[3]13'!D43</f>
        <v>0</v>
      </c>
      <c r="E41" s="16">
        <f>'[3]13'!E43</f>
        <v>0</v>
      </c>
      <c r="F41" s="16">
        <f>'[3]13'!F43</f>
        <v>980</v>
      </c>
      <c r="G41" s="16">
        <f>'[3]13'!G43</f>
        <v>0</v>
      </c>
      <c r="H41" s="17">
        <f t="shared" si="27"/>
        <v>1300</v>
      </c>
      <c r="I41" s="15">
        <f>'[3]13'!J43</f>
        <v>270</v>
      </c>
      <c r="J41" s="16">
        <f>'[3]13'!K43</f>
        <v>0</v>
      </c>
      <c r="K41" s="16">
        <f>'[3]13'!L43</f>
        <v>0</v>
      </c>
      <c r="L41" s="16">
        <f>'[3]13'!M43</f>
        <v>0</v>
      </c>
      <c r="M41" s="16">
        <f>'[3]13'!N43</f>
        <v>0</v>
      </c>
      <c r="N41" s="16">
        <f>'[3]13'!O43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26.63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26.63</v>
      </c>
      <c r="AE41" s="8">
        <f t="shared" si="11"/>
        <v>26.63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26.63</v>
      </c>
      <c r="AL41" s="8">
        <f t="shared" si="31"/>
        <v>216.74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216.74</v>
      </c>
      <c r="AT41" s="8">
        <v>25.68</v>
      </c>
      <c r="AU41" s="8">
        <v>25.68</v>
      </c>
      <c r="AW41" s="203">
        <v>26.63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26.63</v>
      </c>
      <c r="BD41" s="203">
        <v>26.63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26.63</v>
      </c>
      <c r="BL41" s="8">
        <f t="shared" si="21"/>
        <v>25.68</v>
      </c>
      <c r="BM41" s="8">
        <f t="shared" si="22"/>
        <v>25.68</v>
      </c>
      <c r="BN41" s="8">
        <f t="shared" si="23"/>
        <v>26.63</v>
      </c>
      <c r="BO41" s="8">
        <f t="shared" si="24"/>
        <v>26.63</v>
      </c>
      <c r="BP41" s="139">
        <f t="shared" si="25"/>
        <v>-0.94999999999999929</v>
      </c>
      <c r="BQ41" s="139">
        <f t="shared" si="26"/>
        <v>-0.94999999999999929</v>
      </c>
    </row>
    <row r="42" spans="1:69">
      <c r="A42" s="8" t="s">
        <v>84</v>
      </c>
      <c r="B42" s="15">
        <f>'[3]13'!B44</f>
        <v>320</v>
      </c>
      <c r="C42" s="16">
        <f>'[3]13'!C44</f>
        <v>0</v>
      </c>
      <c r="D42" s="16">
        <f>'[3]13'!D44</f>
        <v>0</v>
      </c>
      <c r="E42" s="16">
        <f>'[3]13'!E44</f>
        <v>0</v>
      </c>
      <c r="F42" s="16">
        <f>'[3]13'!F44</f>
        <v>980</v>
      </c>
      <c r="G42" s="16">
        <f>'[3]13'!G44</f>
        <v>0</v>
      </c>
      <c r="H42" s="17">
        <f t="shared" si="27"/>
        <v>1300</v>
      </c>
      <c r="I42" s="15">
        <f>'[3]13'!J44</f>
        <v>270</v>
      </c>
      <c r="J42" s="16">
        <f>'[3]13'!K44</f>
        <v>0</v>
      </c>
      <c r="K42" s="16">
        <f>'[3]13'!L44</f>
        <v>0</v>
      </c>
      <c r="L42" s="16">
        <f>'[3]13'!M44</f>
        <v>0</v>
      </c>
      <c r="M42" s="16">
        <f>'[3]13'!N44</f>
        <v>0</v>
      </c>
      <c r="N42" s="16">
        <f>'[3]13'!O44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26.63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26.63</v>
      </c>
      <c r="AE42" s="8">
        <f t="shared" si="11"/>
        <v>26.63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26.63</v>
      </c>
      <c r="AL42" s="8">
        <f t="shared" si="31"/>
        <v>216.74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216.74</v>
      </c>
      <c r="AT42" s="8">
        <v>25.68</v>
      </c>
      <c r="AU42" s="8">
        <v>25.68</v>
      </c>
      <c r="AW42" s="203">
        <v>26.63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26.63</v>
      </c>
      <c r="BD42" s="203">
        <v>26.63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26.63</v>
      </c>
      <c r="BL42" s="8">
        <f t="shared" si="21"/>
        <v>25.68</v>
      </c>
      <c r="BM42" s="8">
        <f t="shared" si="22"/>
        <v>25.68</v>
      </c>
      <c r="BN42" s="8">
        <f t="shared" si="23"/>
        <v>26.63</v>
      </c>
      <c r="BO42" s="8">
        <f t="shared" si="24"/>
        <v>26.63</v>
      </c>
      <c r="BP42" s="139">
        <f t="shared" si="25"/>
        <v>-0.94999999999999929</v>
      </c>
      <c r="BQ42" s="139">
        <f t="shared" si="26"/>
        <v>-0.94999999999999929</v>
      </c>
    </row>
    <row r="43" spans="1:69">
      <c r="A43" s="8" t="s">
        <v>85</v>
      </c>
      <c r="B43" s="15">
        <f>'[3]13'!B45</f>
        <v>320</v>
      </c>
      <c r="C43" s="16">
        <f>'[3]13'!C45</f>
        <v>0</v>
      </c>
      <c r="D43" s="16">
        <f>'[3]13'!D45</f>
        <v>0</v>
      </c>
      <c r="E43" s="16">
        <f>'[3]13'!E45</f>
        <v>0</v>
      </c>
      <c r="F43" s="16">
        <f>'[3]13'!F45</f>
        <v>980</v>
      </c>
      <c r="G43" s="16">
        <f>'[3]13'!G45</f>
        <v>0</v>
      </c>
      <c r="H43" s="17">
        <f t="shared" si="27"/>
        <v>1300</v>
      </c>
      <c r="I43" s="15">
        <f>'[3]13'!J45</f>
        <v>270</v>
      </c>
      <c r="J43" s="16">
        <f>'[3]13'!K45</f>
        <v>0</v>
      </c>
      <c r="K43" s="16">
        <f>'[3]13'!L45</f>
        <v>0</v>
      </c>
      <c r="L43" s="16">
        <f>'[3]13'!M45</f>
        <v>0</v>
      </c>
      <c r="M43" s="16">
        <f>'[3]13'!N45</f>
        <v>0</v>
      </c>
      <c r="N43" s="16">
        <f>'[3]13'!O45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26.63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26.63</v>
      </c>
      <c r="AE43" s="8">
        <f t="shared" si="11"/>
        <v>26.63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26.63</v>
      </c>
      <c r="AL43" s="8">
        <f t="shared" si="31"/>
        <v>216.74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216.74</v>
      </c>
      <c r="AT43" s="8">
        <v>25.68</v>
      </c>
      <c r="AU43" s="8">
        <v>25.68</v>
      </c>
      <c r="AW43" s="203">
        <v>26.63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26.63</v>
      </c>
      <c r="BD43" s="203">
        <v>26.63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26.63</v>
      </c>
      <c r="BL43" s="8">
        <f t="shared" si="21"/>
        <v>25.68</v>
      </c>
      <c r="BM43" s="8">
        <f t="shared" si="22"/>
        <v>25.68</v>
      </c>
      <c r="BN43" s="8">
        <f t="shared" si="23"/>
        <v>26.63</v>
      </c>
      <c r="BO43" s="8">
        <f t="shared" si="24"/>
        <v>26.63</v>
      </c>
      <c r="BP43" s="139">
        <f t="shared" si="25"/>
        <v>-0.94999999999999929</v>
      </c>
      <c r="BQ43" s="139">
        <f t="shared" si="26"/>
        <v>-0.94999999999999929</v>
      </c>
    </row>
    <row r="44" spans="1:69">
      <c r="A44" s="8" t="s">
        <v>86</v>
      </c>
      <c r="B44" s="15">
        <f>'[3]13'!B46</f>
        <v>320</v>
      </c>
      <c r="C44" s="16">
        <f>'[3]13'!C46</f>
        <v>0</v>
      </c>
      <c r="D44" s="16">
        <f>'[3]13'!D46</f>
        <v>0</v>
      </c>
      <c r="E44" s="16">
        <f>'[3]13'!E46</f>
        <v>0</v>
      </c>
      <c r="F44" s="16">
        <f>'[3]13'!F46</f>
        <v>980</v>
      </c>
      <c r="G44" s="16">
        <f>'[3]13'!G46</f>
        <v>0</v>
      </c>
      <c r="H44" s="17">
        <f t="shared" si="27"/>
        <v>1300</v>
      </c>
      <c r="I44" s="15">
        <f>'[3]13'!J46</f>
        <v>270</v>
      </c>
      <c r="J44" s="16">
        <f>'[3]13'!K46</f>
        <v>0</v>
      </c>
      <c r="K44" s="16">
        <f>'[3]13'!L46</f>
        <v>0</v>
      </c>
      <c r="L44" s="16">
        <f>'[3]13'!M46</f>
        <v>0</v>
      </c>
      <c r="M44" s="16">
        <f>'[3]13'!N46</f>
        <v>0</v>
      </c>
      <c r="N44" s="16">
        <f>'[3]13'!O46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26.63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26.63</v>
      </c>
      <c r="AE44" s="8">
        <f t="shared" si="11"/>
        <v>26.63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26.63</v>
      </c>
      <c r="AL44" s="8">
        <f t="shared" si="31"/>
        <v>216.74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216.74</v>
      </c>
      <c r="AT44" s="8">
        <v>25.68</v>
      </c>
      <c r="AU44" s="8">
        <v>25.68</v>
      </c>
      <c r="AW44" s="203">
        <v>26.63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26.63</v>
      </c>
      <c r="BD44" s="203">
        <v>26.63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26.63</v>
      </c>
      <c r="BL44" s="8">
        <f t="shared" si="21"/>
        <v>25.68</v>
      </c>
      <c r="BM44" s="8">
        <f t="shared" si="22"/>
        <v>25.68</v>
      </c>
      <c r="BN44" s="8">
        <f t="shared" si="23"/>
        <v>26.63</v>
      </c>
      <c r="BO44" s="8">
        <f t="shared" si="24"/>
        <v>26.63</v>
      </c>
      <c r="BP44" s="139">
        <f t="shared" si="25"/>
        <v>-0.94999999999999929</v>
      </c>
      <c r="BQ44" s="139">
        <f t="shared" si="26"/>
        <v>-0.94999999999999929</v>
      </c>
    </row>
    <row r="45" spans="1:69">
      <c r="A45" s="8" t="s">
        <v>87</v>
      </c>
      <c r="B45" s="15">
        <f>'[3]13'!B47</f>
        <v>320</v>
      </c>
      <c r="C45" s="16">
        <f>'[3]13'!C47</f>
        <v>0</v>
      </c>
      <c r="D45" s="16">
        <f>'[3]13'!D47</f>
        <v>0</v>
      </c>
      <c r="E45" s="16">
        <f>'[3]13'!E47</f>
        <v>0</v>
      </c>
      <c r="F45" s="16">
        <f>'[3]13'!F47</f>
        <v>980</v>
      </c>
      <c r="G45" s="16">
        <f>'[3]13'!G47</f>
        <v>0</v>
      </c>
      <c r="H45" s="17">
        <f t="shared" si="27"/>
        <v>1300</v>
      </c>
      <c r="I45" s="15">
        <f>'[3]13'!J47</f>
        <v>270</v>
      </c>
      <c r="J45" s="16">
        <f>'[3]13'!K47</f>
        <v>0</v>
      </c>
      <c r="K45" s="16">
        <f>'[3]13'!L47</f>
        <v>0</v>
      </c>
      <c r="L45" s="16">
        <f>'[3]13'!M47</f>
        <v>0</v>
      </c>
      <c r="M45" s="16">
        <f>'[3]13'!N47</f>
        <v>0</v>
      </c>
      <c r="N45" s="16">
        <f>'[3]13'!O47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26.63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26.63</v>
      </c>
      <c r="AE45" s="8">
        <f t="shared" si="11"/>
        <v>26.63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26.63</v>
      </c>
      <c r="AL45" s="8">
        <f t="shared" si="31"/>
        <v>216.74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216.74</v>
      </c>
      <c r="AT45" s="8">
        <v>25.68</v>
      </c>
      <c r="AU45" s="8">
        <v>25.68</v>
      </c>
      <c r="AW45" s="203">
        <v>26.63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26.63</v>
      </c>
      <c r="BD45" s="203">
        <v>26.63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26.63</v>
      </c>
      <c r="BL45" s="8">
        <f t="shared" si="21"/>
        <v>25.68</v>
      </c>
      <c r="BM45" s="8">
        <f t="shared" si="22"/>
        <v>25.68</v>
      </c>
      <c r="BN45" s="8">
        <f t="shared" si="23"/>
        <v>26.63</v>
      </c>
      <c r="BO45" s="8">
        <f t="shared" si="24"/>
        <v>26.63</v>
      </c>
      <c r="BP45" s="139">
        <f t="shared" si="25"/>
        <v>-0.94999999999999929</v>
      </c>
      <c r="BQ45" s="139">
        <f t="shared" si="26"/>
        <v>-0.94999999999999929</v>
      </c>
    </row>
    <row r="46" spans="1:69">
      <c r="A46" s="8" t="s">
        <v>88</v>
      </c>
      <c r="B46" s="15">
        <f>'[3]13'!B48</f>
        <v>320</v>
      </c>
      <c r="C46" s="16">
        <f>'[3]13'!C48</f>
        <v>0</v>
      </c>
      <c r="D46" s="16">
        <f>'[3]13'!D48</f>
        <v>0</v>
      </c>
      <c r="E46" s="16">
        <f>'[3]13'!E48</f>
        <v>0</v>
      </c>
      <c r="F46" s="16">
        <f>'[3]13'!F48</f>
        <v>980</v>
      </c>
      <c r="G46" s="16">
        <f>'[3]13'!G48</f>
        <v>0</v>
      </c>
      <c r="H46" s="17">
        <f t="shared" si="27"/>
        <v>1300</v>
      </c>
      <c r="I46" s="15">
        <f>'[3]13'!J48</f>
        <v>270</v>
      </c>
      <c r="J46" s="16">
        <f>'[3]13'!K48</f>
        <v>0</v>
      </c>
      <c r="K46" s="16">
        <f>'[3]13'!L48</f>
        <v>0</v>
      </c>
      <c r="L46" s="16">
        <f>'[3]13'!M48</f>
        <v>0</v>
      </c>
      <c r="M46" s="16">
        <f>'[3]13'!N48</f>
        <v>0</v>
      </c>
      <c r="N46" s="16">
        <f>'[3]13'!O48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26.63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26.63</v>
      </c>
      <c r="AE46" s="8">
        <f t="shared" si="11"/>
        <v>26.63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26.63</v>
      </c>
      <c r="AL46" s="8">
        <f t="shared" si="31"/>
        <v>216.74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216.74</v>
      </c>
      <c r="AT46" s="8">
        <v>25.68</v>
      </c>
      <c r="AU46" s="8">
        <v>25.68</v>
      </c>
      <c r="AW46" s="203">
        <v>26.63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26.63</v>
      </c>
      <c r="BD46" s="203">
        <v>26.63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26.63</v>
      </c>
      <c r="BL46" s="8">
        <f t="shared" si="21"/>
        <v>25.68</v>
      </c>
      <c r="BM46" s="8">
        <f t="shared" si="22"/>
        <v>25.68</v>
      </c>
      <c r="BN46" s="8">
        <f t="shared" si="23"/>
        <v>26.63</v>
      </c>
      <c r="BO46" s="8">
        <f t="shared" si="24"/>
        <v>26.63</v>
      </c>
      <c r="BP46" s="139">
        <f t="shared" si="25"/>
        <v>-0.94999999999999929</v>
      </c>
      <c r="BQ46" s="139">
        <f t="shared" si="26"/>
        <v>-0.94999999999999929</v>
      </c>
    </row>
    <row r="47" spans="1:69">
      <c r="A47" s="8" t="s">
        <v>89</v>
      </c>
      <c r="B47" s="15">
        <f>'[3]13'!B49</f>
        <v>320</v>
      </c>
      <c r="C47" s="16">
        <f>'[3]13'!C49</f>
        <v>0</v>
      </c>
      <c r="D47" s="16">
        <f>'[3]13'!D49</f>
        <v>0</v>
      </c>
      <c r="E47" s="16">
        <f>'[3]13'!E49</f>
        <v>0</v>
      </c>
      <c r="F47" s="16">
        <f>'[3]13'!F49</f>
        <v>980</v>
      </c>
      <c r="G47" s="16">
        <f>'[3]13'!G49</f>
        <v>0</v>
      </c>
      <c r="H47" s="17">
        <f t="shared" si="27"/>
        <v>1300</v>
      </c>
      <c r="I47" s="15">
        <f>'[3]13'!J49</f>
        <v>270</v>
      </c>
      <c r="J47" s="16">
        <f>'[3]13'!K49</f>
        <v>0</v>
      </c>
      <c r="K47" s="16">
        <f>'[3]13'!L49</f>
        <v>0</v>
      </c>
      <c r="L47" s="16">
        <f>'[3]13'!M49</f>
        <v>0</v>
      </c>
      <c r="M47" s="16">
        <f>'[3]13'!N49</f>
        <v>0</v>
      </c>
      <c r="N47" s="16">
        <f>'[3]13'!O49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26.63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26.63</v>
      </c>
      <c r="AE47" s="8">
        <f t="shared" si="11"/>
        <v>26.63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26.63</v>
      </c>
      <c r="AL47" s="8">
        <f t="shared" si="31"/>
        <v>216.74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216.74</v>
      </c>
      <c r="AT47" s="8">
        <v>25.68</v>
      </c>
      <c r="AU47" s="8">
        <v>25.68</v>
      </c>
      <c r="AW47" s="203">
        <v>26.63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26.63</v>
      </c>
      <c r="BD47" s="203">
        <v>26.63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26.63</v>
      </c>
      <c r="BL47" s="8">
        <f t="shared" si="21"/>
        <v>25.68</v>
      </c>
      <c r="BM47" s="8">
        <f t="shared" si="22"/>
        <v>25.68</v>
      </c>
      <c r="BN47" s="8">
        <f t="shared" si="23"/>
        <v>26.63</v>
      </c>
      <c r="BO47" s="8">
        <f t="shared" si="24"/>
        <v>26.63</v>
      </c>
      <c r="BP47" s="139">
        <f t="shared" si="25"/>
        <v>-0.94999999999999929</v>
      </c>
      <c r="BQ47" s="139">
        <f t="shared" si="26"/>
        <v>-0.94999999999999929</v>
      </c>
    </row>
    <row r="48" spans="1:69">
      <c r="A48" s="8" t="s">
        <v>90</v>
      </c>
      <c r="B48" s="15">
        <f>'[3]13'!B50</f>
        <v>320</v>
      </c>
      <c r="C48" s="16">
        <f>'[3]13'!C50</f>
        <v>0</v>
      </c>
      <c r="D48" s="16">
        <f>'[3]13'!D50</f>
        <v>0</v>
      </c>
      <c r="E48" s="16">
        <f>'[3]13'!E50</f>
        <v>0</v>
      </c>
      <c r="F48" s="16">
        <f>'[3]13'!F50</f>
        <v>980</v>
      </c>
      <c r="G48" s="16">
        <f>'[3]13'!G50</f>
        <v>0</v>
      </c>
      <c r="H48" s="17">
        <f t="shared" si="27"/>
        <v>1300</v>
      </c>
      <c r="I48" s="15">
        <f>'[3]13'!J50</f>
        <v>270</v>
      </c>
      <c r="J48" s="16">
        <f>'[3]13'!K50</f>
        <v>0</v>
      </c>
      <c r="K48" s="16">
        <f>'[3]13'!L50</f>
        <v>0</v>
      </c>
      <c r="L48" s="16">
        <f>'[3]13'!M50</f>
        <v>0</v>
      </c>
      <c r="M48" s="16">
        <f>'[3]13'!N50</f>
        <v>0</v>
      </c>
      <c r="N48" s="16">
        <f>'[3]13'!O50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26.63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26.63</v>
      </c>
      <c r="AE48" s="8">
        <f t="shared" si="11"/>
        <v>26.63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26.63</v>
      </c>
      <c r="AL48" s="8">
        <f t="shared" si="31"/>
        <v>216.74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216.74</v>
      </c>
      <c r="AT48" s="8">
        <v>25.68</v>
      </c>
      <c r="AU48" s="8">
        <v>25.68</v>
      </c>
      <c r="AW48" s="203">
        <v>26.63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26.63</v>
      </c>
      <c r="BD48" s="203">
        <v>26.63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26.63</v>
      </c>
      <c r="BL48" s="8">
        <f t="shared" si="21"/>
        <v>25.68</v>
      </c>
      <c r="BM48" s="8">
        <f t="shared" si="22"/>
        <v>25.68</v>
      </c>
      <c r="BN48" s="8">
        <f t="shared" si="23"/>
        <v>26.63</v>
      </c>
      <c r="BO48" s="8">
        <f t="shared" si="24"/>
        <v>26.63</v>
      </c>
      <c r="BP48" s="139">
        <f t="shared" si="25"/>
        <v>-0.94999999999999929</v>
      </c>
      <c r="BQ48" s="139">
        <f t="shared" si="26"/>
        <v>-0.94999999999999929</v>
      </c>
    </row>
    <row r="49" spans="1:69">
      <c r="A49" s="8" t="s">
        <v>91</v>
      </c>
      <c r="B49" s="15">
        <f>'[3]13'!B51</f>
        <v>320</v>
      </c>
      <c r="C49" s="16">
        <f>'[3]13'!C51</f>
        <v>0</v>
      </c>
      <c r="D49" s="16">
        <f>'[3]13'!D51</f>
        <v>0</v>
      </c>
      <c r="E49" s="16">
        <f>'[3]13'!E51</f>
        <v>0</v>
      </c>
      <c r="F49" s="16">
        <f>'[3]13'!F51</f>
        <v>980</v>
      </c>
      <c r="G49" s="16">
        <f>'[3]13'!G51</f>
        <v>0</v>
      </c>
      <c r="H49" s="17">
        <f t="shared" si="27"/>
        <v>1300</v>
      </c>
      <c r="I49" s="15">
        <f>'[3]13'!J51</f>
        <v>270</v>
      </c>
      <c r="J49" s="16">
        <f>'[3]13'!K51</f>
        <v>0</v>
      </c>
      <c r="K49" s="16">
        <f>'[3]13'!L51</f>
        <v>0</v>
      </c>
      <c r="L49" s="16">
        <f>'[3]13'!M51</f>
        <v>0</v>
      </c>
      <c r="M49" s="16">
        <f>'[3]13'!N51</f>
        <v>0</v>
      </c>
      <c r="N49" s="16">
        <f>'[3]13'!O51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26.63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26.63</v>
      </c>
      <c r="AE49" s="8">
        <f t="shared" si="11"/>
        <v>26.63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26.63</v>
      </c>
      <c r="AL49" s="8">
        <f t="shared" si="31"/>
        <v>216.74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216.74</v>
      </c>
      <c r="AT49" s="8">
        <v>25.68</v>
      </c>
      <c r="AU49" s="8">
        <v>25.68</v>
      </c>
      <c r="AW49" s="203">
        <v>26.63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26.63</v>
      </c>
      <c r="BD49" s="203">
        <v>26.63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26.63</v>
      </c>
      <c r="BL49" s="8">
        <f t="shared" si="21"/>
        <v>25.68</v>
      </c>
      <c r="BM49" s="8">
        <f t="shared" si="22"/>
        <v>25.68</v>
      </c>
      <c r="BN49" s="8">
        <f t="shared" si="23"/>
        <v>26.63</v>
      </c>
      <c r="BO49" s="8">
        <f t="shared" si="24"/>
        <v>26.63</v>
      </c>
      <c r="BP49" s="139">
        <f t="shared" si="25"/>
        <v>-0.94999999999999929</v>
      </c>
      <c r="BQ49" s="139">
        <f t="shared" si="26"/>
        <v>-0.94999999999999929</v>
      </c>
    </row>
    <row r="50" spans="1:69">
      <c r="A50" s="8" t="s">
        <v>92</v>
      </c>
      <c r="B50" s="15">
        <f>'[3]13'!B52</f>
        <v>320</v>
      </c>
      <c r="C50" s="16">
        <f>'[3]13'!C52</f>
        <v>0</v>
      </c>
      <c r="D50" s="16">
        <f>'[3]13'!D52</f>
        <v>0</v>
      </c>
      <c r="E50" s="16">
        <f>'[3]13'!E52</f>
        <v>0</v>
      </c>
      <c r="F50" s="16">
        <f>'[3]13'!F52</f>
        <v>980</v>
      </c>
      <c r="G50" s="16">
        <f>'[3]13'!G52</f>
        <v>0</v>
      </c>
      <c r="H50" s="17">
        <f t="shared" si="27"/>
        <v>1300</v>
      </c>
      <c r="I50" s="15">
        <f>'[3]13'!J52</f>
        <v>270</v>
      </c>
      <c r="J50" s="16">
        <f>'[3]13'!K52</f>
        <v>0</v>
      </c>
      <c r="K50" s="16">
        <f>'[3]13'!L52</f>
        <v>0</v>
      </c>
      <c r="L50" s="16">
        <f>'[3]13'!M52</f>
        <v>0</v>
      </c>
      <c r="M50" s="16">
        <f>'[3]13'!N52</f>
        <v>0</v>
      </c>
      <c r="N50" s="16">
        <f>'[3]13'!O52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26.63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26.63</v>
      </c>
      <c r="AE50" s="8">
        <f t="shared" si="11"/>
        <v>26.63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26.63</v>
      </c>
      <c r="AL50" s="8">
        <f t="shared" si="31"/>
        <v>216.74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216.74</v>
      </c>
      <c r="AT50" s="8">
        <v>25.68</v>
      </c>
      <c r="AU50" s="8">
        <v>25.68</v>
      </c>
      <c r="AW50" s="203">
        <v>26.63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26.63</v>
      </c>
      <c r="BD50" s="203">
        <v>26.63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26.63</v>
      </c>
      <c r="BL50" s="8">
        <f t="shared" si="21"/>
        <v>25.68</v>
      </c>
      <c r="BM50" s="8">
        <f t="shared" si="22"/>
        <v>25.68</v>
      </c>
      <c r="BN50" s="8">
        <f t="shared" si="23"/>
        <v>26.63</v>
      </c>
      <c r="BO50" s="8">
        <f t="shared" si="24"/>
        <v>26.63</v>
      </c>
      <c r="BP50" s="139">
        <f t="shared" si="25"/>
        <v>-0.94999999999999929</v>
      </c>
      <c r="BQ50" s="139">
        <f t="shared" si="26"/>
        <v>-0.94999999999999929</v>
      </c>
    </row>
    <row r="51" spans="1:69">
      <c r="A51" s="8" t="s">
        <v>93</v>
      </c>
      <c r="B51" s="15">
        <f>'[3]13'!B53</f>
        <v>320</v>
      </c>
      <c r="C51" s="16">
        <f>'[3]13'!C53</f>
        <v>0</v>
      </c>
      <c r="D51" s="16">
        <f>'[3]13'!D53</f>
        <v>0</v>
      </c>
      <c r="E51" s="16">
        <f>'[3]13'!E53</f>
        <v>0</v>
      </c>
      <c r="F51" s="16">
        <f>'[3]13'!F53</f>
        <v>960</v>
      </c>
      <c r="G51" s="16">
        <f>'[3]13'!G53</f>
        <v>0</v>
      </c>
      <c r="H51" s="17">
        <f t="shared" si="27"/>
        <v>1280</v>
      </c>
      <c r="I51" s="15">
        <f>'[3]13'!J53</f>
        <v>270</v>
      </c>
      <c r="J51" s="16">
        <f>'[3]13'!K53</f>
        <v>0</v>
      </c>
      <c r="K51" s="16">
        <f>'[3]13'!L53</f>
        <v>0</v>
      </c>
      <c r="L51" s="16">
        <f>'[3]13'!M53</f>
        <v>0</v>
      </c>
      <c r="M51" s="16">
        <f>'[3]13'!N53</f>
        <v>0</v>
      </c>
      <c r="N51" s="16">
        <f>'[3]13'!O53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26.63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26.63</v>
      </c>
      <c r="AE51" s="8">
        <f t="shared" si="11"/>
        <v>26.63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26.63</v>
      </c>
      <c r="AL51" s="8">
        <f t="shared" si="31"/>
        <v>216.74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216.74</v>
      </c>
      <c r="AT51" s="8">
        <v>25.68</v>
      </c>
      <c r="AU51" s="8">
        <v>25.68</v>
      </c>
      <c r="AW51" s="203">
        <v>26.63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26.63</v>
      </c>
      <c r="BD51" s="203">
        <v>26.63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26.63</v>
      </c>
      <c r="BL51" s="8">
        <f t="shared" si="21"/>
        <v>25.68</v>
      </c>
      <c r="BM51" s="8">
        <f t="shared" si="22"/>
        <v>25.68</v>
      </c>
      <c r="BN51" s="8">
        <f t="shared" si="23"/>
        <v>26.63</v>
      </c>
      <c r="BO51" s="8">
        <f t="shared" si="24"/>
        <v>26.63</v>
      </c>
      <c r="BP51" s="139">
        <f t="shared" si="25"/>
        <v>-0.94999999999999929</v>
      </c>
      <c r="BQ51" s="139">
        <f t="shared" si="26"/>
        <v>-0.94999999999999929</v>
      </c>
    </row>
    <row r="52" spans="1:69">
      <c r="A52" s="8" t="s">
        <v>94</v>
      </c>
      <c r="B52" s="15">
        <f>'[3]13'!B54</f>
        <v>320</v>
      </c>
      <c r="C52" s="16">
        <f>'[3]13'!C54</f>
        <v>0</v>
      </c>
      <c r="D52" s="16">
        <f>'[3]13'!D54</f>
        <v>0</v>
      </c>
      <c r="E52" s="16">
        <f>'[3]13'!E54</f>
        <v>0</v>
      </c>
      <c r="F52" s="16">
        <f>'[3]13'!F54</f>
        <v>960</v>
      </c>
      <c r="G52" s="16">
        <f>'[3]13'!G54</f>
        <v>0</v>
      </c>
      <c r="H52" s="17">
        <f t="shared" si="27"/>
        <v>1280</v>
      </c>
      <c r="I52" s="15">
        <f>'[3]13'!J54</f>
        <v>270</v>
      </c>
      <c r="J52" s="16">
        <f>'[3]13'!K54</f>
        <v>0</v>
      </c>
      <c r="K52" s="16">
        <f>'[3]13'!L54</f>
        <v>0</v>
      </c>
      <c r="L52" s="16">
        <f>'[3]13'!M54</f>
        <v>0</v>
      </c>
      <c r="M52" s="16">
        <f>'[3]13'!N54</f>
        <v>0</v>
      </c>
      <c r="N52" s="16">
        <f>'[3]13'!O54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26.63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26.63</v>
      </c>
      <c r="AE52" s="8">
        <f t="shared" si="11"/>
        <v>26.63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26.63</v>
      </c>
      <c r="AL52" s="8">
        <f t="shared" si="31"/>
        <v>216.74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216.74</v>
      </c>
      <c r="AT52" s="8">
        <v>25.68</v>
      </c>
      <c r="AU52" s="8">
        <v>25.68</v>
      </c>
      <c r="AW52" s="203">
        <v>26.63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26.63</v>
      </c>
      <c r="BD52" s="203">
        <v>26.63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26.63</v>
      </c>
      <c r="BL52" s="8">
        <f t="shared" si="21"/>
        <v>25.68</v>
      </c>
      <c r="BM52" s="8">
        <f t="shared" si="22"/>
        <v>25.68</v>
      </c>
      <c r="BN52" s="8">
        <f t="shared" si="23"/>
        <v>26.63</v>
      </c>
      <c r="BO52" s="8">
        <f t="shared" si="24"/>
        <v>26.63</v>
      </c>
      <c r="BP52" s="139">
        <f t="shared" si="25"/>
        <v>-0.94999999999999929</v>
      </c>
      <c r="BQ52" s="139">
        <f t="shared" si="26"/>
        <v>-0.94999999999999929</v>
      </c>
    </row>
    <row r="53" spans="1:69">
      <c r="A53" s="8" t="s">
        <v>95</v>
      </c>
      <c r="B53" s="15">
        <f>'[3]13'!B55</f>
        <v>320</v>
      </c>
      <c r="C53" s="16">
        <f>'[3]13'!C55</f>
        <v>0</v>
      </c>
      <c r="D53" s="16">
        <f>'[3]13'!D55</f>
        <v>0</v>
      </c>
      <c r="E53" s="16">
        <f>'[3]13'!E55</f>
        <v>0</v>
      </c>
      <c r="F53" s="16">
        <f>'[3]13'!F55</f>
        <v>960</v>
      </c>
      <c r="G53" s="16">
        <f>'[3]13'!G55</f>
        <v>0</v>
      </c>
      <c r="H53" s="17">
        <f t="shared" si="27"/>
        <v>1280</v>
      </c>
      <c r="I53" s="15">
        <f>'[3]13'!J55</f>
        <v>270</v>
      </c>
      <c r="J53" s="16">
        <f>'[3]13'!K55</f>
        <v>0</v>
      </c>
      <c r="K53" s="16">
        <f>'[3]13'!L55</f>
        <v>0</v>
      </c>
      <c r="L53" s="16">
        <f>'[3]13'!M55</f>
        <v>0</v>
      </c>
      <c r="M53" s="16">
        <f>'[3]13'!N55</f>
        <v>0</v>
      </c>
      <c r="N53" s="16">
        <f>'[3]13'!O55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26.63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26.63</v>
      </c>
      <c r="AE53" s="8">
        <f t="shared" si="11"/>
        <v>26.63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26.63</v>
      </c>
      <c r="AL53" s="8">
        <f t="shared" si="31"/>
        <v>216.74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216.74</v>
      </c>
      <c r="AT53" s="8">
        <v>25.68</v>
      </c>
      <c r="AU53" s="8">
        <v>25.68</v>
      </c>
      <c r="AW53" s="203">
        <v>26.63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26.63</v>
      </c>
      <c r="BD53" s="203">
        <v>26.63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26.63</v>
      </c>
      <c r="BL53" s="8">
        <f t="shared" si="21"/>
        <v>25.68</v>
      </c>
      <c r="BM53" s="8">
        <f t="shared" si="22"/>
        <v>25.68</v>
      </c>
      <c r="BN53" s="8">
        <f t="shared" si="23"/>
        <v>26.63</v>
      </c>
      <c r="BO53" s="8">
        <f t="shared" si="24"/>
        <v>26.63</v>
      </c>
      <c r="BP53" s="139">
        <f t="shared" si="25"/>
        <v>-0.94999999999999929</v>
      </c>
      <c r="BQ53" s="139">
        <f t="shared" si="26"/>
        <v>-0.94999999999999929</v>
      </c>
    </row>
    <row r="54" spans="1:69">
      <c r="A54" s="8" t="s">
        <v>96</v>
      </c>
      <c r="B54" s="15">
        <f>'[3]13'!B56</f>
        <v>320</v>
      </c>
      <c r="C54" s="16">
        <f>'[3]13'!C56</f>
        <v>0</v>
      </c>
      <c r="D54" s="16">
        <f>'[3]13'!D56</f>
        <v>0</v>
      </c>
      <c r="E54" s="16">
        <f>'[3]13'!E56</f>
        <v>0</v>
      </c>
      <c r="F54" s="16">
        <f>'[3]13'!F56</f>
        <v>960</v>
      </c>
      <c r="G54" s="16">
        <f>'[3]13'!G56</f>
        <v>0</v>
      </c>
      <c r="H54" s="17">
        <f t="shared" si="27"/>
        <v>1280</v>
      </c>
      <c r="I54" s="15">
        <f>'[3]13'!J56</f>
        <v>270</v>
      </c>
      <c r="J54" s="16">
        <f>'[3]13'!K56</f>
        <v>0</v>
      </c>
      <c r="K54" s="16">
        <f>'[3]13'!L56</f>
        <v>0</v>
      </c>
      <c r="L54" s="16">
        <f>'[3]13'!M56</f>
        <v>0</v>
      </c>
      <c r="M54" s="16">
        <f>'[3]13'!N56</f>
        <v>0</v>
      </c>
      <c r="N54" s="16">
        <f>'[3]13'!O56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26.63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26.63</v>
      </c>
      <c r="AE54" s="8">
        <f t="shared" si="11"/>
        <v>26.63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26.63</v>
      </c>
      <c r="AL54" s="8">
        <f t="shared" si="31"/>
        <v>216.74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216.74</v>
      </c>
      <c r="AT54" s="8">
        <v>25.68</v>
      </c>
      <c r="AU54" s="8">
        <v>25.68</v>
      </c>
      <c r="AW54" s="203">
        <v>26.63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26.63</v>
      </c>
      <c r="BD54" s="203">
        <v>26.63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26.63</v>
      </c>
      <c r="BL54" s="8">
        <f t="shared" si="21"/>
        <v>25.68</v>
      </c>
      <c r="BM54" s="8">
        <f t="shared" si="22"/>
        <v>25.68</v>
      </c>
      <c r="BN54" s="8">
        <f t="shared" si="23"/>
        <v>26.63</v>
      </c>
      <c r="BO54" s="8">
        <f t="shared" si="24"/>
        <v>26.63</v>
      </c>
      <c r="BP54" s="139">
        <f t="shared" si="25"/>
        <v>-0.94999999999999929</v>
      </c>
      <c r="BQ54" s="139">
        <f t="shared" si="26"/>
        <v>-0.94999999999999929</v>
      </c>
    </row>
    <row r="55" spans="1:69">
      <c r="A55" s="8" t="s">
        <v>97</v>
      </c>
      <c r="B55" s="15">
        <f>'[3]13'!B57</f>
        <v>320</v>
      </c>
      <c r="C55" s="16">
        <f>'[3]13'!C57</f>
        <v>0</v>
      </c>
      <c r="D55" s="16">
        <f>'[3]13'!D57</f>
        <v>0</v>
      </c>
      <c r="E55" s="16">
        <f>'[3]13'!E57</f>
        <v>0</v>
      </c>
      <c r="F55" s="16">
        <f>'[3]13'!F57</f>
        <v>960</v>
      </c>
      <c r="G55" s="16">
        <f>'[3]13'!G57</f>
        <v>0</v>
      </c>
      <c r="H55" s="17">
        <f t="shared" si="27"/>
        <v>1280</v>
      </c>
      <c r="I55" s="15">
        <f>'[3]13'!J57</f>
        <v>270</v>
      </c>
      <c r="J55" s="16">
        <f>'[3]13'!K57</f>
        <v>0</v>
      </c>
      <c r="K55" s="16">
        <f>'[3]13'!L57</f>
        <v>0</v>
      </c>
      <c r="L55" s="16">
        <f>'[3]13'!M57</f>
        <v>0</v>
      </c>
      <c r="M55" s="16">
        <f>'[3]13'!N57</f>
        <v>0</v>
      </c>
      <c r="N55" s="16">
        <f>'[3]13'!O57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26.63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26.63</v>
      </c>
      <c r="AE55" s="8">
        <f t="shared" si="11"/>
        <v>26.63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26.63</v>
      </c>
      <c r="AL55" s="8">
        <f t="shared" si="31"/>
        <v>216.74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216.74</v>
      </c>
      <c r="AT55" s="8">
        <v>25.68</v>
      </c>
      <c r="AU55" s="8">
        <v>25.68</v>
      </c>
      <c r="AW55" s="203">
        <v>26.63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26.63</v>
      </c>
      <c r="BD55" s="203">
        <v>26.63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26.63</v>
      </c>
      <c r="BL55" s="8">
        <f t="shared" si="21"/>
        <v>25.68</v>
      </c>
      <c r="BM55" s="8">
        <f t="shared" si="22"/>
        <v>25.68</v>
      </c>
      <c r="BN55" s="8">
        <f t="shared" si="23"/>
        <v>26.63</v>
      </c>
      <c r="BO55" s="8">
        <f t="shared" si="24"/>
        <v>26.63</v>
      </c>
      <c r="BP55" s="139">
        <f t="shared" si="25"/>
        <v>-0.94999999999999929</v>
      </c>
      <c r="BQ55" s="139">
        <f t="shared" si="26"/>
        <v>-0.94999999999999929</v>
      </c>
    </row>
    <row r="56" spans="1:69">
      <c r="A56" s="8" t="s">
        <v>98</v>
      </c>
      <c r="B56" s="15">
        <f>'[3]13'!B58</f>
        <v>320</v>
      </c>
      <c r="C56" s="16">
        <f>'[3]13'!C58</f>
        <v>0</v>
      </c>
      <c r="D56" s="16">
        <f>'[3]13'!D58</f>
        <v>0</v>
      </c>
      <c r="E56" s="16">
        <f>'[3]13'!E58</f>
        <v>0</v>
      </c>
      <c r="F56" s="16">
        <f>'[3]13'!F58</f>
        <v>960</v>
      </c>
      <c r="G56" s="16">
        <f>'[3]13'!G58</f>
        <v>0</v>
      </c>
      <c r="H56" s="17">
        <f t="shared" si="27"/>
        <v>1280</v>
      </c>
      <c r="I56" s="15">
        <f>'[3]13'!J58</f>
        <v>270</v>
      </c>
      <c r="J56" s="16">
        <f>'[3]13'!K58</f>
        <v>0</v>
      </c>
      <c r="K56" s="16">
        <f>'[3]13'!L58</f>
        <v>0</v>
      </c>
      <c r="L56" s="16">
        <f>'[3]13'!M58</f>
        <v>0</v>
      </c>
      <c r="M56" s="16">
        <f>'[3]13'!N58</f>
        <v>0</v>
      </c>
      <c r="N56" s="16">
        <f>'[3]13'!O58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26.63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26.63</v>
      </c>
      <c r="AE56" s="8">
        <f t="shared" si="11"/>
        <v>26.63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26.63</v>
      </c>
      <c r="AL56" s="8">
        <f t="shared" si="31"/>
        <v>216.74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216.74</v>
      </c>
      <c r="AT56" s="8">
        <v>25.68</v>
      </c>
      <c r="AU56" s="8">
        <v>25.68</v>
      </c>
      <c r="AW56" s="203">
        <v>26.63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26.63</v>
      </c>
      <c r="BD56" s="203">
        <v>26.63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26.63</v>
      </c>
      <c r="BL56" s="8">
        <f t="shared" si="21"/>
        <v>25.68</v>
      </c>
      <c r="BM56" s="8">
        <f t="shared" si="22"/>
        <v>25.68</v>
      </c>
      <c r="BN56" s="8">
        <f t="shared" si="23"/>
        <v>26.63</v>
      </c>
      <c r="BO56" s="8">
        <f t="shared" si="24"/>
        <v>26.63</v>
      </c>
      <c r="BP56" s="139">
        <f t="shared" si="25"/>
        <v>-0.94999999999999929</v>
      </c>
      <c r="BQ56" s="139">
        <f t="shared" si="26"/>
        <v>-0.94999999999999929</v>
      </c>
    </row>
    <row r="57" spans="1:69">
      <c r="A57" s="8" t="s">
        <v>99</v>
      </c>
      <c r="B57" s="15">
        <f>'[3]13'!B59</f>
        <v>320</v>
      </c>
      <c r="C57" s="16">
        <f>'[3]13'!C59</f>
        <v>0</v>
      </c>
      <c r="D57" s="16">
        <f>'[3]13'!D59</f>
        <v>0</v>
      </c>
      <c r="E57" s="16">
        <f>'[3]13'!E59</f>
        <v>0</v>
      </c>
      <c r="F57" s="16">
        <f>'[3]13'!F59</f>
        <v>960</v>
      </c>
      <c r="G57" s="16">
        <f>'[3]13'!G59</f>
        <v>0</v>
      </c>
      <c r="H57" s="17">
        <f t="shared" si="27"/>
        <v>1280</v>
      </c>
      <c r="I57" s="15">
        <f>'[3]13'!J59</f>
        <v>270</v>
      </c>
      <c r="J57" s="16">
        <f>'[3]13'!K59</f>
        <v>0</v>
      </c>
      <c r="K57" s="16">
        <f>'[3]13'!L59</f>
        <v>0</v>
      </c>
      <c r="L57" s="16">
        <f>'[3]13'!M59</f>
        <v>0</v>
      </c>
      <c r="M57" s="16">
        <f>'[3]13'!N59</f>
        <v>0</v>
      </c>
      <c r="N57" s="16">
        <f>'[3]13'!O59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26.63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26.63</v>
      </c>
      <c r="AE57" s="8">
        <f t="shared" si="11"/>
        <v>26.63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26.63</v>
      </c>
      <c r="AL57" s="8">
        <f t="shared" si="31"/>
        <v>216.74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216.74</v>
      </c>
      <c r="AT57" s="8">
        <v>25.68</v>
      </c>
      <c r="AU57" s="8">
        <v>25.68</v>
      </c>
      <c r="AW57" s="203">
        <v>26.63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26.63</v>
      </c>
      <c r="BD57" s="203">
        <v>26.63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26.63</v>
      </c>
      <c r="BL57" s="8">
        <f t="shared" si="21"/>
        <v>25.68</v>
      </c>
      <c r="BM57" s="8">
        <f t="shared" si="22"/>
        <v>25.68</v>
      </c>
      <c r="BN57" s="8">
        <f t="shared" si="23"/>
        <v>26.63</v>
      </c>
      <c r="BO57" s="8">
        <f t="shared" si="24"/>
        <v>26.63</v>
      </c>
      <c r="BP57" s="139">
        <f t="shared" si="25"/>
        <v>-0.94999999999999929</v>
      </c>
      <c r="BQ57" s="139">
        <f t="shared" si="26"/>
        <v>-0.94999999999999929</v>
      </c>
    </row>
    <row r="58" spans="1:69">
      <c r="A58" s="8" t="s">
        <v>100</v>
      </c>
      <c r="B58" s="15">
        <f>'[3]13'!B60</f>
        <v>320</v>
      </c>
      <c r="C58" s="16">
        <f>'[3]13'!C60</f>
        <v>0</v>
      </c>
      <c r="D58" s="16">
        <f>'[3]13'!D60</f>
        <v>0</v>
      </c>
      <c r="E58" s="16">
        <f>'[3]13'!E60</f>
        <v>0</v>
      </c>
      <c r="F58" s="16">
        <f>'[3]13'!F60</f>
        <v>960</v>
      </c>
      <c r="G58" s="16">
        <f>'[3]13'!G60</f>
        <v>0</v>
      </c>
      <c r="H58" s="17">
        <f t="shared" si="27"/>
        <v>1280</v>
      </c>
      <c r="I58" s="15">
        <f>'[3]13'!J60</f>
        <v>270</v>
      </c>
      <c r="J58" s="16">
        <f>'[3]13'!K60</f>
        <v>0</v>
      </c>
      <c r="K58" s="16">
        <f>'[3]13'!L60</f>
        <v>0</v>
      </c>
      <c r="L58" s="16">
        <f>'[3]13'!M60</f>
        <v>0</v>
      </c>
      <c r="M58" s="16">
        <f>'[3]13'!N60</f>
        <v>0</v>
      </c>
      <c r="N58" s="16">
        <f>'[3]13'!O60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26.63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26.63</v>
      </c>
      <c r="AE58" s="8">
        <f t="shared" si="11"/>
        <v>26.63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26.63</v>
      </c>
      <c r="AL58" s="8">
        <f t="shared" si="31"/>
        <v>216.74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216.74</v>
      </c>
      <c r="AT58" s="8">
        <v>25.68</v>
      </c>
      <c r="AU58" s="8">
        <v>25.68</v>
      </c>
      <c r="AW58" s="203">
        <v>26.63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26.63</v>
      </c>
      <c r="BD58" s="203">
        <v>26.63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26.63</v>
      </c>
      <c r="BL58" s="8">
        <f t="shared" si="21"/>
        <v>25.68</v>
      </c>
      <c r="BM58" s="8">
        <f t="shared" si="22"/>
        <v>25.68</v>
      </c>
      <c r="BN58" s="8">
        <f t="shared" si="23"/>
        <v>26.63</v>
      </c>
      <c r="BO58" s="8">
        <f t="shared" si="24"/>
        <v>26.63</v>
      </c>
      <c r="BP58" s="139">
        <f t="shared" si="25"/>
        <v>-0.94999999999999929</v>
      </c>
      <c r="BQ58" s="139">
        <f t="shared" si="26"/>
        <v>-0.94999999999999929</v>
      </c>
    </row>
    <row r="59" spans="1:69">
      <c r="A59" s="8" t="s">
        <v>101</v>
      </c>
      <c r="B59" s="15">
        <f>'[3]13'!B61</f>
        <v>320</v>
      </c>
      <c r="C59" s="16">
        <f>'[3]13'!C61</f>
        <v>0</v>
      </c>
      <c r="D59" s="16">
        <f>'[3]13'!D61</f>
        <v>0</v>
      </c>
      <c r="E59" s="16">
        <f>'[3]13'!E61</f>
        <v>0</v>
      </c>
      <c r="F59" s="16">
        <f>'[3]13'!F61</f>
        <v>960</v>
      </c>
      <c r="G59" s="16">
        <f>'[3]13'!G61</f>
        <v>0</v>
      </c>
      <c r="H59" s="17">
        <f t="shared" si="27"/>
        <v>1280</v>
      </c>
      <c r="I59" s="15">
        <f>'[3]13'!J61</f>
        <v>270</v>
      </c>
      <c r="J59" s="16">
        <f>'[3]13'!K61</f>
        <v>0</v>
      </c>
      <c r="K59" s="16">
        <f>'[3]13'!L61</f>
        <v>0</v>
      </c>
      <c r="L59" s="16">
        <f>'[3]13'!M61</f>
        <v>0</v>
      </c>
      <c r="M59" s="16">
        <f>'[3]13'!N61</f>
        <v>0</v>
      </c>
      <c r="N59" s="16">
        <f>'[3]13'!O61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26.63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26.63</v>
      </c>
      <c r="AE59" s="8">
        <f t="shared" si="11"/>
        <v>26.63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26.63</v>
      </c>
      <c r="AL59" s="8">
        <f t="shared" si="31"/>
        <v>216.74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216.74</v>
      </c>
      <c r="AT59" s="8">
        <v>25.68</v>
      </c>
      <c r="AU59" s="8">
        <v>25.68</v>
      </c>
      <c r="AW59" s="203">
        <v>26.63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26.63</v>
      </c>
      <c r="BD59" s="203">
        <v>26.63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26.63</v>
      </c>
      <c r="BL59" s="8">
        <f t="shared" si="21"/>
        <v>25.68</v>
      </c>
      <c r="BM59" s="8">
        <f t="shared" si="22"/>
        <v>25.68</v>
      </c>
      <c r="BN59" s="8">
        <f t="shared" si="23"/>
        <v>26.63</v>
      </c>
      <c r="BO59" s="8">
        <f t="shared" si="24"/>
        <v>26.63</v>
      </c>
      <c r="BP59" s="139">
        <f t="shared" si="25"/>
        <v>-0.94999999999999929</v>
      </c>
      <c r="BQ59" s="139">
        <f t="shared" si="26"/>
        <v>-0.94999999999999929</v>
      </c>
    </row>
    <row r="60" spans="1:69">
      <c r="A60" s="8" t="s">
        <v>102</v>
      </c>
      <c r="B60" s="15">
        <f>'[3]13'!B62</f>
        <v>320</v>
      </c>
      <c r="C60" s="16">
        <f>'[3]13'!C62</f>
        <v>0</v>
      </c>
      <c r="D60" s="16">
        <f>'[3]13'!D62</f>
        <v>0</v>
      </c>
      <c r="E60" s="16">
        <f>'[3]13'!E62</f>
        <v>0</v>
      </c>
      <c r="F60" s="16">
        <f>'[3]13'!F62</f>
        <v>960</v>
      </c>
      <c r="G60" s="16">
        <f>'[3]13'!G62</f>
        <v>0</v>
      </c>
      <c r="H60" s="17">
        <f t="shared" si="27"/>
        <v>1280</v>
      </c>
      <c r="I60" s="15">
        <f>'[3]13'!J62</f>
        <v>270</v>
      </c>
      <c r="J60" s="16">
        <f>'[3]13'!K62</f>
        <v>0</v>
      </c>
      <c r="K60" s="16">
        <f>'[3]13'!L62</f>
        <v>0</v>
      </c>
      <c r="L60" s="16">
        <f>'[3]13'!M62</f>
        <v>0</v>
      </c>
      <c r="M60" s="16">
        <f>'[3]13'!N62</f>
        <v>0</v>
      </c>
      <c r="N60" s="16">
        <f>'[3]13'!O62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26.63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26.63</v>
      </c>
      <c r="AE60" s="8">
        <f t="shared" si="11"/>
        <v>26.63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26.63</v>
      </c>
      <c r="AL60" s="8">
        <f t="shared" si="31"/>
        <v>216.74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216.74</v>
      </c>
      <c r="AT60" s="8">
        <v>25.68</v>
      </c>
      <c r="AU60" s="8">
        <v>25.68</v>
      </c>
      <c r="AW60" s="203">
        <v>26.63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26.63</v>
      </c>
      <c r="BD60" s="203">
        <v>26.63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26.63</v>
      </c>
      <c r="BL60" s="8">
        <f t="shared" si="21"/>
        <v>25.68</v>
      </c>
      <c r="BM60" s="8">
        <f t="shared" si="22"/>
        <v>25.68</v>
      </c>
      <c r="BN60" s="8">
        <f t="shared" si="23"/>
        <v>26.63</v>
      </c>
      <c r="BO60" s="8">
        <f t="shared" si="24"/>
        <v>26.63</v>
      </c>
      <c r="BP60" s="139">
        <f t="shared" si="25"/>
        <v>-0.94999999999999929</v>
      </c>
      <c r="BQ60" s="139">
        <f t="shared" si="26"/>
        <v>-0.94999999999999929</v>
      </c>
    </row>
    <row r="61" spans="1:69">
      <c r="A61" s="8" t="s">
        <v>103</v>
      </c>
      <c r="B61" s="15">
        <f>'[3]13'!B63</f>
        <v>320</v>
      </c>
      <c r="C61" s="16">
        <f>'[3]13'!C63</f>
        <v>0</v>
      </c>
      <c r="D61" s="16">
        <f>'[3]13'!D63</f>
        <v>0</v>
      </c>
      <c r="E61" s="16">
        <f>'[3]13'!E63</f>
        <v>0</v>
      </c>
      <c r="F61" s="16">
        <f>'[3]13'!F63</f>
        <v>960</v>
      </c>
      <c r="G61" s="16">
        <f>'[3]13'!G63</f>
        <v>0</v>
      </c>
      <c r="H61" s="17">
        <f t="shared" si="27"/>
        <v>1280</v>
      </c>
      <c r="I61" s="15">
        <f>'[3]13'!J63</f>
        <v>270</v>
      </c>
      <c r="J61" s="16">
        <f>'[3]13'!K63</f>
        <v>0</v>
      </c>
      <c r="K61" s="16">
        <f>'[3]13'!L63</f>
        <v>0</v>
      </c>
      <c r="L61" s="16">
        <f>'[3]13'!M63</f>
        <v>0</v>
      </c>
      <c r="M61" s="16">
        <f>'[3]13'!N63</f>
        <v>0</v>
      </c>
      <c r="N61" s="16">
        <f>'[3]13'!O63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26.63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26.63</v>
      </c>
      <c r="AE61" s="8">
        <f t="shared" si="11"/>
        <v>26.63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26.63</v>
      </c>
      <c r="AL61" s="8">
        <f t="shared" si="31"/>
        <v>216.74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216.74</v>
      </c>
      <c r="AT61" s="8">
        <v>25.68</v>
      </c>
      <c r="AU61" s="8">
        <v>25.68</v>
      </c>
      <c r="AW61" s="203">
        <v>26.63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26.63</v>
      </c>
      <c r="BD61" s="203">
        <v>26.63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26.63</v>
      </c>
      <c r="BL61" s="8">
        <f t="shared" si="21"/>
        <v>25.68</v>
      </c>
      <c r="BM61" s="8">
        <f t="shared" si="22"/>
        <v>25.68</v>
      </c>
      <c r="BN61" s="8">
        <f t="shared" si="23"/>
        <v>26.63</v>
      </c>
      <c r="BO61" s="8">
        <f t="shared" si="24"/>
        <v>26.63</v>
      </c>
      <c r="BP61" s="139">
        <f t="shared" si="25"/>
        <v>-0.94999999999999929</v>
      </c>
      <c r="BQ61" s="139">
        <f t="shared" si="26"/>
        <v>-0.94999999999999929</v>
      </c>
    </row>
    <row r="62" spans="1:69">
      <c r="A62" s="8" t="s">
        <v>104</v>
      </c>
      <c r="B62" s="15">
        <f>'[3]13'!B64</f>
        <v>320</v>
      </c>
      <c r="C62" s="16">
        <f>'[3]13'!C64</f>
        <v>0</v>
      </c>
      <c r="D62" s="16">
        <f>'[3]13'!D64</f>
        <v>0</v>
      </c>
      <c r="E62" s="16">
        <f>'[3]13'!E64</f>
        <v>0</v>
      </c>
      <c r="F62" s="16">
        <f>'[3]13'!F64</f>
        <v>960</v>
      </c>
      <c r="G62" s="16">
        <f>'[3]13'!G64</f>
        <v>0</v>
      </c>
      <c r="H62" s="17">
        <f t="shared" si="27"/>
        <v>1280</v>
      </c>
      <c r="I62" s="15">
        <f>'[3]13'!J64</f>
        <v>270</v>
      </c>
      <c r="J62" s="16">
        <f>'[3]13'!K64</f>
        <v>0</v>
      </c>
      <c r="K62" s="16">
        <f>'[3]13'!L64</f>
        <v>0</v>
      </c>
      <c r="L62" s="16">
        <f>'[3]13'!M64</f>
        <v>0</v>
      </c>
      <c r="M62" s="16">
        <f>'[3]13'!N64</f>
        <v>0</v>
      </c>
      <c r="N62" s="16">
        <f>'[3]13'!O64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26.63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26.63</v>
      </c>
      <c r="AE62" s="8">
        <f t="shared" si="11"/>
        <v>26.63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26.63</v>
      </c>
      <c r="AL62" s="8">
        <f t="shared" ref="AL62:AN98" si="35">Q62-X62-AE62</f>
        <v>216.74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216.74</v>
      </c>
      <c r="AT62" s="8">
        <v>25.68</v>
      </c>
      <c r="AU62" s="8">
        <v>25.68</v>
      </c>
      <c r="AW62" s="203">
        <v>26.63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26.63</v>
      </c>
      <c r="BD62" s="203">
        <v>26.63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26.63</v>
      </c>
      <c r="BL62" s="8">
        <f t="shared" si="21"/>
        <v>25.68</v>
      </c>
      <c r="BM62" s="8">
        <f t="shared" si="22"/>
        <v>25.68</v>
      </c>
      <c r="BN62" s="8">
        <f t="shared" si="23"/>
        <v>26.63</v>
      </c>
      <c r="BO62" s="8">
        <f t="shared" si="24"/>
        <v>26.63</v>
      </c>
      <c r="BP62" s="139">
        <f t="shared" si="25"/>
        <v>-0.94999999999999929</v>
      </c>
      <c r="BQ62" s="139">
        <f t="shared" si="26"/>
        <v>-0.94999999999999929</v>
      </c>
    </row>
    <row r="63" spans="1:69">
      <c r="A63" s="8" t="s">
        <v>105</v>
      </c>
      <c r="B63" s="15">
        <f>'[3]13'!B65</f>
        <v>320</v>
      </c>
      <c r="C63" s="16">
        <f>'[3]13'!C65</f>
        <v>0</v>
      </c>
      <c r="D63" s="16">
        <f>'[3]13'!D65</f>
        <v>0</v>
      </c>
      <c r="E63" s="16">
        <f>'[3]13'!E65</f>
        <v>0</v>
      </c>
      <c r="F63" s="16">
        <f>'[3]13'!F65</f>
        <v>960</v>
      </c>
      <c r="G63" s="16">
        <f>'[3]13'!G65</f>
        <v>0</v>
      </c>
      <c r="H63" s="17">
        <f t="shared" si="27"/>
        <v>1280</v>
      </c>
      <c r="I63" s="15">
        <f>'[3]13'!J65</f>
        <v>270</v>
      </c>
      <c r="J63" s="16">
        <f>'[3]13'!K65</f>
        <v>0</v>
      </c>
      <c r="K63" s="16">
        <f>'[3]13'!L65</f>
        <v>0</v>
      </c>
      <c r="L63" s="16">
        <f>'[3]13'!M65</f>
        <v>0</v>
      </c>
      <c r="M63" s="16">
        <f>'[3]13'!N65</f>
        <v>0</v>
      </c>
      <c r="N63" s="16">
        <f>'[3]13'!O65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26.63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26.63</v>
      </c>
      <c r="AE63" s="8">
        <f t="shared" si="11"/>
        <v>26.63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26.63</v>
      </c>
      <c r="AL63" s="8">
        <f t="shared" si="35"/>
        <v>216.74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216.74</v>
      </c>
      <c r="AT63" s="8">
        <v>25.68</v>
      </c>
      <c r="AU63" s="8">
        <v>25.68</v>
      </c>
      <c r="AW63" s="203">
        <v>26.63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26.63</v>
      </c>
      <c r="BD63" s="203">
        <v>26.63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26.63</v>
      </c>
      <c r="BL63" s="8">
        <f t="shared" si="21"/>
        <v>25.68</v>
      </c>
      <c r="BM63" s="8">
        <f t="shared" si="22"/>
        <v>25.68</v>
      </c>
      <c r="BN63" s="8">
        <f t="shared" si="23"/>
        <v>26.63</v>
      </c>
      <c r="BO63" s="8">
        <f t="shared" si="24"/>
        <v>26.63</v>
      </c>
      <c r="BP63" s="139">
        <f t="shared" si="25"/>
        <v>-0.94999999999999929</v>
      </c>
      <c r="BQ63" s="139">
        <f t="shared" si="26"/>
        <v>-0.94999999999999929</v>
      </c>
    </row>
    <row r="64" spans="1:69">
      <c r="A64" s="8" t="s">
        <v>106</v>
      </c>
      <c r="B64" s="15">
        <f>'[3]13'!B66</f>
        <v>320</v>
      </c>
      <c r="C64" s="16">
        <f>'[3]13'!C66</f>
        <v>0</v>
      </c>
      <c r="D64" s="16">
        <f>'[3]13'!D66</f>
        <v>0</v>
      </c>
      <c r="E64" s="16">
        <f>'[3]13'!E66</f>
        <v>0</v>
      </c>
      <c r="F64" s="16">
        <f>'[3]13'!F66</f>
        <v>960</v>
      </c>
      <c r="G64" s="16">
        <f>'[3]13'!G66</f>
        <v>0</v>
      </c>
      <c r="H64" s="17">
        <f t="shared" si="27"/>
        <v>1280</v>
      </c>
      <c r="I64" s="15">
        <f>'[3]13'!J66</f>
        <v>270</v>
      </c>
      <c r="J64" s="16">
        <f>'[3]13'!K66</f>
        <v>0</v>
      </c>
      <c r="K64" s="16">
        <f>'[3]13'!L66</f>
        <v>0</v>
      </c>
      <c r="L64" s="16">
        <f>'[3]13'!M66</f>
        <v>0</v>
      </c>
      <c r="M64" s="16">
        <f>'[3]13'!N66</f>
        <v>0</v>
      </c>
      <c r="N64" s="16">
        <f>'[3]13'!O66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26.63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26.63</v>
      </c>
      <c r="AE64" s="8">
        <f t="shared" si="11"/>
        <v>26.63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26.63</v>
      </c>
      <c r="AL64" s="8">
        <f t="shared" si="35"/>
        <v>216.74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216.74</v>
      </c>
      <c r="AT64" s="8">
        <v>25.68</v>
      </c>
      <c r="AU64" s="8">
        <v>25.68</v>
      </c>
      <c r="AW64" s="203">
        <v>26.63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26.63</v>
      </c>
      <c r="BD64" s="203">
        <v>26.63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26.63</v>
      </c>
      <c r="BL64" s="8">
        <f t="shared" si="21"/>
        <v>25.68</v>
      </c>
      <c r="BM64" s="8">
        <f t="shared" si="22"/>
        <v>25.68</v>
      </c>
      <c r="BN64" s="8">
        <f t="shared" si="23"/>
        <v>26.63</v>
      </c>
      <c r="BO64" s="8">
        <f t="shared" si="24"/>
        <v>26.63</v>
      </c>
      <c r="BP64" s="139">
        <f t="shared" si="25"/>
        <v>-0.94999999999999929</v>
      </c>
      <c r="BQ64" s="139">
        <f t="shared" si="26"/>
        <v>-0.94999999999999929</v>
      </c>
    </row>
    <row r="65" spans="1:69">
      <c r="A65" s="8" t="s">
        <v>107</v>
      </c>
      <c r="B65" s="15">
        <f>'[3]13'!B67</f>
        <v>320</v>
      </c>
      <c r="C65" s="16">
        <f>'[3]13'!C67</f>
        <v>0</v>
      </c>
      <c r="D65" s="16">
        <f>'[3]13'!D67</f>
        <v>0</v>
      </c>
      <c r="E65" s="16">
        <f>'[3]13'!E67</f>
        <v>0</v>
      </c>
      <c r="F65" s="16">
        <f>'[3]13'!F67</f>
        <v>960</v>
      </c>
      <c r="G65" s="16">
        <f>'[3]13'!G67</f>
        <v>0</v>
      </c>
      <c r="H65" s="17">
        <f t="shared" si="27"/>
        <v>1280</v>
      </c>
      <c r="I65" s="15">
        <f>'[3]13'!J67</f>
        <v>270</v>
      </c>
      <c r="J65" s="16">
        <f>'[3]13'!K67</f>
        <v>0</v>
      </c>
      <c r="K65" s="16">
        <f>'[3]13'!L67</f>
        <v>0</v>
      </c>
      <c r="L65" s="16">
        <f>'[3]13'!M67</f>
        <v>0</v>
      </c>
      <c r="M65" s="16">
        <f>'[3]13'!N67</f>
        <v>0</v>
      </c>
      <c r="N65" s="16">
        <f>'[3]13'!O67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26.63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26.63</v>
      </c>
      <c r="AE65" s="8">
        <f t="shared" si="11"/>
        <v>26.63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26.63</v>
      </c>
      <c r="AL65" s="8">
        <f t="shared" si="35"/>
        <v>216.74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216.74</v>
      </c>
      <c r="AT65" s="8">
        <v>25.68</v>
      </c>
      <c r="AU65" s="8">
        <v>25.68</v>
      </c>
      <c r="AW65" s="203">
        <v>26.63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26.63</v>
      </c>
      <c r="BD65" s="203">
        <v>26.63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26.63</v>
      </c>
      <c r="BL65" s="8">
        <f t="shared" si="21"/>
        <v>25.68</v>
      </c>
      <c r="BM65" s="8">
        <f t="shared" si="22"/>
        <v>25.68</v>
      </c>
      <c r="BN65" s="8">
        <f t="shared" si="23"/>
        <v>26.63</v>
      </c>
      <c r="BO65" s="8">
        <f t="shared" si="24"/>
        <v>26.63</v>
      </c>
      <c r="BP65" s="139">
        <f t="shared" si="25"/>
        <v>-0.94999999999999929</v>
      </c>
      <c r="BQ65" s="139">
        <f t="shared" si="26"/>
        <v>-0.94999999999999929</v>
      </c>
    </row>
    <row r="66" spans="1:69">
      <c r="A66" s="8" t="s">
        <v>108</v>
      </c>
      <c r="B66" s="15">
        <f>'[3]13'!B68</f>
        <v>320</v>
      </c>
      <c r="C66" s="16">
        <f>'[3]13'!C68</f>
        <v>0</v>
      </c>
      <c r="D66" s="16">
        <f>'[3]13'!D68</f>
        <v>0</v>
      </c>
      <c r="E66" s="16">
        <f>'[3]13'!E68</f>
        <v>0</v>
      </c>
      <c r="F66" s="16">
        <f>'[3]13'!F68</f>
        <v>960</v>
      </c>
      <c r="G66" s="16">
        <f>'[3]13'!G68</f>
        <v>0</v>
      </c>
      <c r="H66" s="17">
        <f t="shared" si="27"/>
        <v>1280</v>
      </c>
      <c r="I66" s="15">
        <f>'[3]13'!J68</f>
        <v>270</v>
      </c>
      <c r="J66" s="16">
        <f>'[3]13'!K68</f>
        <v>0</v>
      </c>
      <c r="K66" s="16">
        <f>'[3]13'!L68</f>
        <v>0</v>
      </c>
      <c r="L66" s="16">
        <f>'[3]13'!M68</f>
        <v>0</v>
      </c>
      <c r="M66" s="16">
        <f>'[3]13'!N68</f>
        <v>0</v>
      </c>
      <c r="N66" s="16">
        <f>'[3]13'!O68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26.63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26.63</v>
      </c>
      <c r="AE66" s="8">
        <f t="shared" si="11"/>
        <v>26.63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26.63</v>
      </c>
      <c r="AL66" s="8">
        <f t="shared" si="35"/>
        <v>216.74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216.74</v>
      </c>
      <c r="AT66" s="8">
        <v>25.68</v>
      </c>
      <c r="AU66" s="8">
        <v>25.68</v>
      </c>
      <c r="AW66" s="203">
        <v>26.63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26.63</v>
      </c>
      <c r="BD66" s="203">
        <v>26.63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26.63</v>
      </c>
      <c r="BL66" s="8">
        <f t="shared" si="21"/>
        <v>25.68</v>
      </c>
      <c r="BM66" s="8">
        <f t="shared" si="22"/>
        <v>25.68</v>
      </c>
      <c r="BN66" s="8">
        <f t="shared" si="23"/>
        <v>26.63</v>
      </c>
      <c r="BO66" s="8">
        <f t="shared" si="24"/>
        <v>26.63</v>
      </c>
      <c r="BP66" s="139">
        <f t="shared" si="25"/>
        <v>-0.94999999999999929</v>
      </c>
      <c r="BQ66" s="139">
        <f t="shared" si="26"/>
        <v>-0.94999999999999929</v>
      </c>
    </row>
    <row r="67" spans="1:69">
      <c r="A67" s="8" t="s">
        <v>109</v>
      </c>
      <c r="B67" s="15">
        <f>'[3]13'!B69</f>
        <v>320</v>
      </c>
      <c r="C67" s="16">
        <f>'[3]13'!C69</f>
        <v>0</v>
      </c>
      <c r="D67" s="16">
        <f>'[3]13'!D69</f>
        <v>0</v>
      </c>
      <c r="E67" s="16">
        <f>'[3]13'!E69</f>
        <v>0</v>
      </c>
      <c r="F67" s="16">
        <f>'[3]13'!F69</f>
        <v>960</v>
      </c>
      <c r="G67" s="16">
        <f>'[3]13'!G69</f>
        <v>0</v>
      </c>
      <c r="H67" s="17">
        <f t="shared" si="27"/>
        <v>1280</v>
      </c>
      <c r="I67" s="15">
        <f>'[3]13'!J69</f>
        <v>270</v>
      </c>
      <c r="J67" s="16">
        <f>'[3]13'!K69</f>
        <v>0</v>
      </c>
      <c r="K67" s="16">
        <f>'[3]13'!L69</f>
        <v>0</v>
      </c>
      <c r="L67" s="16">
        <f>'[3]13'!M69</f>
        <v>0</v>
      </c>
      <c r="M67" s="16">
        <f>'[3]13'!N69</f>
        <v>0</v>
      </c>
      <c r="N67" s="16">
        <f>'[3]13'!O69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26.63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26.63</v>
      </c>
      <c r="AE67" s="8">
        <f t="shared" si="11"/>
        <v>26.63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26.63</v>
      </c>
      <c r="AL67" s="8">
        <f t="shared" si="35"/>
        <v>216.74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216.74</v>
      </c>
      <c r="AT67" s="8">
        <v>25.68</v>
      </c>
      <c r="AU67" s="8">
        <v>25.68</v>
      </c>
      <c r="AW67" s="203">
        <v>26.63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26.63</v>
      </c>
      <c r="BD67" s="203">
        <v>26.63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26.63</v>
      </c>
      <c r="BL67" s="8">
        <f t="shared" si="21"/>
        <v>25.68</v>
      </c>
      <c r="BM67" s="8">
        <f t="shared" si="22"/>
        <v>25.68</v>
      </c>
      <c r="BN67" s="8">
        <f t="shared" si="23"/>
        <v>26.63</v>
      </c>
      <c r="BO67" s="8">
        <f t="shared" si="24"/>
        <v>26.63</v>
      </c>
      <c r="BP67" s="139">
        <f t="shared" si="25"/>
        <v>-0.94999999999999929</v>
      </c>
      <c r="BQ67" s="139">
        <f t="shared" si="26"/>
        <v>-0.94999999999999929</v>
      </c>
    </row>
    <row r="68" spans="1:69">
      <c r="A68" s="8" t="s">
        <v>110</v>
      </c>
      <c r="B68" s="15">
        <f>'[3]13'!B70</f>
        <v>320</v>
      </c>
      <c r="C68" s="16">
        <f>'[3]13'!C70</f>
        <v>0</v>
      </c>
      <c r="D68" s="16">
        <f>'[3]13'!D70</f>
        <v>0</v>
      </c>
      <c r="E68" s="16">
        <f>'[3]13'!E70</f>
        <v>0</v>
      </c>
      <c r="F68" s="16">
        <f>'[3]13'!F70</f>
        <v>960</v>
      </c>
      <c r="G68" s="16">
        <f>'[3]13'!G70</f>
        <v>0</v>
      </c>
      <c r="H68" s="17">
        <f t="shared" si="27"/>
        <v>1280</v>
      </c>
      <c r="I68" s="15">
        <f>'[3]13'!J70</f>
        <v>270</v>
      </c>
      <c r="J68" s="16">
        <f>'[3]13'!K70</f>
        <v>0</v>
      </c>
      <c r="K68" s="16">
        <f>'[3]13'!L70</f>
        <v>0</v>
      </c>
      <c r="L68" s="16">
        <f>'[3]13'!M70</f>
        <v>0</v>
      </c>
      <c r="M68" s="16">
        <f>'[3]13'!N70</f>
        <v>0</v>
      </c>
      <c r="N68" s="16">
        <f>'[3]13'!O70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26.63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26.63</v>
      </c>
      <c r="AE68" s="8">
        <f t="shared" ref="AE68:AE98" si="43">BD68</f>
        <v>26.63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26.63</v>
      </c>
      <c r="AL68" s="8">
        <f t="shared" si="35"/>
        <v>216.74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216.74</v>
      </c>
      <c r="AT68" s="8">
        <v>25.68</v>
      </c>
      <c r="AU68" s="8">
        <v>25.68</v>
      </c>
      <c r="AW68" s="203">
        <v>26.63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26.63</v>
      </c>
      <c r="BD68" s="203">
        <v>26.63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26.63</v>
      </c>
      <c r="BL68" s="8">
        <f t="shared" ref="BL68:BL98" si="53">AT68</f>
        <v>25.68</v>
      </c>
      <c r="BM68" s="8">
        <f t="shared" ref="BM68:BM98" si="54">AU68</f>
        <v>25.68</v>
      </c>
      <c r="BN68" s="8">
        <f t="shared" ref="BN68:BN98" si="55">BC68</f>
        <v>26.63</v>
      </c>
      <c r="BO68" s="8">
        <f t="shared" ref="BO68:BO98" si="56">BJ68</f>
        <v>26.63</v>
      </c>
      <c r="BP68" s="139">
        <f t="shared" ref="BP68:BP98" si="57">BL68-BN68</f>
        <v>-0.94999999999999929</v>
      </c>
      <c r="BQ68" s="139">
        <f t="shared" ref="BQ68:BQ98" si="58">BM68-BO68</f>
        <v>-0.94999999999999929</v>
      </c>
    </row>
    <row r="69" spans="1:69">
      <c r="A69" s="8" t="s">
        <v>111</v>
      </c>
      <c r="B69" s="15">
        <f>'[3]13'!B71</f>
        <v>320</v>
      </c>
      <c r="C69" s="16">
        <f>'[3]13'!C71</f>
        <v>0</v>
      </c>
      <c r="D69" s="16">
        <f>'[3]13'!D71</f>
        <v>0</v>
      </c>
      <c r="E69" s="16">
        <f>'[3]13'!E71</f>
        <v>0</v>
      </c>
      <c r="F69" s="16">
        <f>'[3]13'!F71</f>
        <v>960</v>
      </c>
      <c r="G69" s="16">
        <f>'[3]13'!G71</f>
        <v>0</v>
      </c>
      <c r="H69" s="17">
        <f t="shared" ref="H69:H98" si="59">SUM(B69:G69)</f>
        <v>1280</v>
      </c>
      <c r="I69" s="15">
        <f>'[3]13'!J71</f>
        <v>270</v>
      </c>
      <c r="J69" s="16">
        <f>'[3]13'!K71</f>
        <v>0</v>
      </c>
      <c r="K69" s="16">
        <f>'[3]13'!L71</f>
        <v>0</v>
      </c>
      <c r="L69" s="16">
        <f>'[3]13'!M71</f>
        <v>0</v>
      </c>
      <c r="M69" s="16">
        <f>'[3]13'!N71</f>
        <v>0</v>
      </c>
      <c r="N69" s="16">
        <f>'[3]13'!O71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26.63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26.63</v>
      </c>
      <c r="AE69" s="8">
        <f t="shared" si="43"/>
        <v>26.63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26.63</v>
      </c>
      <c r="AL69" s="8">
        <f t="shared" si="35"/>
        <v>216.74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216.74</v>
      </c>
      <c r="AT69" s="8">
        <v>25.68</v>
      </c>
      <c r="AU69" s="8">
        <v>25.68</v>
      </c>
      <c r="AW69" s="203">
        <v>26.63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26.63</v>
      </c>
      <c r="BD69" s="203">
        <v>26.63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26.63</v>
      </c>
      <c r="BL69" s="8">
        <f t="shared" si="53"/>
        <v>25.68</v>
      </c>
      <c r="BM69" s="8">
        <f t="shared" si="54"/>
        <v>25.68</v>
      </c>
      <c r="BN69" s="8">
        <f t="shared" si="55"/>
        <v>26.63</v>
      </c>
      <c r="BO69" s="8">
        <f t="shared" si="56"/>
        <v>26.63</v>
      </c>
      <c r="BP69" s="139">
        <f t="shared" si="57"/>
        <v>-0.94999999999999929</v>
      </c>
      <c r="BQ69" s="139">
        <f t="shared" si="58"/>
        <v>-0.94999999999999929</v>
      </c>
    </row>
    <row r="70" spans="1:69">
      <c r="A70" s="8" t="s">
        <v>112</v>
      </c>
      <c r="B70" s="15">
        <f>'[3]13'!B72</f>
        <v>320</v>
      </c>
      <c r="C70" s="16">
        <f>'[3]13'!C72</f>
        <v>0</v>
      </c>
      <c r="D70" s="16">
        <f>'[3]13'!D72</f>
        <v>0</v>
      </c>
      <c r="E70" s="16">
        <f>'[3]13'!E72</f>
        <v>0</v>
      </c>
      <c r="F70" s="16">
        <f>'[3]13'!F72</f>
        <v>960</v>
      </c>
      <c r="G70" s="16">
        <f>'[3]13'!G72</f>
        <v>0</v>
      </c>
      <c r="H70" s="17">
        <f t="shared" si="59"/>
        <v>1280</v>
      </c>
      <c r="I70" s="15">
        <f>'[3]13'!J72</f>
        <v>270</v>
      </c>
      <c r="J70" s="16">
        <f>'[3]13'!K72</f>
        <v>0</v>
      </c>
      <c r="K70" s="16">
        <f>'[3]13'!L72</f>
        <v>0</v>
      </c>
      <c r="L70" s="16">
        <f>'[3]13'!M72</f>
        <v>0</v>
      </c>
      <c r="M70" s="16">
        <f>'[3]13'!N72</f>
        <v>0</v>
      </c>
      <c r="N70" s="16">
        <f>'[3]13'!O72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26.63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26.63</v>
      </c>
      <c r="AE70" s="8">
        <f t="shared" si="43"/>
        <v>26.63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26.63</v>
      </c>
      <c r="AL70" s="8">
        <f t="shared" si="35"/>
        <v>216.74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216.74</v>
      </c>
      <c r="AT70" s="8">
        <v>25.68</v>
      </c>
      <c r="AU70" s="8">
        <v>25.68</v>
      </c>
      <c r="AW70" s="203">
        <v>26.63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26.63</v>
      </c>
      <c r="BD70" s="203">
        <v>26.63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26.63</v>
      </c>
      <c r="BL70" s="8">
        <f t="shared" si="53"/>
        <v>25.68</v>
      </c>
      <c r="BM70" s="8">
        <f t="shared" si="54"/>
        <v>25.68</v>
      </c>
      <c r="BN70" s="8">
        <f t="shared" si="55"/>
        <v>26.63</v>
      </c>
      <c r="BO70" s="8">
        <f t="shared" si="56"/>
        <v>26.63</v>
      </c>
      <c r="BP70" s="139">
        <f t="shared" si="57"/>
        <v>-0.94999999999999929</v>
      </c>
      <c r="BQ70" s="139">
        <f t="shared" si="58"/>
        <v>-0.94999999999999929</v>
      </c>
    </row>
    <row r="71" spans="1:69">
      <c r="A71" s="8" t="s">
        <v>113</v>
      </c>
      <c r="B71" s="15">
        <f>'[3]13'!B73</f>
        <v>320</v>
      </c>
      <c r="C71" s="16">
        <f>'[3]13'!C73</f>
        <v>0</v>
      </c>
      <c r="D71" s="16">
        <f>'[3]13'!D73</f>
        <v>0</v>
      </c>
      <c r="E71" s="16">
        <f>'[3]13'!E73</f>
        <v>0</v>
      </c>
      <c r="F71" s="16">
        <f>'[3]13'!F73</f>
        <v>960</v>
      </c>
      <c r="G71" s="16">
        <f>'[3]13'!G73</f>
        <v>0</v>
      </c>
      <c r="H71" s="17">
        <f t="shared" si="59"/>
        <v>1280</v>
      </c>
      <c r="I71" s="15">
        <f>'[3]13'!J73</f>
        <v>270</v>
      </c>
      <c r="J71" s="16">
        <f>'[3]13'!K73</f>
        <v>0</v>
      </c>
      <c r="K71" s="16">
        <f>'[3]13'!L73</f>
        <v>0</v>
      </c>
      <c r="L71" s="16">
        <f>'[3]13'!M73</f>
        <v>0</v>
      </c>
      <c r="M71" s="16">
        <f>'[3]13'!N73</f>
        <v>0</v>
      </c>
      <c r="N71" s="16">
        <f>'[3]13'!O73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26.63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26.63</v>
      </c>
      <c r="AE71" s="8">
        <f t="shared" si="43"/>
        <v>26.63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26.63</v>
      </c>
      <c r="AL71" s="8">
        <f t="shared" si="35"/>
        <v>216.74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216.74</v>
      </c>
      <c r="AT71" s="8">
        <v>25.68</v>
      </c>
      <c r="AU71" s="8">
        <v>25.68</v>
      </c>
      <c r="AW71" s="203">
        <v>26.63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26.63</v>
      </c>
      <c r="BD71" s="203">
        <v>26.63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26.63</v>
      </c>
      <c r="BL71" s="8">
        <f t="shared" si="53"/>
        <v>25.68</v>
      </c>
      <c r="BM71" s="8">
        <f t="shared" si="54"/>
        <v>25.68</v>
      </c>
      <c r="BN71" s="8">
        <f t="shared" si="55"/>
        <v>26.63</v>
      </c>
      <c r="BO71" s="8">
        <f t="shared" si="56"/>
        <v>26.63</v>
      </c>
      <c r="BP71" s="139">
        <f t="shared" si="57"/>
        <v>-0.94999999999999929</v>
      </c>
      <c r="BQ71" s="139">
        <f t="shared" si="58"/>
        <v>-0.94999999999999929</v>
      </c>
    </row>
    <row r="72" spans="1:69">
      <c r="A72" s="8" t="s">
        <v>114</v>
      </c>
      <c r="B72" s="15">
        <f>'[3]13'!B74</f>
        <v>320</v>
      </c>
      <c r="C72" s="16">
        <f>'[3]13'!C74</f>
        <v>0</v>
      </c>
      <c r="D72" s="16">
        <f>'[3]13'!D74</f>
        <v>0</v>
      </c>
      <c r="E72" s="16">
        <f>'[3]13'!E74</f>
        <v>0</v>
      </c>
      <c r="F72" s="16">
        <f>'[3]13'!F74</f>
        <v>960</v>
      </c>
      <c r="G72" s="16">
        <f>'[3]13'!G74</f>
        <v>0</v>
      </c>
      <c r="H72" s="17">
        <f t="shared" si="59"/>
        <v>1280</v>
      </c>
      <c r="I72" s="15">
        <f>'[3]13'!J74</f>
        <v>270</v>
      </c>
      <c r="J72" s="16">
        <f>'[3]13'!K74</f>
        <v>0</v>
      </c>
      <c r="K72" s="16">
        <f>'[3]13'!L74</f>
        <v>0</v>
      </c>
      <c r="L72" s="16">
        <f>'[3]13'!M74</f>
        <v>0</v>
      </c>
      <c r="M72" s="16">
        <f>'[3]13'!N74</f>
        <v>0</v>
      </c>
      <c r="N72" s="16">
        <f>'[3]13'!O74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26.63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26.63</v>
      </c>
      <c r="AE72" s="8">
        <f t="shared" si="43"/>
        <v>26.63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26.63</v>
      </c>
      <c r="AL72" s="8">
        <f t="shared" si="35"/>
        <v>216.74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216.74</v>
      </c>
      <c r="AT72" s="8">
        <v>25.68</v>
      </c>
      <c r="AU72" s="8">
        <v>25.68</v>
      </c>
      <c r="AW72" s="203">
        <v>26.63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26.63</v>
      </c>
      <c r="BD72" s="203">
        <v>26.63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26.63</v>
      </c>
      <c r="BL72" s="8">
        <f t="shared" si="53"/>
        <v>25.68</v>
      </c>
      <c r="BM72" s="8">
        <f t="shared" si="54"/>
        <v>25.68</v>
      </c>
      <c r="BN72" s="8">
        <f t="shared" si="55"/>
        <v>26.63</v>
      </c>
      <c r="BO72" s="8">
        <f t="shared" si="56"/>
        <v>26.63</v>
      </c>
      <c r="BP72" s="139">
        <f t="shared" si="57"/>
        <v>-0.94999999999999929</v>
      </c>
      <c r="BQ72" s="139">
        <f t="shared" si="58"/>
        <v>-0.94999999999999929</v>
      </c>
    </row>
    <row r="73" spans="1:69">
      <c r="A73" s="8" t="s">
        <v>115</v>
      </c>
      <c r="B73" s="15">
        <f>'[3]13'!B75</f>
        <v>320</v>
      </c>
      <c r="C73" s="16">
        <f>'[3]13'!C75</f>
        <v>0</v>
      </c>
      <c r="D73" s="16">
        <f>'[3]13'!D75</f>
        <v>0</v>
      </c>
      <c r="E73" s="16">
        <f>'[3]13'!E75</f>
        <v>0</v>
      </c>
      <c r="F73" s="16">
        <f>'[3]13'!F75</f>
        <v>960</v>
      </c>
      <c r="G73" s="16">
        <f>'[3]13'!G75</f>
        <v>0</v>
      </c>
      <c r="H73" s="17">
        <f t="shared" si="59"/>
        <v>1280</v>
      </c>
      <c r="I73" s="15">
        <f>'[3]13'!J75</f>
        <v>270</v>
      </c>
      <c r="J73" s="16">
        <f>'[3]13'!K75</f>
        <v>0</v>
      </c>
      <c r="K73" s="16">
        <f>'[3]13'!L75</f>
        <v>0</v>
      </c>
      <c r="L73" s="16">
        <f>'[3]13'!M75</f>
        <v>0</v>
      </c>
      <c r="M73" s="16">
        <f>'[3]13'!N75</f>
        <v>0</v>
      </c>
      <c r="N73" s="16">
        <f>'[3]13'!O75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26.63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26.63</v>
      </c>
      <c r="AE73" s="8">
        <f t="shared" si="43"/>
        <v>26.63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26.63</v>
      </c>
      <c r="AL73" s="8">
        <f t="shared" si="35"/>
        <v>216.74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216.74</v>
      </c>
      <c r="AT73" s="8">
        <v>25.68</v>
      </c>
      <c r="AU73" s="8">
        <v>25.68</v>
      </c>
      <c r="AW73" s="203">
        <v>26.63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26.63</v>
      </c>
      <c r="BD73" s="203">
        <v>26.63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26.63</v>
      </c>
      <c r="BL73" s="8">
        <f t="shared" si="53"/>
        <v>25.68</v>
      </c>
      <c r="BM73" s="8">
        <f t="shared" si="54"/>
        <v>25.68</v>
      </c>
      <c r="BN73" s="8">
        <f t="shared" si="55"/>
        <v>26.63</v>
      </c>
      <c r="BO73" s="8">
        <f t="shared" si="56"/>
        <v>26.63</v>
      </c>
      <c r="BP73" s="139">
        <f t="shared" si="57"/>
        <v>-0.94999999999999929</v>
      </c>
      <c r="BQ73" s="139">
        <f t="shared" si="58"/>
        <v>-0.94999999999999929</v>
      </c>
    </row>
    <row r="74" spans="1:69">
      <c r="A74" s="8" t="s">
        <v>116</v>
      </c>
      <c r="B74" s="15">
        <f>'[3]13'!B76</f>
        <v>320</v>
      </c>
      <c r="C74" s="16">
        <f>'[3]13'!C76</f>
        <v>0</v>
      </c>
      <c r="D74" s="16">
        <f>'[3]13'!D76</f>
        <v>0</v>
      </c>
      <c r="E74" s="16">
        <f>'[3]13'!E76</f>
        <v>0</v>
      </c>
      <c r="F74" s="16">
        <f>'[3]13'!F76</f>
        <v>960</v>
      </c>
      <c r="G74" s="16">
        <f>'[3]13'!G76</f>
        <v>0</v>
      </c>
      <c r="H74" s="17">
        <f t="shared" si="59"/>
        <v>1280</v>
      </c>
      <c r="I74" s="15">
        <f>'[3]13'!J76</f>
        <v>270</v>
      </c>
      <c r="J74" s="16">
        <f>'[3]13'!K76</f>
        <v>0</v>
      </c>
      <c r="K74" s="16">
        <f>'[3]13'!L76</f>
        <v>0</v>
      </c>
      <c r="L74" s="16">
        <f>'[3]13'!M76</f>
        <v>0</v>
      </c>
      <c r="M74" s="16">
        <f>'[3]13'!N76</f>
        <v>0</v>
      </c>
      <c r="N74" s="16">
        <f>'[3]13'!O76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26.63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26.63</v>
      </c>
      <c r="AE74" s="8">
        <f t="shared" si="43"/>
        <v>26.63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26.63</v>
      </c>
      <c r="AL74" s="8">
        <f t="shared" si="35"/>
        <v>216.74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216.74</v>
      </c>
      <c r="AT74" s="8">
        <v>25.68</v>
      </c>
      <c r="AU74" s="8">
        <v>25.68</v>
      </c>
      <c r="AW74" s="203">
        <v>26.63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26.63</v>
      </c>
      <c r="BD74" s="203">
        <v>26.63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26.63</v>
      </c>
      <c r="BL74" s="8">
        <f t="shared" si="53"/>
        <v>25.68</v>
      </c>
      <c r="BM74" s="8">
        <f t="shared" si="54"/>
        <v>25.68</v>
      </c>
      <c r="BN74" s="8">
        <f t="shared" si="55"/>
        <v>26.63</v>
      </c>
      <c r="BO74" s="8">
        <f t="shared" si="56"/>
        <v>26.63</v>
      </c>
      <c r="BP74" s="139">
        <f t="shared" si="57"/>
        <v>-0.94999999999999929</v>
      </c>
      <c r="BQ74" s="139">
        <f t="shared" si="58"/>
        <v>-0.94999999999999929</v>
      </c>
    </row>
    <row r="75" spans="1:69">
      <c r="A75" s="8" t="s">
        <v>117</v>
      </c>
      <c r="B75" s="15">
        <f>'[3]13'!B77</f>
        <v>320</v>
      </c>
      <c r="C75" s="16">
        <f>'[3]13'!C77</f>
        <v>0</v>
      </c>
      <c r="D75" s="16">
        <f>'[3]13'!D77</f>
        <v>0</v>
      </c>
      <c r="E75" s="16">
        <f>'[3]13'!E77</f>
        <v>0</v>
      </c>
      <c r="F75" s="16">
        <f>'[3]13'!F77</f>
        <v>960</v>
      </c>
      <c r="G75" s="16">
        <f>'[3]13'!G77</f>
        <v>0</v>
      </c>
      <c r="H75" s="17">
        <f t="shared" si="59"/>
        <v>1280</v>
      </c>
      <c r="I75" s="15">
        <f>'[3]13'!J77</f>
        <v>270</v>
      </c>
      <c r="J75" s="16">
        <f>'[3]13'!K77</f>
        <v>0</v>
      </c>
      <c r="K75" s="16">
        <f>'[3]13'!L77</f>
        <v>0</v>
      </c>
      <c r="L75" s="16">
        <f>'[3]13'!M77</f>
        <v>0</v>
      </c>
      <c r="M75" s="16">
        <f>'[3]13'!N77</f>
        <v>0</v>
      </c>
      <c r="N75" s="16">
        <f>'[3]13'!O77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26.63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26.63</v>
      </c>
      <c r="AE75" s="8">
        <f t="shared" si="43"/>
        <v>26.63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26.63</v>
      </c>
      <c r="AL75" s="8">
        <f t="shared" si="35"/>
        <v>216.74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216.74</v>
      </c>
      <c r="AT75" s="8">
        <v>25.68</v>
      </c>
      <c r="AU75" s="8">
        <v>25.68</v>
      </c>
      <c r="AW75" s="203">
        <v>26.63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26.63</v>
      </c>
      <c r="BD75" s="203">
        <v>26.63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26.63</v>
      </c>
      <c r="BL75" s="8">
        <f t="shared" si="53"/>
        <v>25.68</v>
      </c>
      <c r="BM75" s="8">
        <f t="shared" si="54"/>
        <v>25.68</v>
      </c>
      <c r="BN75" s="8">
        <f t="shared" si="55"/>
        <v>26.63</v>
      </c>
      <c r="BO75" s="8">
        <f t="shared" si="56"/>
        <v>26.63</v>
      </c>
      <c r="BP75" s="139">
        <f t="shared" si="57"/>
        <v>-0.94999999999999929</v>
      </c>
      <c r="BQ75" s="139">
        <f t="shared" si="58"/>
        <v>-0.94999999999999929</v>
      </c>
    </row>
    <row r="76" spans="1:69">
      <c r="A76" s="8" t="s">
        <v>118</v>
      </c>
      <c r="B76" s="15">
        <f>'[3]13'!B78</f>
        <v>320</v>
      </c>
      <c r="C76" s="16">
        <f>'[3]13'!C78</f>
        <v>0</v>
      </c>
      <c r="D76" s="16">
        <f>'[3]13'!D78</f>
        <v>0</v>
      </c>
      <c r="E76" s="16">
        <f>'[3]13'!E78</f>
        <v>0</v>
      </c>
      <c r="F76" s="16">
        <f>'[3]13'!F78</f>
        <v>960</v>
      </c>
      <c r="G76" s="16">
        <f>'[3]13'!G78</f>
        <v>0</v>
      </c>
      <c r="H76" s="17">
        <f t="shared" si="59"/>
        <v>1280</v>
      </c>
      <c r="I76" s="15">
        <f>'[3]13'!J78</f>
        <v>270</v>
      </c>
      <c r="J76" s="16">
        <f>'[3]13'!K78</f>
        <v>0</v>
      </c>
      <c r="K76" s="16">
        <f>'[3]13'!L78</f>
        <v>0</v>
      </c>
      <c r="L76" s="16">
        <f>'[3]13'!M78</f>
        <v>0</v>
      </c>
      <c r="M76" s="16">
        <f>'[3]13'!N78</f>
        <v>0</v>
      </c>
      <c r="N76" s="16">
        <f>'[3]13'!O78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26.63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26.63</v>
      </c>
      <c r="AE76" s="8">
        <f t="shared" si="43"/>
        <v>26.63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26.63</v>
      </c>
      <c r="AL76" s="8">
        <f t="shared" si="35"/>
        <v>216.74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216.74</v>
      </c>
      <c r="AT76" s="8">
        <v>25.68</v>
      </c>
      <c r="AU76" s="8">
        <v>25.68</v>
      </c>
      <c r="AW76" s="203">
        <v>26.63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26.63</v>
      </c>
      <c r="BD76" s="203">
        <v>26.63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26.63</v>
      </c>
      <c r="BL76" s="8">
        <f t="shared" si="53"/>
        <v>25.68</v>
      </c>
      <c r="BM76" s="8">
        <f t="shared" si="54"/>
        <v>25.68</v>
      </c>
      <c r="BN76" s="8">
        <f t="shared" si="55"/>
        <v>26.63</v>
      </c>
      <c r="BO76" s="8">
        <f t="shared" si="56"/>
        <v>26.63</v>
      </c>
      <c r="BP76" s="139">
        <f t="shared" si="57"/>
        <v>-0.94999999999999929</v>
      </c>
      <c r="BQ76" s="139">
        <f t="shared" si="58"/>
        <v>-0.94999999999999929</v>
      </c>
    </row>
    <row r="77" spans="1:69">
      <c r="A77" s="8" t="s">
        <v>119</v>
      </c>
      <c r="B77" s="15">
        <f>'[3]13'!B79</f>
        <v>320</v>
      </c>
      <c r="C77" s="16">
        <f>'[3]13'!C79</f>
        <v>0</v>
      </c>
      <c r="D77" s="16">
        <f>'[3]13'!D79</f>
        <v>0</v>
      </c>
      <c r="E77" s="16">
        <f>'[3]13'!E79</f>
        <v>0</v>
      </c>
      <c r="F77" s="16">
        <f>'[3]13'!F79</f>
        <v>960</v>
      </c>
      <c r="G77" s="16">
        <f>'[3]13'!G79</f>
        <v>0</v>
      </c>
      <c r="H77" s="17">
        <f t="shared" si="59"/>
        <v>1280</v>
      </c>
      <c r="I77" s="15">
        <f>'[3]13'!J79</f>
        <v>270</v>
      </c>
      <c r="J77" s="16">
        <f>'[3]13'!K79</f>
        <v>0</v>
      </c>
      <c r="K77" s="16">
        <f>'[3]13'!L79</f>
        <v>0</v>
      </c>
      <c r="L77" s="16">
        <f>'[3]13'!M79</f>
        <v>0</v>
      </c>
      <c r="M77" s="16">
        <f>'[3]13'!N79</f>
        <v>0</v>
      </c>
      <c r="N77" s="16">
        <f>'[3]13'!O79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26.63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26.63</v>
      </c>
      <c r="AE77" s="8">
        <f t="shared" si="43"/>
        <v>26.63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26.63</v>
      </c>
      <c r="AL77" s="8">
        <f t="shared" si="35"/>
        <v>216.74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216.74</v>
      </c>
      <c r="AT77" s="8">
        <v>25.68</v>
      </c>
      <c r="AU77" s="8">
        <v>25.68</v>
      </c>
      <c r="AW77" s="203">
        <v>26.63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26.63</v>
      </c>
      <c r="BD77" s="203">
        <v>26.63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26.63</v>
      </c>
      <c r="BL77" s="8">
        <f t="shared" si="53"/>
        <v>25.68</v>
      </c>
      <c r="BM77" s="8">
        <f t="shared" si="54"/>
        <v>25.68</v>
      </c>
      <c r="BN77" s="8">
        <f t="shared" si="55"/>
        <v>26.63</v>
      </c>
      <c r="BO77" s="8">
        <f t="shared" si="56"/>
        <v>26.63</v>
      </c>
      <c r="BP77" s="139">
        <f t="shared" si="57"/>
        <v>-0.94999999999999929</v>
      </c>
      <c r="BQ77" s="139">
        <f t="shared" si="58"/>
        <v>-0.94999999999999929</v>
      </c>
    </row>
    <row r="78" spans="1:69">
      <c r="A78" s="8" t="s">
        <v>120</v>
      </c>
      <c r="B78" s="15">
        <f>'[3]13'!B80</f>
        <v>320</v>
      </c>
      <c r="C78" s="16">
        <f>'[3]13'!C80</f>
        <v>0</v>
      </c>
      <c r="D78" s="16">
        <f>'[3]13'!D80</f>
        <v>0</v>
      </c>
      <c r="E78" s="16">
        <f>'[3]13'!E80</f>
        <v>0</v>
      </c>
      <c r="F78" s="16">
        <f>'[3]13'!F80</f>
        <v>960</v>
      </c>
      <c r="G78" s="16">
        <f>'[3]13'!G80</f>
        <v>0</v>
      </c>
      <c r="H78" s="17">
        <f t="shared" si="59"/>
        <v>1280</v>
      </c>
      <c r="I78" s="15">
        <f>'[3]13'!J80</f>
        <v>270</v>
      </c>
      <c r="J78" s="16">
        <f>'[3]13'!K80</f>
        <v>0</v>
      </c>
      <c r="K78" s="16">
        <f>'[3]13'!L80</f>
        <v>0</v>
      </c>
      <c r="L78" s="16">
        <f>'[3]13'!M80</f>
        <v>0</v>
      </c>
      <c r="M78" s="16">
        <f>'[3]13'!N80</f>
        <v>0</v>
      </c>
      <c r="N78" s="16">
        <f>'[3]13'!O80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26.63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26.63</v>
      </c>
      <c r="AE78" s="8">
        <f t="shared" si="43"/>
        <v>26.63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26.63</v>
      </c>
      <c r="AL78" s="8">
        <f t="shared" si="35"/>
        <v>216.74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216.74</v>
      </c>
      <c r="AT78" s="8">
        <v>25.68</v>
      </c>
      <c r="AU78" s="8">
        <v>25.68</v>
      </c>
      <c r="AW78" s="203">
        <v>26.63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26.63</v>
      </c>
      <c r="BD78" s="203">
        <v>26.63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26.63</v>
      </c>
      <c r="BL78" s="8">
        <f t="shared" si="53"/>
        <v>25.68</v>
      </c>
      <c r="BM78" s="8">
        <f t="shared" si="54"/>
        <v>25.68</v>
      </c>
      <c r="BN78" s="8">
        <f t="shared" si="55"/>
        <v>26.63</v>
      </c>
      <c r="BO78" s="8">
        <f t="shared" si="56"/>
        <v>26.63</v>
      </c>
      <c r="BP78" s="139">
        <f t="shared" si="57"/>
        <v>-0.94999999999999929</v>
      </c>
      <c r="BQ78" s="139">
        <f t="shared" si="58"/>
        <v>-0.94999999999999929</v>
      </c>
    </row>
    <row r="79" spans="1:69">
      <c r="A79" s="8" t="s">
        <v>121</v>
      </c>
      <c r="B79" s="15">
        <f>'[3]13'!B81</f>
        <v>320</v>
      </c>
      <c r="C79" s="16">
        <f>'[3]13'!C81</f>
        <v>0</v>
      </c>
      <c r="D79" s="16">
        <f>'[3]13'!D81</f>
        <v>0</v>
      </c>
      <c r="E79" s="16">
        <f>'[3]13'!E81</f>
        <v>0</v>
      </c>
      <c r="F79" s="16">
        <f>'[3]13'!F81</f>
        <v>960</v>
      </c>
      <c r="G79" s="16">
        <f>'[3]13'!G81</f>
        <v>0</v>
      </c>
      <c r="H79" s="17">
        <f t="shared" si="59"/>
        <v>1280</v>
      </c>
      <c r="I79" s="15">
        <f>'[3]13'!J81</f>
        <v>270</v>
      </c>
      <c r="J79" s="16">
        <f>'[3]13'!K81</f>
        <v>0</v>
      </c>
      <c r="K79" s="16">
        <f>'[3]13'!L81</f>
        <v>0</v>
      </c>
      <c r="L79" s="16">
        <f>'[3]13'!M81</f>
        <v>0</v>
      </c>
      <c r="M79" s="16">
        <f>'[3]13'!N81</f>
        <v>0</v>
      </c>
      <c r="N79" s="16">
        <f>'[3]13'!O81</f>
        <v>0</v>
      </c>
      <c r="O79" s="17">
        <f t="shared" si="60"/>
        <v>270</v>
      </c>
      <c r="P79" s="18">
        <f>frq!C79</f>
        <v>1</v>
      </c>
      <c r="Q79" s="15">
        <f t="shared" si="33"/>
        <v>270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</v>
      </c>
      <c r="X79" s="8">
        <f t="shared" si="36"/>
        <v>26.63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26.63</v>
      </c>
      <c r="AE79" s="8">
        <f t="shared" si="43"/>
        <v>26.63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26.63</v>
      </c>
      <c r="AL79" s="8">
        <f t="shared" si="35"/>
        <v>216.74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216.74</v>
      </c>
      <c r="AT79" s="8">
        <v>25.68</v>
      </c>
      <c r="AU79" s="8">
        <v>25.68</v>
      </c>
      <c r="AW79" s="203">
        <v>26.63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26.63</v>
      </c>
      <c r="BD79" s="203">
        <v>26.63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26.63</v>
      </c>
      <c r="BL79" s="8">
        <f t="shared" si="53"/>
        <v>25.68</v>
      </c>
      <c r="BM79" s="8">
        <f t="shared" si="54"/>
        <v>25.68</v>
      </c>
      <c r="BN79" s="8">
        <f t="shared" si="55"/>
        <v>26.63</v>
      </c>
      <c r="BO79" s="8">
        <f t="shared" si="56"/>
        <v>26.63</v>
      </c>
      <c r="BP79" s="139">
        <f t="shared" si="57"/>
        <v>-0.94999999999999929</v>
      </c>
      <c r="BQ79" s="139">
        <f t="shared" si="58"/>
        <v>-0.94999999999999929</v>
      </c>
    </row>
    <row r="80" spans="1:69">
      <c r="A80" s="8" t="s">
        <v>122</v>
      </c>
      <c r="B80" s="15">
        <f>'[3]13'!B82</f>
        <v>320</v>
      </c>
      <c r="C80" s="16">
        <f>'[3]13'!C82</f>
        <v>0</v>
      </c>
      <c r="D80" s="16">
        <f>'[3]13'!D82</f>
        <v>0</v>
      </c>
      <c r="E80" s="16">
        <f>'[3]13'!E82</f>
        <v>0</v>
      </c>
      <c r="F80" s="16">
        <f>'[3]13'!F82</f>
        <v>960</v>
      </c>
      <c r="G80" s="16">
        <f>'[3]13'!G82</f>
        <v>0</v>
      </c>
      <c r="H80" s="17">
        <f t="shared" si="59"/>
        <v>1280</v>
      </c>
      <c r="I80" s="15">
        <f>'[3]13'!J82</f>
        <v>270</v>
      </c>
      <c r="J80" s="16">
        <f>'[3]13'!K82</f>
        <v>0</v>
      </c>
      <c r="K80" s="16">
        <f>'[3]13'!L82</f>
        <v>0</v>
      </c>
      <c r="L80" s="16">
        <f>'[3]13'!M82</f>
        <v>0</v>
      </c>
      <c r="M80" s="16">
        <f>'[3]13'!N82</f>
        <v>0</v>
      </c>
      <c r="N80" s="16">
        <f>'[3]13'!O82</f>
        <v>0</v>
      </c>
      <c r="O80" s="17">
        <f t="shared" si="60"/>
        <v>270</v>
      </c>
      <c r="P80" s="18">
        <f>frq!C80</f>
        <v>1</v>
      </c>
      <c r="Q80" s="15">
        <f t="shared" si="33"/>
        <v>270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</v>
      </c>
      <c r="X80" s="8">
        <f t="shared" si="36"/>
        <v>26.63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26.63</v>
      </c>
      <c r="AE80" s="8">
        <f t="shared" si="43"/>
        <v>26.63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26.63</v>
      </c>
      <c r="AL80" s="8">
        <f t="shared" si="35"/>
        <v>216.74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216.74</v>
      </c>
      <c r="AT80" s="8">
        <v>25.68</v>
      </c>
      <c r="AU80" s="8">
        <v>25.68</v>
      </c>
      <c r="AW80" s="203">
        <v>26.63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26.63</v>
      </c>
      <c r="BD80" s="203">
        <v>26.63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26.63</v>
      </c>
      <c r="BL80" s="8">
        <f t="shared" si="53"/>
        <v>25.68</v>
      </c>
      <c r="BM80" s="8">
        <f t="shared" si="54"/>
        <v>25.68</v>
      </c>
      <c r="BN80" s="8">
        <f t="shared" si="55"/>
        <v>26.63</v>
      </c>
      <c r="BO80" s="8">
        <f t="shared" si="56"/>
        <v>26.63</v>
      </c>
      <c r="BP80" s="139">
        <f t="shared" si="57"/>
        <v>-0.94999999999999929</v>
      </c>
      <c r="BQ80" s="139">
        <f t="shared" si="58"/>
        <v>-0.94999999999999929</v>
      </c>
    </row>
    <row r="81" spans="1:69">
      <c r="A81" s="8" t="s">
        <v>123</v>
      </c>
      <c r="B81" s="15">
        <f>'[3]13'!B83</f>
        <v>320</v>
      </c>
      <c r="C81" s="16">
        <f>'[3]13'!C83</f>
        <v>0</v>
      </c>
      <c r="D81" s="16">
        <f>'[3]13'!D83</f>
        <v>0</v>
      </c>
      <c r="E81" s="16">
        <f>'[3]13'!E83</f>
        <v>0</v>
      </c>
      <c r="F81" s="16">
        <f>'[3]13'!F83</f>
        <v>960</v>
      </c>
      <c r="G81" s="16">
        <f>'[3]13'!G83</f>
        <v>0</v>
      </c>
      <c r="H81" s="17">
        <f t="shared" si="59"/>
        <v>1280</v>
      </c>
      <c r="I81" s="15">
        <f>'[3]13'!J83</f>
        <v>270</v>
      </c>
      <c r="J81" s="16">
        <f>'[3]13'!K83</f>
        <v>0</v>
      </c>
      <c r="K81" s="16">
        <f>'[3]13'!L83</f>
        <v>0</v>
      </c>
      <c r="L81" s="16">
        <f>'[3]13'!M83</f>
        <v>0</v>
      </c>
      <c r="M81" s="16">
        <f>'[3]13'!N83</f>
        <v>0</v>
      </c>
      <c r="N81" s="16">
        <f>'[3]13'!O83</f>
        <v>0</v>
      </c>
      <c r="O81" s="17">
        <f t="shared" si="60"/>
        <v>270</v>
      </c>
      <c r="P81" s="18">
        <f>frq!C81</f>
        <v>1</v>
      </c>
      <c r="Q81" s="15">
        <f t="shared" si="33"/>
        <v>270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270</v>
      </c>
      <c r="X81" s="8">
        <f t="shared" si="36"/>
        <v>26.63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26.63</v>
      </c>
      <c r="AE81" s="8">
        <f t="shared" si="43"/>
        <v>26.63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26.63</v>
      </c>
      <c r="AL81" s="8">
        <f t="shared" si="35"/>
        <v>216.74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216.74</v>
      </c>
      <c r="AT81" s="8">
        <v>25.68</v>
      </c>
      <c r="AU81" s="8">
        <v>25.68</v>
      </c>
      <c r="AW81" s="203">
        <v>26.63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26.63</v>
      </c>
      <c r="BD81" s="203">
        <v>26.63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26.63</v>
      </c>
      <c r="BL81" s="8">
        <f t="shared" si="53"/>
        <v>25.68</v>
      </c>
      <c r="BM81" s="8">
        <f t="shared" si="54"/>
        <v>25.68</v>
      </c>
      <c r="BN81" s="8">
        <f t="shared" si="55"/>
        <v>26.63</v>
      </c>
      <c r="BO81" s="8">
        <f t="shared" si="56"/>
        <v>26.63</v>
      </c>
      <c r="BP81" s="139">
        <f t="shared" si="57"/>
        <v>-0.94999999999999929</v>
      </c>
      <c r="BQ81" s="139">
        <f t="shared" si="58"/>
        <v>-0.94999999999999929</v>
      </c>
    </row>
    <row r="82" spans="1:69">
      <c r="A82" s="8" t="s">
        <v>124</v>
      </c>
      <c r="B82" s="15">
        <f>'[3]13'!B84</f>
        <v>320</v>
      </c>
      <c r="C82" s="16">
        <f>'[3]13'!C84</f>
        <v>0</v>
      </c>
      <c r="D82" s="16">
        <f>'[3]13'!D84</f>
        <v>0</v>
      </c>
      <c r="E82" s="16">
        <f>'[3]13'!E84</f>
        <v>0</v>
      </c>
      <c r="F82" s="16">
        <f>'[3]13'!F84</f>
        <v>960</v>
      </c>
      <c r="G82" s="16">
        <f>'[3]13'!G84</f>
        <v>0</v>
      </c>
      <c r="H82" s="17">
        <f t="shared" si="59"/>
        <v>1280</v>
      </c>
      <c r="I82" s="15">
        <f>'[3]13'!J84</f>
        <v>270</v>
      </c>
      <c r="J82" s="16">
        <f>'[3]13'!K84</f>
        <v>0</v>
      </c>
      <c r="K82" s="16">
        <f>'[3]13'!L84</f>
        <v>0</v>
      </c>
      <c r="L82" s="16">
        <f>'[3]13'!M84</f>
        <v>0</v>
      </c>
      <c r="M82" s="16">
        <f>'[3]13'!N84</f>
        <v>0</v>
      </c>
      <c r="N82" s="16">
        <f>'[3]13'!O84</f>
        <v>0</v>
      </c>
      <c r="O82" s="17">
        <f t="shared" si="60"/>
        <v>270</v>
      </c>
      <c r="P82" s="18">
        <f>frq!C82</f>
        <v>1</v>
      </c>
      <c r="Q82" s="15">
        <f t="shared" si="33"/>
        <v>270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270</v>
      </c>
      <c r="X82" s="8">
        <f t="shared" si="36"/>
        <v>26.63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26.63</v>
      </c>
      <c r="AE82" s="8">
        <f t="shared" si="43"/>
        <v>26.63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26.63</v>
      </c>
      <c r="AL82" s="8">
        <f t="shared" si="35"/>
        <v>216.74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216.74</v>
      </c>
      <c r="AT82" s="8">
        <v>25.68</v>
      </c>
      <c r="AU82" s="8">
        <v>25.68</v>
      </c>
      <c r="AW82" s="203">
        <v>26.63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26.63</v>
      </c>
      <c r="BD82" s="203">
        <v>26.63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26.63</v>
      </c>
      <c r="BL82" s="8">
        <f t="shared" si="53"/>
        <v>25.68</v>
      </c>
      <c r="BM82" s="8">
        <f t="shared" si="54"/>
        <v>25.68</v>
      </c>
      <c r="BN82" s="8">
        <f t="shared" si="55"/>
        <v>26.63</v>
      </c>
      <c r="BO82" s="8">
        <f t="shared" si="56"/>
        <v>26.63</v>
      </c>
      <c r="BP82" s="139">
        <f t="shared" si="57"/>
        <v>-0.94999999999999929</v>
      </c>
      <c r="BQ82" s="139">
        <f t="shared" si="58"/>
        <v>-0.94999999999999929</v>
      </c>
    </row>
    <row r="83" spans="1:69">
      <c r="A83" s="8" t="s">
        <v>125</v>
      </c>
      <c r="B83" s="15">
        <f>'[3]13'!B85</f>
        <v>320</v>
      </c>
      <c r="C83" s="16">
        <f>'[3]13'!C85</f>
        <v>0</v>
      </c>
      <c r="D83" s="16">
        <f>'[3]13'!D85</f>
        <v>0</v>
      </c>
      <c r="E83" s="16">
        <f>'[3]13'!E85</f>
        <v>0</v>
      </c>
      <c r="F83" s="16">
        <f>'[3]13'!F85</f>
        <v>960</v>
      </c>
      <c r="G83" s="16">
        <f>'[3]13'!G85</f>
        <v>0</v>
      </c>
      <c r="H83" s="17">
        <f t="shared" si="59"/>
        <v>1280</v>
      </c>
      <c r="I83" s="15">
        <f>'[3]13'!J85</f>
        <v>270</v>
      </c>
      <c r="J83" s="16">
        <f>'[3]13'!K85</f>
        <v>0</v>
      </c>
      <c r="K83" s="16">
        <f>'[3]13'!L85</f>
        <v>0</v>
      </c>
      <c r="L83" s="16">
        <f>'[3]13'!M85</f>
        <v>0</v>
      </c>
      <c r="M83" s="16">
        <f>'[3]13'!N85</f>
        <v>0</v>
      </c>
      <c r="N83" s="16">
        <f>'[3]13'!O85</f>
        <v>0</v>
      </c>
      <c r="O83" s="17">
        <f t="shared" si="60"/>
        <v>270</v>
      </c>
      <c r="P83" s="18">
        <f>frq!C83</f>
        <v>1</v>
      </c>
      <c r="Q83" s="15">
        <f t="shared" si="33"/>
        <v>270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270</v>
      </c>
      <c r="X83" s="8">
        <f t="shared" si="36"/>
        <v>26.63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26.63</v>
      </c>
      <c r="AE83" s="8">
        <f t="shared" si="43"/>
        <v>26.63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26.63</v>
      </c>
      <c r="AL83" s="8">
        <f t="shared" si="35"/>
        <v>216.74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216.74</v>
      </c>
      <c r="AT83" s="8">
        <v>25.68</v>
      </c>
      <c r="AU83" s="8">
        <v>25.68</v>
      </c>
      <c r="AW83" s="203">
        <v>26.63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26.63</v>
      </c>
      <c r="BD83" s="203">
        <v>26.63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26.63</v>
      </c>
      <c r="BL83" s="8">
        <f t="shared" si="53"/>
        <v>25.68</v>
      </c>
      <c r="BM83" s="8">
        <f t="shared" si="54"/>
        <v>25.68</v>
      </c>
      <c r="BN83" s="8">
        <f t="shared" si="55"/>
        <v>26.63</v>
      </c>
      <c r="BO83" s="8">
        <f t="shared" si="56"/>
        <v>26.63</v>
      </c>
      <c r="BP83" s="139">
        <f t="shared" si="57"/>
        <v>-0.94999999999999929</v>
      </c>
      <c r="BQ83" s="139">
        <f t="shared" si="58"/>
        <v>-0.94999999999999929</v>
      </c>
    </row>
    <row r="84" spans="1:69">
      <c r="A84" s="8" t="s">
        <v>126</v>
      </c>
      <c r="B84" s="15">
        <f>'[3]13'!B86</f>
        <v>320</v>
      </c>
      <c r="C84" s="16">
        <f>'[3]13'!C86</f>
        <v>0</v>
      </c>
      <c r="D84" s="16">
        <f>'[3]13'!D86</f>
        <v>0</v>
      </c>
      <c r="E84" s="16">
        <f>'[3]13'!E86</f>
        <v>0</v>
      </c>
      <c r="F84" s="16">
        <f>'[3]13'!F86</f>
        <v>960</v>
      </c>
      <c r="G84" s="16">
        <f>'[3]13'!G86</f>
        <v>0</v>
      </c>
      <c r="H84" s="17">
        <f t="shared" si="59"/>
        <v>1280</v>
      </c>
      <c r="I84" s="15">
        <f>'[3]13'!J86</f>
        <v>270</v>
      </c>
      <c r="J84" s="16">
        <f>'[3]13'!K86</f>
        <v>0</v>
      </c>
      <c r="K84" s="16">
        <f>'[3]13'!L86</f>
        <v>0</v>
      </c>
      <c r="L84" s="16">
        <f>'[3]13'!M86</f>
        <v>0</v>
      </c>
      <c r="M84" s="16">
        <f>'[3]13'!N86</f>
        <v>0</v>
      </c>
      <c r="N84" s="16">
        <f>'[3]13'!O86</f>
        <v>0</v>
      </c>
      <c r="O84" s="17">
        <f t="shared" si="60"/>
        <v>270</v>
      </c>
      <c r="P84" s="18">
        <f>frq!C84</f>
        <v>1</v>
      </c>
      <c r="Q84" s="15">
        <f t="shared" si="33"/>
        <v>270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270</v>
      </c>
      <c r="X84" s="8">
        <f t="shared" si="36"/>
        <v>26.63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26.63</v>
      </c>
      <c r="AE84" s="8">
        <f t="shared" si="43"/>
        <v>26.63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26.63</v>
      </c>
      <c r="AL84" s="8">
        <f t="shared" si="35"/>
        <v>216.74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216.74</v>
      </c>
      <c r="AT84" s="8">
        <v>25.68</v>
      </c>
      <c r="AU84" s="8">
        <v>25.68</v>
      </c>
      <c r="AW84" s="203">
        <v>26.63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26.63</v>
      </c>
      <c r="BD84" s="203">
        <v>26.63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26.63</v>
      </c>
      <c r="BL84" s="8">
        <f t="shared" si="53"/>
        <v>25.68</v>
      </c>
      <c r="BM84" s="8">
        <f t="shared" si="54"/>
        <v>25.68</v>
      </c>
      <c r="BN84" s="8">
        <f t="shared" si="55"/>
        <v>26.63</v>
      </c>
      <c r="BO84" s="8">
        <f t="shared" si="56"/>
        <v>26.63</v>
      </c>
      <c r="BP84" s="139">
        <f t="shared" si="57"/>
        <v>-0.94999999999999929</v>
      </c>
      <c r="BQ84" s="139">
        <f t="shared" si="58"/>
        <v>-0.94999999999999929</v>
      </c>
    </row>
    <row r="85" spans="1:69">
      <c r="A85" s="8" t="s">
        <v>127</v>
      </c>
      <c r="B85" s="15">
        <f>'[3]13'!B87</f>
        <v>320</v>
      </c>
      <c r="C85" s="16">
        <f>'[3]13'!C87</f>
        <v>0</v>
      </c>
      <c r="D85" s="16">
        <f>'[3]13'!D87</f>
        <v>0</v>
      </c>
      <c r="E85" s="16">
        <f>'[3]13'!E87</f>
        <v>0</v>
      </c>
      <c r="F85" s="16">
        <f>'[3]13'!F87</f>
        <v>960</v>
      </c>
      <c r="G85" s="16">
        <f>'[3]13'!G87</f>
        <v>0</v>
      </c>
      <c r="H85" s="17">
        <f t="shared" si="59"/>
        <v>1280</v>
      </c>
      <c r="I85" s="15">
        <f>'[3]13'!J87</f>
        <v>270</v>
      </c>
      <c r="J85" s="16">
        <f>'[3]13'!K87</f>
        <v>0</v>
      </c>
      <c r="K85" s="16">
        <f>'[3]13'!L87</f>
        <v>0</v>
      </c>
      <c r="L85" s="16">
        <f>'[3]13'!M87</f>
        <v>0</v>
      </c>
      <c r="M85" s="16">
        <f>'[3]13'!N87</f>
        <v>0</v>
      </c>
      <c r="N85" s="16">
        <f>'[3]13'!O87</f>
        <v>0</v>
      </c>
      <c r="O85" s="17">
        <f t="shared" si="60"/>
        <v>270</v>
      </c>
      <c r="P85" s="18">
        <f>frq!C85</f>
        <v>1</v>
      </c>
      <c r="Q85" s="15">
        <f t="shared" si="33"/>
        <v>270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270</v>
      </c>
      <c r="X85" s="8">
        <f t="shared" si="36"/>
        <v>26.63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26.63</v>
      </c>
      <c r="AE85" s="8">
        <f t="shared" si="43"/>
        <v>26.63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26.63</v>
      </c>
      <c r="AL85" s="8">
        <f t="shared" si="35"/>
        <v>216.74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216.74</v>
      </c>
      <c r="AT85" s="8">
        <v>25.68</v>
      </c>
      <c r="AU85" s="8">
        <v>25.68</v>
      </c>
      <c r="AW85" s="203">
        <v>26.63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26.63</v>
      </c>
      <c r="BD85" s="203">
        <v>26.63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26.63</v>
      </c>
      <c r="BL85" s="8">
        <f t="shared" si="53"/>
        <v>25.68</v>
      </c>
      <c r="BM85" s="8">
        <f t="shared" si="54"/>
        <v>25.68</v>
      </c>
      <c r="BN85" s="8">
        <f t="shared" si="55"/>
        <v>26.63</v>
      </c>
      <c r="BO85" s="8">
        <f t="shared" si="56"/>
        <v>26.63</v>
      </c>
      <c r="BP85" s="139">
        <f t="shared" si="57"/>
        <v>-0.94999999999999929</v>
      </c>
      <c r="BQ85" s="139">
        <f t="shared" si="58"/>
        <v>-0.94999999999999929</v>
      </c>
    </row>
    <row r="86" spans="1:69">
      <c r="A86" s="8" t="s">
        <v>128</v>
      </c>
      <c r="B86" s="15">
        <f>'[3]13'!B88</f>
        <v>320</v>
      </c>
      <c r="C86" s="16">
        <f>'[3]13'!C88</f>
        <v>0</v>
      </c>
      <c r="D86" s="16">
        <f>'[3]13'!D88</f>
        <v>0</v>
      </c>
      <c r="E86" s="16">
        <f>'[3]13'!E88</f>
        <v>0</v>
      </c>
      <c r="F86" s="16">
        <f>'[3]13'!F88</f>
        <v>960</v>
      </c>
      <c r="G86" s="16">
        <f>'[3]13'!G88</f>
        <v>0</v>
      </c>
      <c r="H86" s="17">
        <f t="shared" si="59"/>
        <v>1280</v>
      </c>
      <c r="I86" s="15">
        <f>'[3]13'!J88</f>
        <v>270</v>
      </c>
      <c r="J86" s="16">
        <f>'[3]13'!K88</f>
        <v>0</v>
      </c>
      <c r="K86" s="16">
        <f>'[3]13'!L88</f>
        <v>0</v>
      </c>
      <c r="L86" s="16">
        <f>'[3]13'!M88</f>
        <v>0</v>
      </c>
      <c r="M86" s="16">
        <f>'[3]13'!N88</f>
        <v>0</v>
      </c>
      <c r="N86" s="16">
        <f>'[3]13'!O88</f>
        <v>0</v>
      </c>
      <c r="O86" s="17">
        <f t="shared" si="60"/>
        <v>270</v>
      </c>
      <c r="P86" s="18">
        <f>frq!C86</f>
        <v>1</v>
      </c>
      <c r="Q86" s="15">
        <f t="shared" si="33"/>
        <v>270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270</v>
      </c>
      <c r="X86" s="8">
        <f t="shared" si="36"/>
        <v>26.63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26.63</v>
      </c>
      <c r="AE86" s="8">
        <f t="shared" si="43"/>
        <v>26.63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26.63</v>
      </c>
      <c r="AL86" s="8">
        <f t="shared" si="35"/>
        <v>216.74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216.74</v>
      </c>
      <c r="AT86" s="8">
        <v>25.68</v>
      </c>
      <c r="AU86" s="8">
        <v>25.68</v>
      </c>
      <c r="AW86" s="203">
        <v>26.63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26.63</v>
      </c>
      <c r="BD86" s="203">
        <v>26.63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26.63</v>
      </c>
      <c r="BL86" s="8">
        <f t="shared" si="53"/>
        <v>25.68</v>
      </c>
      <c r="BM86" s="8">
        <f t="shared" si="54"/>
        <v>25.68</v>
      </c>
      <c r="BN86" s="8">
        <f t="shared" si="55"/>
        <v>26.63</v>
      </c>
      <c r="BO86" s="8">
        <f t="shared" si="56"/>
        <v>26.63</v>
      </c>
      <c r="BP86" s="139">
        <f t="shared" si="57"/>
        <v>-0.94999999999999929</v>
      </c>
      <c r="BQ86" s="139">
        <f t="shared" si="58"/>
        <v>-0.94999999999999929</v>
      </c>
    </row>
    <row r="87" spans="1:69">
      <c r="A87" s="8" t="s">
        <v>129</v>
      </c>
      <c r="B87" s="15">
        <f>'[3]13'!B89</f>
        <v>320</v>
      </c>
      <c r="C87" s="16">
        <f>'[3]13'!C89</f>
        <v>0</v>
      </c>
      <c r="D87" s="16">
        <f>'[3]13'!D89</f>
        <v>0</v>
      </c>
      <c r="E87" s="16">
        <f>'[3]13'!E89</f>
        <v>0</v>
      </c>
      <c r="F87" s="16">
        <f>'[3]13'!F89</f>
        <v>980</v>
      </c>
      <c r="G87" s="16">
        <f>'[3]13'!G89</f>
        <v>0</v>
      </c>
      <c r="H87" s="17">
        <f t="shared" si="59"/>
        <v>1300</v>
      </c>
      <c r="I87" s="15">
        <f>'[3]13'!J89</f>
        <v>270</v>
      </c>
      <c r="J87" s="16">
        <f>'[3]13'!K89</f>
        <v>0</v>
      </c>
      <c r="K87" s="16">
        <f>'[3]13'!L89</f>
        <v>0</v>
      </c>
      <c r="L87" s="16">
        <f>'[3]13'!M89</f>
        <v>0</v>
      </c>
      <c r="M87" s="16">
        <f>'[3]13'!N89</f>
        <v>0</v>
      </c>
      <c r="N87" s="16">
        <f>'[3]13'!O89</f>
        <v>0</v>
      </c>
      <c r="O87" s="17">
        <f t="shared" si="60"/>
        <v>270</v>
      </c>
      <c r="P87" s="18">
        <f>frq!C87</f>
        <v>1</v>
      </c>
      <c r="Q87" s="15">
        <f t="shared" si="33"/>
        <v>270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270</v>
      </c>
      <c r="X87" s="8">
        <f t="shared" si="36"/>
        <v>26.63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26.63</v>
      </c>
      <c r="AE87" s="8">
        <f t="shared" si="43"/>
        <v>26.63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26.63</v>
      </c>
      <c r="AL87" s="8">
        <f t="shared" si="35"/>
        <v>216.74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216.74</v>
      </c>
      <c r="AT87" s="8">
        <v>21.46</v>
      </c>
      <c r="AU87" s="8">
        <v>21.46</v>
      </c>
      <c r="AW87" s="203">
        <v>26.63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26.63</v>
      </c>
      <c r="BD87" s="203">
        <v>26.63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26.63</v>
      </c>
      <c r="BL87" s="8">
        <f t="shared" si="53"/>
        <v>21.46</v>
      </c>
      <c r="BM87" s="8">
        <f t="shared" si="54"/>
        <v>21.46</v>
      </c>
      <c r="BN87" s="8">
        <f t="shared" si="55"/>
        <v>26.63</v>
      </c>
      <c r="BO87" s="8">
        <f t="shared" si="56"/>
        <v>26.63</v>
      </c>
      <c r="BP87" s="139">
        <f t="shared" si="57"/>
        <v>-5.1699999999999982</v>
      </c>
      <c r="BQ87" s="139">
        <f t="shared" si="58"/>
        <v>-5.1699999999999982</v>
      </c>
    </row>
    <row r="88" spans="1:69">
      <c r="A88" s="8" t="s">
        <v>130</v>
      </c>
      <c r="B88" s="15">
        <f>'[3]13'!B90</f>
        <v>320</v>
      </c>
      <c r="C88" s="16">
        <f>'[3]13'!C90</f>
        <v>0</v>
      </c>
      <c r="D88" s="16">
        <f>'[3]13'!D90</f>
        <v>0</v>
      </c>
      <c r="E88" s="16">
        <f>'[3]13'!E90</f>
        <v>0</v>
      </c>
      <c r="F88" s="16">
        <f>'[3]13'!F90</f>
        <v>980</v>
      </c>
      <c r="G88" s="16">
        <f>'[3]13'!G90</f>
        <v>0</v>
      </c>
      <c r="H88" s="17">
        <f t="shared" si="59"/>
        <v>1300</v>
      </c>
      <c r="I88" s="15">
        <f>'[3]13'!J90</f>
        <v>270</v>
      </c>
      <c r="J88" s="16">
        <f>'[3]13'!K90</f>
        <v>0</v>
      </c>
      <c r="K88" s="16">
        <f>'[3]13'!L90</f>
        <v>0</v>
      </c>
      <c r="L88" s="16">
        <f>'[3]13'!M90</f>
        <v>0</v>
      </c>
      <c r="M88" s="16">
        <f>'[3]13'!N90</f>
        <v>0</v>
      </c>
      <c r="N88" s="16">
        <f>'[3]13'!O90</f>
        <v>0</v>
      </c>
      <c r="O88" s="17">
        <f t="shared" si="60"/>
        <v>270</v>
      </c>
      <c r="P88" s="18">
        <f>frq!C88</f>
        <v>1</v>
      </c>
      <c r="Q88" s="15">
        <f t="shared" si="33"/>
        <v>270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270</v>
      </c>
      <c r="X88" s="8">
        <f t="shared" si="36"/>
        <v>26.63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26.63</v>
      </c>
      <c r="AE88" s="8">
        <f t="shared" si="43"/>
        <v>26.63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26.63</v>
      </c>
      <c r="AL88" s="8">
        <f t="shared" si="35"/>
        <v>216.74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216.74</v>
      </c>
      <c r="AT88" s="8">
        <v>21.46</v>
      </c>
      <c r="AU88" s="8">
        <v>21.46</v>
      </c>
      <c r="AW88" s="203">
        <v>26.63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26.63</v>
      </c>
      <c r="BD88" s="203">
        <v>26.63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26.63</v>
      </c>
      <c r="BL88" s="8">
        <f t="shared" si="53"/>
        <v>21.46</v>
      </c>
      <c r="BM88" s="8">
        <f t="shared" si="54"/>
        <v>21.46</v>
      </c>
      <c r="BN88" s="8">
        <f t="shared" si="55"/>
        <v>26.63</v>
      </c>
      <c r="BO88" s="8">
        <f t="shared" si="56"/>
        <v>26.63</v>
      </c>
      <c r="BP88" s="139">
        <f t="shared" si="57"/>
        <v>-5.1699999999999982</v>
      </c>
      <c r="BQ88" s="139">
        <f t="shared" si="58"/>
        <v>-5.1699999999999982</v>
      </c>
    </row>
    <row r="89" spans="1:69">
      <c r="A89" s="8" t="s">
        <v>131</v>
      </c>
      <c r="B89" s="15">
        <f>'[3]13'!B91</f>
        <v>320</v>
      </c>
      <c r="C89" s="16">
        <f>'[3]13'!C91</f>
        <v>0</v>
      </c>
      <c r="D89" s="16">
        <f>'[3]13'!D91</f>
        <v>0</v>
      </c>
      <c r="E89" s="16">
        <f>'[3]13'!E91</f>
        <v>0</v>
      </c>
      <c r="F89" s="16">
        <f>'[3]13'!F91</f>
        <v>980</v>
      </c>
      <c r="G89" s="16">
        <f>'[3]13'!G91</f>
        <v>0</v>
      </c>
      <c r="H89" s="17">
        <f t="shared" si="59"/>
        <v>1300</v>
      </c>
      <c r="I89" s="15">
        <f>'[3]13'!J91</f>
        <v>270</v>
      </c>
      <c r="J89" s="16">
        <f>'[3]13'!K91</f>
        <v>0</v>
      </c>
      <c r="K89" s="16">
        <f>'[3]13'!L91</f>
        <v>0</v>
      </c>
      <c r="L89" s="16">
        <f>'[3]13'!M91</f>
        <v>0</v>
      </c>
      <c r="M89" s="16">
        <f>'[3]13'!N91</f>
        <v>0</v>
      </c>
      <c r="N89" s="16">
        <f>'[3]13'!O91</f>
        <v>0</v>
      </c>
      <c r="O89" s="17">
        <f t="shared" si="60"/>
        <v>270</v>
      </c>
      <c r="P89" s="18">
        <f>frq!C89</f>
        <v>1</v>
      </c>
      <c r="Q89" s="15">
        <f t="shared" si="33"/>
        <v>270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</v>
      </c>
      <c r="X89" s="8">
        <f t="shared" si="36"/>
        <v>26.63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26.63</v>
      </c>
      <c r="AE89" s="8">
        <f t="shared" si="43"/>
        <v>26.63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26.63</v>
      </c>
      <c r="AL89" s="8">
        <f t="shared" si="35"/>
        <v>216.74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216.74</v>
      </c>
      <c r="AT89" s="8">
        <v>25.68</v>
      </c>
      <c r="AU89" s="8">
        <v>25.68</v>
      </c>
      <c r="AW89" s="203">
        <v>26.63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26.63</v>
      </c>
      <c r="BD89" s="203">
        <v>26.63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26.63</v>
      </c>
      <c r="BL89" s="8">
        <f t="shared" si="53"/>
        <v>25.68</v>
      </c>
      <c r="BM89" s="8">
        <f t="shared" si="54"/>
        <v>25.68</v>
      </c>
      <c r="BN89" s="8">
        <f t="shared" si="55"/>
        <v>26.63</v>
      </c>
      <c r="BO89" s="8">
        <f t="shared" si="56"/>
        <v>26.63</v>
      </c>
      <c r="BP89" s="139">
        <f t="shared" si="57"/>
        <v>-0.94999999999999929</v>
      </c>
      <c r="BQ89" s="139">
        <f t="shared" si="58"/>
        <v>-0.94999999999999929</v>
      </c>
    </row>
    <row r="90" spans="1:69">
      <c r="A90" s="8" t="s">
        <v>132</v>
      </c>
      <c r="B90" s="15">
        <f>'[3]13'!B92</f>
        <v>320</v>
      </c>
      <c r="C90" s="16">
        <f>'[3]13'!C92</f>
        <v>0</v>
      </c>
      <c r="D90" s="16">
        <f>'[3]13'!D92</f>
        <v>0</v>
      </c>
      <c r="E90" s="16">
        <f>'[3]13'!E92</f>
        <v>0</v>
      </c>
      <c r="F90" s="16">
        <f>'[3]13'!F92</f>
        <v>980</v>
      </c>
      <c r="G90" s="16">
        <f>'[3]13'!G92</f>
        <v>0</v>
      </c>
      <c r="H90" s="17">
        <f t="shared" si="59"/>
        <v>1300</v>
      </c>
      <c r="I90" s="15">
        <f>'[3]13'!J92</f>
        <v>270</v>
      </c>
      <c r="J90" s="16">
        <f>'[3]13'!K92</f>
        <v>0</v>
      </c>
      <c r="K90" s="16">
        <f>'[3]13'!L92</f>
        <v>0</v>
      </c>
      <c r="L90" s="16">
        <f>'[3]13'!M92</f>
        <v>0</v>
      </c>
      <c r="M90" s="16">
        <f>'[3]13'!N92</f>
        <v>0</v>
      </c>
      <c r="N90" s="16">
        <f>'[3]13'!O92</f>
        <v>0</v>
      </c>
      <c r="O90" s="17">
        <f t="shared" si="60"/>
        <v>270</v>
      </c>
      <c r="P90" s="18">
        <f>frq!C90</f>
        <v>1</v>
      </c>
      <c r="Q90" s="15">
        <f t="shared" si="33"/>
        <v>270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270</v>
      </c>
      <c r="X90" s="8">
        <f t="shared" si="36"/>
        <v>26.63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26.63</v>
      </c>
      <c r="AE90" s="8">
        <f t="shared" si="43"/>
        <v>26.63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26.63</v>
      </c>
      <c r="AL90" s="8">
        <f t="shared" si="35"/>
        <v>216.74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216.74</v>
      </c>
      <c r="AT90" s="8">
        <v>25.68</v>
      </c>
      <c r="AU90" s="8">
        <v>25.68</v>
      </c>
      <c r="AW90" s="203">
        <v>26.63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26.63</v>
      </c>
      <c r="BD90" s="203">
        <v>26.63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26.63</v>
      </c>
      <c r="BL90" s="8">
        <f t="shared" si="53"/>
        <v>25.68</v>
      </c>
      <c r="BM90" s="8">
        <f t="shared" si="54"/>
        <v>25.68</v>
      </c>
      <c r="BN90" s="8">
        <f t="shared" si="55"/>
        <v>26.63</v>
      </c>
      <c r="BO90" s="8">
        <f t="shared" si="56"/>
        <v>26.63</v>
      </c>
      <c r="BP90" s="139">
        <f t="shared" si="57"/>
        <v>-0.94999999999999929</v>
      </c>
      <c r="BQ90" s="139">
        <f t="shared" si="58"/>
        <v>-0.94999999999999929</v>
      </c>
    </row>
    <row r="91" spans="1:69">
      <c r="A91" s="8" t="s">
        <v>133</v>
      </c>
      <c r="B91" s="15">
        <f>'[3]13'!B93</f>
        <v>320</v>
      </c>
      <c r="C91" s="16">
        <f>'[3]13'!C93</f>
        <v>0</v>
      </c>
      <c r="D91" s="16">
        <f>'[3]13'!D93</f>
        <v>0</v>
      </c>
      <c r="E91" s="16">
        <f>'[3]13'!E93</f>
        <v>0</v>
      </c>
      <c r="F91" s="16">
        <f>'[3]13'!F93</f>
        <v>980</v>
      </c>
      <c r="G91" s="16">
        <f>'[3]13'!G93</f>
        <v>0</v>
      </c>
      <c r="H91" s="17">
        <f t="shared" si="59"/>
        <v>1300</v>
      </c>
      <c r="I91" s="15">
        <f>'[3]13'!J93</f>
        <v>270</v>
      </c>
      <c r="J91" s="16">
        <f>'[3]13'!K93</f>
        <v>0</v>
      </c>
      <c r="K91" s="16">
        <f>'[3]13'!L93</f>
        <v>0</v>
      </c>
      <c r="L91" s="16">
        <f>'[3]13'!M93</f>
        <v>0</v>
      </c>
      <c r="M91" s="16">
        <f>'[3]13'!N93</f>
        <v>0</v>
      </c>
      <c r="N91" s="16">
        <f>'[3]13'!O93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26.63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26.63</v>
      </c>
      <c r="AE91" s="8">
        <f t="shared" si="43"/>
        <v>26.63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26.63</v>
      </c>
      <c r="AL91" s="8">
        <f t="shared" si="35"/>
        <v>216.74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216.74</v>
      </c>
      <c r="AT91" s="8">
        <v>25.68</v>
      </c>
      <c r="AU91" s="8">
        <v>25.68</v>
      </c>
      <c r="AW91" s="203">
        <v>26.63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26.63</v>
      </c>
      <c r="BD91" s="203">
        <v>26.63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26.63</v>
      </c>
      <c r="BL91" s="8">
        <f t="shared" si="53"/>
        <v>25.68</v>
      </c>
      <c r="BM91" s="8">
        <f t="shared" si="54"/>
        <v>25.68</v>
      </c>
      <c r="BN91" s="8">
        <f t="shared" si="55"/>
        <v>26.63</v>
      </c>
      <c r="BO91" s="8">
        <f t="shared" si="56"/>
        <v>26.63</v>
      </c>
      <c r="BP91" s="139">
        <f t="shared" si="57"/>
        <v>-0.94999999999999929</v>
      </c>
      <c r="BQ91" s="139">
        <f t="shared" si="58"/>
        <v>-0.94999999999999929</v>
      </c>
    </row>
    <row r="92" spans="1:69">
      <c r="A92" s="8" t="s">
        <v>134</v>
      </c>
      <c r="B92" s="15">
        <f>'[3]13'!B94</f>
        <v>320</v>
      </c>
      <c r="C92" s="16">
        <f>'[3]13'!C94</f>
        <v>0</v>
      </c>
      <c r="D92" s="16">
        <f>'[3]13'!D94</f>
        <v>0</v>
      </c>
      <c r="E92" s="16">
        <f>'[3]13'!E94</f>
        <v>0</v>
      </c>
      <c r="F92" s="16">
        <f>'[3]13'!F94</f>
        <v>980</v>
      </c>
      <c r="G92" s="16">
        <f>'[3]13'!G94</f>
        <v>0</v>
      </c>
      <c r="H92" s="17">
        <f t="shared" si="59"/>
        <v>1300</v>
      </c>
      <c r="I92" s="15">
        <f>'[3]13'!J94</f>
        <v>270</v>
      </c>
      <c r="J92" s="16">
        <f>'[3]13'!K94</f>
        <v>0</v>
      </c>
      <c r="K92" s="16">
        <f>'[3]13'!L94</f>
        <v>0</v>
      </c>
      <c r="L92" s="16">
        <f>'[3]13'!M94</f>
        <v>0</v>
      </c>
      <c r="M92" s="16">
        <f>'[3]13'!N94</f>
        <v>0</v>
      </c>
      <c r="N92" s="16">
        <f>'[3]13'!O94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26.63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26.63</v>
      </c>
      <c r="AE92" s="8">
        <f t="shared" si="43"/>
        <v>26.63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26.63</v>
      </c>
      <c r="AL92" s="8">
        <f t="shared" si="35"/>
        <v>216.74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216.74</v>
      </c>
      <c r="AT92" s="8">
        <v>25.68</v>
      </c>
      <c r="AU92" s="8">
        <v>25.68</v>
      </c>
      <c r="AW92" s="203">
        <v>26.63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26.63</v>
      </c>
      <c r="BD92" s="203">
        <v>26.63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26.63</v>
      </c>
      <c r="BL92" s="8">
        <f t="shared" si="53"/>
        <v>25.68</v>
      </c>
      <c r="BM92" s="8">
        <f t="shared" si="54"/>
        <v>25.68</v>
      </c>
      <c r="BN92" s="8">
        <f t="shared" si="55"/>
        <v>26.63</v>
      </c>
      <c r="BO92" s="8">
        <f t="shared" si="56"/>
        <v>26.63</v>
      </c>
      <c r="BP92" s="139">
        <f t="shared" si="57"/>
        <v>-0.94999999999999929</v>
      </c>
      <c r="BQ92" s="139">
        <f t="shared" si="58"/>
        <v>-0.94999999999999929</v>
      </c>
    </row>
    <row r="93" spans="1:69">
      <c r="A93" s="8" t="s">
        <v>135</v>
      </c>
      <c r="B93" s="15">
        <f>'[3]13'!B95</f>
        <v>320</v>
      </c>
      <c r="C93" s="16">
        <f>'[3]13'!C95</f>
        <v>0</v>
      </c>
      <c r="D93" s="16">
        <f>'[3]13'!D95</f>
        <v>0</v>
      </c>
      <c r="E93" s="16">
        <f>'[3]13'!E95</f>
        <v>0</v>
      </c>
      <c r="F93" s="16">
        <f>'[3]13'!F95</f>
        <v>980</v>
      </c>
      <c r="G93" s="16">
        <f>'[3]13'!G95</f>
        <v>0</v>
      </c>
      <c r="H93" s="17">
        <f t="shared" si="59"/>
        <v>1300</v>
      </c>
      <c r="I93" s="15">
        <f>'[3]13'!J95</f>
        <v>270</v>
      </c>
      <c r="J93" s="16">
        <f>'[3]13'!K95</f>
        <v>0</v>
      </c>
      <c r="K93" s="16">
        <f>'[3]13'!L95</f>
        <v>0</v>
      </c>
      <c r="L93" s="16">
        <f>'[3]13'!M95</f>
        <v>0</v>
      </c>
      <c r="M93" s="16">
        <f>'[3]13'!N95</f>
        <v>0</v>
      </c>
      <c r="N93" s="16">
        <f>'[3]13'!O95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26.63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26.63</v>
      </c>
      <c r="AE93" s="8">
        <f t="shared" si="43"/>
        <v>26.63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26.63</v>
      </c>
      <c r="AL93" s="8">
        <f t="shared" si="35"/>
        <v>216.74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216.74</v>
      </c>
      <c r="AT93" s="8">
        <v>25.68</v>
      </c>
      <c r="AU93" s="8">
        <v>25.68</v>
      </c>
      <c r="AW93" s="203">
        <v>26.63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26.63</v>
      </c>
      <c r="BD93" s="203">
        <v>26.63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26.63</v>
      </c>
      <c r="BL93" s="8">
        <f t="shared" si="53"/>
        <v>25.68</v>
      </c>
      <c r="BM93" s="8">
        <f t="shared" si="54"/>
        <v>25.68</v>
      </c>
      <c r="BN93" s="8">
        <f t="shared" si="55"/>
        <v>26.63</v>
      </c>
      <c r="BO93" s="8">
        <f t="shared" si="56"/>
        <v>26.63</v>
      </c>
      <c r="BP93" s="139">
        <f t="shared" si="57"/>
        <v>-0.94999999999999929</v>
      </c>
      <c r="BQ93" s="139">
        <f t="shared" si="58"/>
        <v>-0.94999999999999929</v>
      </c>
    </row>
    <row r="94" spans="1:69">
      <c r="A94" s="8" t="s">
        <v>136</v>
      </c>
      <c r="B94" s="15">
        <f>'[3]13'!B96</f>
        <v>320</v>
      </c>
      <c r="C94" s="16">
        <f>'[3]13'!C96</f>
        <v>0</v>
      </c>
      <c r="D94" s="16">
        <f>'[3]13'!D96</f>
        <v>0</v>
      </c>
      <c r="E94" s="16">
        <f>'[3]13'!E96</f>
        <v>0</v>
      </c>
      <c r="F94" s="16">
        <f>'[3]13'!F96</f>
        <v>980</v>
      </c>
      <c r="G94" s="16">
        <f>'[3]13'!G96</f>
        <v>0</v>
      </c>
      <c r="H94" s="17">
        <f t="shared" si="59"/>
        <v>1300</v>
      </c>
      <c r="I94" s="15">
        <f>'[3]13'!J96</f>
        <v>270</v>
      </c>
      <c r="J94" s="16">
        <f>'[3]13'!K96</f>
        <v>0</v>
      </c>
      <c r="K94" s="16">
        <f>'[3]13'!L96</f>
        <v>0</v>
      </c>
      <c r="L94" s="16">
        <f>'[3]13'!M96</f>
        <v>0</v>
      </c>
      <c r="M94" s="16">
        <f>'[3]13'!N96</f>
        <v>0</v>
      </c>
      <c r="N94" s="16">
        <f>'[3]13'!O96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26.63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26.63</v>
      </c>
      <c r="AE94" s="8">
        <f t="shared" si="43"/>
        <v>26.63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26.63</v>
      </c>
      <c r="AL94" s="8">
        <f t="shared" si="35"/>
        <v>216.74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216.74</v>
      </c>
      <c r="AT94" s="8">
        <v>25.68</v>
      </c>
      <c r="AU94" s="8">
        <v>25.68</v>
      </c>
      <c r="AW94" s="203">
        <v>26.63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26.63</v>
      </c>
      <c r="BD94" s="203">
        <v>26.63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26.63</v>
      </c>
      <c r="BL94" s="8">
        <f t="shared" si="53"/>
        <v>25.68</v>
      </c>
      <c r="BM94" s="8">
        <f t="shared" si="54"/>
        <v>25.68</v>
      </c>
      <c r="BN94" s="8">
        <f t="shared" si="55"/>
        <v>26.63</v>
      </c>
      <c r="BO94" s="8">
        <f t="shared" si="56"/>
        <v>26.63</v>
      </c>
      <c r="BP94" s="139">
        <f t="shared" si="57"/>
        <v>-0.94999999999999929</v>
      </c>
      <c r="BQ94" s="139">
        <f t="shared" si="58"/>
        <v>-0.94999999999999929</v>
      </c>
    </row>
    <row r="95" spans="1:69">
      <c r="A95" s="8" t="s">
        <v>137</v>
      </c>
      <c r="B95" s="15">
        <f>'[3]13'!B97</f>
        <v>320</v>
      </c>
      <c r="C95" s="16">
        <f>'[3]13'!C97</f>
        <v>0</v>
      </c>
      <c r="D95" s="16">
        <f>'[3]13'!D97</f>
        <v>0</v>
      </c>
      <c r="E95" s="16">
        <f>'[3]13'!E97</f>
        <v>0</v>
      </c>
      <c r="F95" s="16">
        <f>'[3]13'!F97</f>
        <v>980</v>
      </c>
      <c r="G95" s="16">
        <f>'[3]13'!G97</f>
        <v>0</v>
      </c>
      <c r="H95" s="17">
        <f t="shared" si="59"/>
        <v>1300</v>
      </c>
      <c r="I95" s="15">
        <f>'[3]13'!J97</f>
        <v>270</v>
      </c>
      <c r="J95" s="16">
        <f>'[3]13'!K97</f>
        <v>0</v>
      </c>
      <c r="K95" s="16">
        <f>'[3]13'!L97</f>
        <v>0</v>
      </c>
      <c r="L95" s="16">
        <f>'[3]13'!M97</f>
        <v>0</v>
      </c>
      <c r="M95" s="16">
        <f>'[3]13'!N97</f>
        <v>0</v>
      </c>
      <c r="N95" s="16">
        <f>'[3]13'!O97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26.63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26.63</v>
      </c>
      <c r="AE95" s="8">
        <f t="shared" si="43"/>
        <v>26.63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26.63</v>
      </c>
      <c r="AL95" s="8">
        <f t="shared" si="35"/>
        <v>216.74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216.74</v>
      </c>
      <c r="AT95" s="8">
        <v>25.68</v>
      </c>
      <c r="AU95" s="8">
        <v>25.68</v>
      </c>
      <c r="AW95" s="203">
        <v>26.63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26.63</v>
      </c>
      <c r="BD95" s="203">
        <v>26.63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26.63</v>
      </c>
      <c r="BL95" s="8">
        <f t="shared" si="53"/>
        <v>25.68</v>
      </c>
      <c r="BM95" s="8">
        <f t="shared" si="54"/>
        <v>25.68</v>
      </c>
      <c r="BN95" s="8">
        <f t="shared" si="55"/>
        <v>26.63</v>
      </c>
      <c r="BO95" s="8">
        <f t="shared" si="56"/>
        <v>26.63</v>
      </c>
      <c r="BP95" s="139">
        <f t="shared" si="57"/>
        <v>-0.94999999999999929</v>
      </c>
      <c r="BQ95" s="139">
        <f t="shared" si="58"/>
        <v>-0.94999999999999929</v>
      </c>
    </row>
    <row r="96" spans="1:69">
      <c r="A96" s="8" t="s">
        <v>138</v>
      </c>
      <c r="B96" s="15">
        <f>'[3]13'!B98</f>
        <v>320</v>
      </c>
      <c r="C96" s="16">
        <f>'[3]13'!C98</f>
        <v>0</v>
      </c>
      <c r="D96" s="16">
        <f>'[3]13'!D98</f>
        <v>0</v>
      </c>
      <c r="E96" s="16">
        <f>'[3]13'!E98</f>
        <v>0</v>
      </c>
      <c r="F96" s="16">
        <f>'[3]13'!F98</f>
        <v>980</v>
      </c>
      <c r="G96" s="16">
        <f>'[3]13'!G98</f>
        <v>0</v>
      </c>
      <c r="H96" s="17">
        <f t="shared" si="59"/>
        <v>1300</v>
      </c>
      <c r="I96" s="15">
        <f>'[3]13'!J98</f>
        <v>270</v>
      </c>
      <c r="J96" s="16">
        <f>'[3]13'!K98</f>
        <v>0</v>
      </c>
      <c r="K96" s="16">
        <f>'[3]13'!L98</f>
        <v>0</v>
      </c>
      <c r="L96" s="16">
        <f>'[3]13'!M98</f>
        <v>0</v>
      </c>
      <c r="M96" s="16">
        <f>'[3]13'!N98</f>
        <v>0</v>
      </c>
      <c r="N96" s="16">
        <f>'[3]13'!O98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26.63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26.63</v>
      </c>
      <c r="AE96" s="8">
        <f t="shared" si="43"/>
        <v>26.63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26.63</v>
      </c>
      <c r="AL96" s="8">
        <f t="shared" si="35"/>
        <v>216.74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216.74</v>
      </c>
      <c r="AT96" s="8">
        <v>25.68</v>
      </c>
      <c r="AU96" s="8">
        <v>25.68</v>
      </c>
      <c r="AW96" s="203">
        <v>26.63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26.63</v>
      </c>
      <c r="BD96" s="203">
        <v>26.63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26.63</v>
      </c>
      <c r="BL96" s="8">
        <f t="shared" si="53"/>
        <v>25.68</v>
      </c>
      <c r="BM96" s="8">
        <f t="shared" si="54"/>
        <v>25.68</v>
      </c>
      <c r="BN96" s="8">
        <f t="shared" si="55"/>
        <v>26.63</v>
      </c>
      <c r="BO96" s="8">
        <f t="shared" si="56"/>
        <v>26.63</v>
      </c>
      <c r="BP96" s="139">
        <f t="shared" si="57"/>
        <v>-0.94999999999999929</v>
      </c>
      <c r="BQ96" s="139">
        <f t="shared" si="58"/>
        <v>-0.94999999999999929</v>
      </c>
    </row>
    <row r="97" spans="1:69">
      <c r="A97" s="8" t="s">
        <v>139</v>
      </c>
      <c r="B97" s="15">
        <f>'[3]13'!B99</f>
        <v>320</v>
      </c>
      <c r="C97" s="16">
        <f>'[3]13'!C99</f>
        <v>0</v>
      </c>
      <c r="D97" s="16">
        <f>'[3]13'!D99</f>
        <v>0</v>
      </c>
      <c r="E97" s="16">
        <f>'[3]13'!E99</f>
        <v>0</v>
      </c>
      <c r="F97" s="16">
        <f>'[3]13'!F99</f>
        <v>980</v>
      </c>
      <c r="G97" s="16">
        <f>'[3]13'!G99</f>
        <v>0</v>
      </c>
      <c r="H97" s="17">
        <f t="shared" si="59"/>
        <v>1300</v>
      </c>
      <c r="I97" s="15">
        <f>'[3]13'!J99</f>
        <v>270</v>
      </c>
      <c r="J97" s="16">
        <f>'[3]13'!K99</f>
        <v>0</v>
      </c>
      <c r="K97" s="16">
        <f>'[3]13'!L99</f>
        <v>0</v>
      </c>
      <c r="L97" s="16">
        <f>'[3]13'!M99</f>
        <v>0</v>
      </c>
      <c r="M97" s="16">
        <f>'[3]13'!N99</f>
        <v>0</v>
      </c>
      <c r="N97" s="16">
        <f>'[3]13'!O99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26.63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26.63</v>
      </c>
      <c r="AE97" s="8">
        <f t="shared" si="43"/>
        <v>26.63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26.63</v>
      </c>
      <c r="AL97" s="8">
        <f t="shared" si="35"/>
        <v>216.74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216.74</v>
      </c>
      <c r="AT97" s="8">
        <v>25.68</v>
      </c>
      <c r="AU97" s="8">
        <v>25.68</v>
      </c>
      <c r="AW97" s="203">
        <v>26.63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26.63</v>
      </c>
      <c r="BD97" s="203">
        <v>26.63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26.63</v>
      </c>
      <c r="BL97" s="8">
        <f t="shared" si="53"/>
        <v>25.68</v>
      </c>
      <c r="BM97" s="8">
        <f t="shared" si="54"/>
        <v>25.68</v>
      </c>
      <c r="BN97" s="8">
        <f t="shared" si="55"/>
        <v>26.63</v>
      </c>
      <c r="BO97" s="8">
        <f t="shared" si="56"/>
        <v>26.63</v>
      </c>
      <c r="BP97" s="139">
        <f t="shared" si="57"/>
        <v>-0.94999999999999929</v>
      </c>
      <c r="BQ97" s="139">
        <f t="shared" si="58"/>
        <v>-0.94999999999999929</v>
      </c>
    </row>
    <row r="98" spans="1:69">
      <c r="A98" s="8" t="s">
        <v>140</v>
      </c>
      <c r="B98" s="15">
        <f>'[3]13'!B100</f>
        <v>320</v>
      </c>
      <c r="C98" s="16">
        <f>'[3]13'!C100</f>
        <v>0</v>
      </c>
      <c r="D98" s="16">
        <f>'[3]13'!D100</f>
        <v>0</v>
      </c>
      <c r="E98" s="16">
        <f>'[3]13'!E100</f>
        <v>0</v>
      </c>
      <c r="F98" s="16">
        <f>'[3]13'!F100</f>
        <v>980</v>
      </c>
      <c r="G98" s="16">
        <f>'[3]13'!G100</f>
        <v>0</v>
      </c>
      <c r="H98" s="17">
        <f t="shared" si="59"/>
        <v>1300</v>
      </c>
      <c r="I98" s="15">
        <f>'[3]13'!J100</f>
        <v>270</v>
      </c>
      <c r="J98" s="16">
        <f>'[3]13'!K100</f>
        <v>0</v>
      </c>
      <c r="K98" s="16">
        <f>'[3]13'!L100</f>
        <v>0</v>
      </c>
      <c r="L98" s="16">
        <f>'[3]13'!M100</f>
        <v>0</v>
      </c>
      <c r="M98" s="16">
        <f>'[3]13'!N100</f>
        <v>0</v>
      </c>
      <c r="N98" s="16">
        <f>'[3]13'!O100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26.63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26.63</v>
      </c>
      <c r="AE98" s="8">
        <f t="shared" si="43"/>
        <v>26.63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26.63</v>
      </c>
      <c r="AL98" s="8">
        <f t="shared" si="35"/>
        <v>216.74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216.74</v>
      </c>
      <c r="AT98" s="8">
        <v>25.68</v>
      </c>
      <c r="AU98" s="8">
        <v>25.68</v>
      </c>
      <c r="AW98" s="203">
        <v>26.63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26.63</v>
      </c>
      <c r="BD98" s="203">
        <v>26.63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26.63</v>
      </c>
      <c r="BL98" s="8">
        <f t="shared" si="53"/>
        <v>25.68</v>
      </c>
      <c r="BM98" s="8">
        <f t="shared" si="54"/>
        <v>25.68</v>
      </c>
      <c r="BN98" s="8">
        <f t="shared" si="55"/>
        <v>26.63</v>
      </c>
      <c r="BO98" s="8">
        <f t="shared" si="56"/>
        <v>26.63</v>
      </c>
      <c r="BP98" s="139">
        <f t="shared" si="57"/>
        <v>-0.94999999999999929</v>
      </c>
      <c r="BQ98" s="139">
        <f t="shared" si="58"/>
        <v>-0.94999999999999929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23.52</v>
      </c>
      <c r="G99" s="15">
        <f t="shared" si="62"/>
        <v>0</v>
      </c>
      <c r="H99" s="15">
        <f t="shared" si="62"/>
        <v>31.2</v>
      </c>
      <c r="I99" s="15">
        <f t="shared" si="62"/>
        <v>6.4980000000000002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6.4980000000000002</v>
      </c>
      <c r="P99" s="15">
        <f t="shared" si="62"/>
        <v>2.4E-2</v>
      </c>
      <c r="Q99" s="15">
        <f t="shared" si="62"/>
        <v>6.4980000000000002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6.4980000000000002</v>
      </c>
      <c r="X99" s="15">
        <f t="shared" si="62"/>
        <v>0.64671000000000167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0.64671000000000167</v>
      </c>
      <c r="AE99" s="15">
        <f t="shared" si="62"/>
        <v>0.64374000000000164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0.64374000000000164</v>
      </c>
      <c r="AL99" s="15">
        <f t="shared" si="62"/>
        <v>5.2075500000000066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5.2075500000000066</v>
      </c>
      <c r="AS99" s="15">
        <f t="shared" si="62"/>
        <v>0</v>
      </c>
      <c r="AT99" s="15">
        <f t="shared" si="62"/>
        <v>0.61414499999999983</v>
      </c>
      <c r="AU99" s="15">
        <f t="shared" si="62"/>
        <v>0.62624500000000005</v>
      </c>
      <c r="AV99" s="15">
        <f t="shared" si="62"/>
        <v>0</v>
      </c>
      <c r="AW99" s="15">
        <f t="shared" si="62"/>
        <v>0.64671000000000167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0.64671000000000167</v>
      </c>
      <c r="BD99" s="15">
        <f t="shared" si="62"/>
        <v>0.64374000000000164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0.64374000000000164</v>
      </c>
      <c r="BK99" s="15"/>
      <c r="BL99" s="15">
        <f t="shared" si="63"/>
        <v>0.61414499999999983</v>
      </c>
      <c r="BM99" s="15">
        <f t="shared" si="63"/>
        <v>0.62624500000000005</v>
      </c>
      <c r="BN99" s="15">
        <f t="shared" si="63"/>
        <v>0.64671000000000167</v>
      </c>
      <c r="BO99" s="15">
        <f t="shared" si="63"/>
        <v>0.64374000000000164</v>
      </c>
      <c r="BP99" s="15">
        <f t="shared" si="63"/>
        <v>-3.2565000000000031E-2</v>
      </c>
      <c r="BQ99" s="15">
        <f t="shared" si="63"/>
        <v>-1.7495000000000017E-2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45395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45395</v>
      </c>
      <c r="B1" s="38" t="s">
        <v>341</v>
      </c>
      <c r="C1" s="38" t="s">
        <v>341</v>
      </c>
      <c r="D1" s="38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270</v>
      </c>
      <c r="C3">
        <f>PPCL!C3</f>
        <v>0</v>
      </c>
      <c r="D3">
        <f>PPCL!M3</f>
        <v>0</v>
      </c>
      <c r="E3">
        <f>PPCL!N3</f>
        <v>0</v>
      </c>
      <c r="F3">
        <f>B3+C3</f>
        <v>270</v>
      </c>
      <c r="G3">
        <f>D3+E3</f>
        <v>0</v>
      </c>
      <c r="H3" s="112"/>
      <c r="I3">
        <f>BRPL_EOD!AE3+BRPL_EOD!AF3</f>
        <v>0</v>
      </c>
      <c r="J3">
        <f>BYPL_EOD!AE3+BYPL_EOD!AF3</f>
        <v>0</v>
      </c>
      <c r="K3">
        <f>MES_EOD!AE3+MES_EOD!AF3</f>
        <v>0</v>
      </c>
      <c r="L3">
        <f>NDMC_EOD!AE3+NDMC_EOD!AF3</f>
        <v>0</v>
      </c>
      <c r="M3">
        <f>TPDDL_EOD!AE3+TPDDL_EOD!AF3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PPCL!B4</f>
        <v>270</v>
      </c>
      <c r="C4">
        <f>PPCL!C4</f>
        <v>0</v>
      </c>
      <c r="D4">
        <f>PPCL!M4</f>
        <v>0</v>
      </c>
      <c r="E4">
        <f>PPCL!N4</f>
        <v>0</v>
      </c>
      <c r="F4">
        <f t="shared" ref="F4:F67" si="4">B4+C4</f>
        <v>270</v>
      </c>
      <c r="G4">
        <f t="shared" ref="G4:G67" si="5">D4+E4</f>
        <v>0</v>
      </c>
      <c r="H4" s="112"/>
      <c r="I4">
        <f>BRPL_EOD!AE4+BRPL_EOD!AF4</f>
        <v>0</v>
      </c>
      <c r="J4">
        <f>BYPL_EOD!AE4+BYPL_EOD!AF4</f>
        <v>0</v>
      </c>
      <c r="K4">
        <f>MES_EOD!AE4+MES_EOD!AF4</f>
        <v>0</v>
      </c>
      <c r="L4">
        <f>NDMC_EOD!AE4+NDMC_EOD!AF4</f>
        <v>0</v>
      </c>
      <c r="M4">
        <f>TPDDL_EOD!AE4+TPDDL_EOD!AF4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PPCL!B5</f>
        <v>270</v>
      </c>
      <c r="C5">
        <f>PPCL!C5</f>
        <v>0</v>
      </c>
      <c r="D5">
        <f>PPCL!M5</f>
        <v>0</v>
      </c>
      <c r="E5">
        <f>PPCL!N5</f>
        <v>0</v>
      </c>
      <c r="F5">
        <f t="shared" si="4"/>
        <v>270</v>
      </c>
      <c r="G5">
        <f t="shared" si="5"/>
        <v>0</v>
      </c>
      <c r="H5" s="112"/>
      <c r="I5">
        <f>BRPL_EOD!AE5+BRPL_EOD!AF5</f>
        <v>0</v>
      </c>
      <c r="J5">
        <f>BYPL_EOD!AE5+BYPL_EOD!AF5</f>
        <v>0</v>
      </c>
      <c r="K5">
        <f>MES_EOD!AE5+MES_EOD!AF5</f>
        <v>0</v>
      </c>
      <c r="L5">
        <f>NDMC_EOD!AE5+NDMC_EOD!AF5</f>
        <v>0</v>
      </c>
      <c r="M5">
        <f>TPDDL_EOD!AE5+TPDDL_EOD!AF5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PPCL!B6</f>
        <v>270</v>
      </c>
      <c r="C6">
        <f>PPCL!C6</f>
        <v>0</v>
      </c>
      <c r="D6">
        <f>PPCL!M6</f>
        <v>0</v>
      </c>
      <c r="E6">
        <f>PPCL!N6</f>
        <v>0</v>
      </c>
      <c r="F6">
        <f t="shared" si="4"/>
        <v>270</v>
      </c>
      <c r="G6">
        <f t="shared" si="5"/>
        <v>0</v>
      </c>
      <c r="H6" s="112"/>
      <c r="I6">
        <f>BRPL_EOD!AE6+BRPL_EOD!AF6</f>
        <v>0</v>
      </c>
      <c r="J6">
        <f>BYPL_EOD!AE6+BYPL_EOD!AF6</f>
        <v>0</v>
      </c>
      <c r="K6">
        <f>MES_EOD!AE6+MES_EOD!AF6</f>
        <v>0</v>
      </c>
      <c r="L6">
        <f>NDMC_EOD!AE6+NDMC_EOD!AF6</f>
        <v>0</v>
      </c>
      <c r="M6">
        <f>TPDDL_EOD!AE6+TPDDL_EOD!AF6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PPCL!B7</f>
        <v>270</v>
      </c>
      <c r="C7">
        <f>PPCL!C7</f>
        <v>0</v>
      </c>
      <c r="D7">
        <f>PPCL!M7</f>
        <v>0</v>
      </c>
      <c r="E7">
        <f>PPCL!N7</f>
        <v>0</v>
      </c>
      <c r="F7">
        <f t="shared" si="4"/>
        <v>270</v>
      </c>
      <c r="G7">
        <f t="shared" si="5"/>
        <v>0</v>
      </c>
      <c r="H7" s="112"/>
      <c r="I7">
        <f>BRPL_EOD!AE7+BRPL_EOD!AF7</f>
        <v>0</v>
      </c>
      <c r="J7">
        <f>BYPL_EOD!AE7+BYPL_EOD!AF7</f>
        <v>0</v>
      </c>
      <c r="K7">
        <f>MES_EOD!AE7+MES_EOD!AF7</f>
        <v>0</v>
      </c>
      <c r="L7">
        <f>NDMC_EOD!AE7+NDMC_EOD!AF7</f>
        <v>0</v>
      </c>
      <c r="M7">
        <f>TPDDL_EOD!AE7+TPDDL_EOD!AF7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PPCL!B8</f>
        <v>270</v>
      </c>
      <c r="C8">
        <f>PPCL!C8</f>
        <v>0</v>
      </c>
      <c r="D8">
        <f>PPCL!M8</f>
        <v>0</v>
      </c>
      <c r="E8">
        <f>PPCL!N8</f>
        <v>0</v>
      </c>
      <c r="F8">
        <f t="shared" si="4"/>
        <v>270</v>
      </c>
      <c r="G8">
        <f t="shared" si="5"/>
        <v>0</v>
      </c>
      <c r="H8" s="112"/>
      <c r="I8">
        <f>BRPL_EOD!AE8+BRPL_EOD!AF8</f>
        <v>0</v>
      </c>
      <c r="J8">
        <f>BYPL_EOD!AE8+BYPL_EOD!AF8</f>
        <v>0</v>
      </c>
      <c r="K8">
        <f>MES_EOD!AE8+MES_EOD!AF8</f>
        <v>0</v>
      </c>
      <c r="L8">
        <f>NDMC_EOD!AE8+NDMC_EOD!AF8</f>
        <v>0</v>
      </c>
      <c r="M8">
        <f>TPDDL_EOD!AE8+TPDDL_EOD!AF8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PPCL!B9</f>
        <v>270</v>
      </c>
      <c r="C9">
        <f>PPCL!C9</f>
        <v>0</v>
      </c>
      <c r="D9">
        <f>PPCL!M9</f>
        <v>0</v>
      </c>
      <c r="E9">
        <f>PPCL!N9</f>
        <v>0</v>
      </c>
      <c r="F9">
        <f t="shared" si="4"/>
        <v>270</v>
      </c>
      <c r="G9">
        <f t="shared" si="5"/>
        <v>0</v>
      </c>
      <c r="H9" s="112"/>
      <c r="I9">
        <f>BRPL_EOD!AE9+BRPL_EOD!AF9</f>
        <v>0</v>
      </c>
      <c r="J9">
        <f>BYPL_EOD!AE9+BYPL_EOD!AF9</f>
        <v>0</v>
      </c>
      <c r="K9">
        <f>MES_EOD!AE9+MES_EOD!AF9</f>
        <v>0</v>
      </c>
      <c r="L9">
        <f>NDMC_EOD!AE9+NDMC_EOD!AF9</f>
        <v>0</v>
      </c>
      <c r="M9">
        <f>TPDDL_EOD!AE9+TPDDL_EOD!AF9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PPCL!B10</f>
        <v>270</v>
      </c>
      <c r="C10">
        <f>PPCL!C10</f>
        <v>0</v>
      </c>
      <c r="D10">
        <f>PPCL!M10</f>
        <v>0</v>
      </c>
      <c r="E10">
        <f>PPCL!N10</f>
        <v>0</v>
      </c>
      <c r="F10">
        <f t="shared" si="4"/>
        <v>270</v>
      </c>
      <c r="G10">
        <f t="shared" si="5"/>
        <v>0</v>
      </c>
      <c r="H10" s="112"/>
      <c r="I10">
        <f>BRPL_EOD!AE10+BRPL_EOD!AF10</f>
        <v>0</v>
      </c>
      <c r="J10">
        <f>BYPL_EOD!AE10+BYPL_EOD!AF10</f>
        <v>0</v>
      </c>
      <c r="K10">
        <f>MES_EOD!AE10+MES_EOD!AF10</f>
        <v>0</v>
      </c>
      <c r="L10">
        <f>NDMC_EOD!AE10+NDMC_EOD!AF10</f>
        <v>0</v>
      </c>
      <c r="M10">
        <f>TPDDL_EOD!AE10+TPDDL_EOD!AF10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PPCL!B11</f>
        <v>270</v>
      </c>
      <c r="C11">
        <f>PPCL!C11</f>
        <v>0</v>
      </c>
      <c r="D11">
        <f>PPCL!M11</f>
        <v>0</v>
      </c>
      <c r="E11">
        <f>PPCL!N11</f>
        <v>0</v>
      </c>
      <c r="F11">
        <f t="shared" si="4"/>
        <v>270</v>
      </c>
      <c r="G11">
        <f t="shared" si="5"/>
        <v>0</v>
      </c>
      <c r="H11" s="112"/>
      <c r="I11">
        <f>BRPL_EOD!AE11+BRPL_EOD!AF11</f>
        <v>0</v>
      </c>
      <c r="J11">
        <f>BYPL_EOD!AE11+BYPL_EOD!AF11</f>
        <v>0</v>
      </c>
      <c r="K11">
        <f>MES_EOD!AE11+MES_EOD!AF11</f>
        <v>0</v>
      </c>
      <c r="L11">
        <f>NDMC_EOD!AE11+NDMC_EOD!AF11</f>
        <v>0</v>
      </c>
      <c r="M11">
        <f>TPDDL_EOD!AE11+TPDDL_EOD!AF11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PPCL!B12</f>
        <v>270</v>
      </c>
      <c r="C12">
        <f>PPCL!C12</f>
        <v>0</v>
      </c>
      <c r="D12">
        <f>PPCL!M12</f>
        <v>0</v>
      </c>
      <c r="E12">
        <f>PPCL!N12</f>
        <v>0</v>
      </c>
      <c r="F12">
        <f t="shared" si="4"/>
        <v>270</v>
      </c>
      <c r="G12">
        <f t="shared" si="5"/>
        <v>0</v>
      </c>
      <c r="H12" s="112"/>
      <c r="I12">
        <f>BRPL_EOD!AE12+BRPL_EOD!AF12</f>
        <v>0</v>
      </c>
      <c r="J12">
        <f>BYPL_EOD!AE12+BYPL_EOD!AF12</f>
        <v>0</v>
      </c>
      <c r="K12">
        <f>MES_EOD!AE12+MES_EOD!AF12</f>
        <v>0</v>
      </c>
      <c r="L12">
        <f>NDMC_EOD!AE12+NDMC_EOD!AF12</f>
        <v>0</v>
      </c>
      <c r="M12">
        <f>TPDDL_EOD!AE12+TPDDL_EOD!AF12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PPCL!B13</f>
        <v>270</v>
      </c>
      <c r="C13">
        <f>PPCL!C13</f>
        <v>0</v>
      </c>
      <c r="D13">
        <f>PPCL!M13</f>
        <v>0</v>
      </c>
      <c r="E13">
        <f>PPCL!N13</f>
        <v>0</v>
      </c>
      <c r="F13">
        <f t="shared" si="4"/>
        <v>270</v>
      </c>
      <c r="G13">
        <f t="shared" si="5"/>
        <v>0</v>
      </c>
      <c r="H13" s="112"/>
      <c r="I13">
        <f>BRPL_EOD!AE13+BRPL_EOD!AF13</f>
        <v>0</v>
      </c>
      <c r="J13">
        <f>BYPL_EOD!AE13+BYPL_EOD!AF13</f>
        <v>0</v>
      </c>
      <c r="K13">
        <f>MES_EOD!AE13+MES_EOD!AF13</f>
        <v>0</v>
      </c>
      <c r="L13">
        <f>NDMC_EOD!AE13+NDMC_EOD!AF13</f>
        <v>0</v>
      </c>
      <c r="M13">
        <f>TPDDL_EOD!AE13+TPDDL_EOD!AF13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PPCL!B14</f>
        <v>270</v>
      </c>
      <c r="C14">
        <f>PPCL!C14</f>
        <v>0</v>
      </c>
      <c r="D14">
        <f>PPCL!M14</f>
        <v>0</v>
      </c>
      <c r="E14">
        <f>PPCL!N14</f>
        <v>0</v>
      </c>
      <c r="F14">
        <f t="shared" si="4"/>
        <v>270</v>
      </c>
      <c r="G14">
        <f t="shared" si="5"/>
        <v>0</v>
      </c>
      <c r="H14" s="112"/>
      <c r="I14">
        <f>BRPL_EOD!AE14+BRPL_EOD!AF14</f>
        <v>0</v>
      </c>
      <c r="J14">
        <f>BYPL_EOD!AE14+BYPL_EOD!AF14</f>
        <v>0</v>
      </c>
      <c r="K14">
        <f>MES_EOD!AE14+MES_EOD!AF14</f>
        <v>0</v>
      </c>
      <c r="L14">
        <f>NDMC_EOD!AE14+NDMC_EOD!AF14</f>
        <v>0</v>
      </c>
      <c r="M14">
        <f>TPDDL_EOD!AE14+TPDDL_EOD!AF14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PPCL!B15</f>
        <v>270</v>
      </c>
      <c r="C15">
        <f>PPCL!C15</f>
        <v>0</v>
      </c>
      <c r="D15">
        <f>PPCL!M15</f>
        <v>0</v>
      </c>
      <c r="E15">
        <f>PPCL!N15</f>
        <v>0</v>
      </c>
      <c r="F15">
        <f t="shared" si="4"/>
        <v>270</v>
      </c>
      <c r="G15">
        <f t="shared" si="5"/>
        <v>0</v>
      </c>
      <c r="H15" s="112"/>
      <c r="I15">
        <f>BRPL_EOD!AE15+BRPL_EOD!AF15</f>
        <v>0</v>
      </c>
      <c r="J15">
        <f>BYPL_EOD!AE15+BYPL_EOD!AF15</f>
        <v>0</v>
      </c>
      <c r="K15">
        <f>MES_EOD!AE15+MES_EOD!AF15</f>
        <v>0</v>
      </c>
      <c r="L15">
        <f>NDMC_EOD!AE15+NDMC_EOD!AF15</f>
        <v>0</v>
      </c>
      <c r="M15">
        <f>TPDDL_EOD!AE15+TPDDL_EOD!AF15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PPCL!B16</f>
        <v>270</v>
      </c>
      <c r="C16">
        <f>PPCL!C16</f>
        <v>0</v>
      </c>
      <c r="D16">
        <f>PPCL!M16</f>
        <v>0</v>
      </c>
      <c r="E16">
        <f>PPCL!N16</f>
        <v>0</v>
      </c>
      <c r="F16">
        <f t="shared" si="4"/>
        <v>270</v>
      </c>
      <c r="G16">
        <f t="shared" si="5"/>
        <v>0</v>
      </c>
      <c r="H16" s="112"/>
      <c r="I16">
        <f>BRPL_EOD!AE16+BRPL_EOD!AF16</f>
        <v>0</v>
      </c>
      <c r="J16">
        <f>BYPL_EOD!AE16+BYPL_EOD!AF16</f>
        <v>0</v>
      </c>
      <c r="K16">
        <f>MES_EOD!AE16+MES_EOD!AF16</f>
        <v>0</v>
      </c>
      <c r="L16">
        <f>NDMC_EOD!AE16+NDMC_EOD!AF16</f>
        <v>0</v>
      </c>
      <c r="M16">
        <f>TPDDL_EOD!AE16+TPDDL_EOD!AF16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PPCL!B17</f>
        <v>270</v>
      </c>
      <c r="C17">
        <f>PPCL!C17</f>
        <v>0</v>
      </c>
      <c r="D17">
        <f>PPCL!M17</f>
        <v>0</v>
      </c>
      <c r="E17">
        <f>PPCL!N17</f>
        <v>0</v>
      </c>
      <c r="F17">
        <f t="shared" si="4"/>
        <v>270</v>
      </c>
      <c r="G17">
        <f t="shared" si="5"/>
        <v>0</v>
      </c>
      <c r="H17" s="112"/>
      <c r="I17">
        <f>BRPL_EOD!AE17+BRPL_EOD!AF17</f>
        <v>0</v>
      </c>
      <c r="J17">
        <f>BYPL_EOD!AE17+BYPL_EOD!AF17</f>
        <v>0</v>
      </c>
      <c r="K17">
        <f>MES_EOD!AE17+MES_EOD!AF17</f>
        <v>0</v>
      </c>
      <c r="L17">
        <f>NDMC_EOD!AE17+NDMC_EOD!AF17</f>
        <v>0</v>
      </c>
      <c r="M17">
        <f>TPDDL_EOD!AE17+TPDDL_EOD!AF17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PPCL!B18</f>
        <v>270</v>
      </c>
      <c r="C18">
        <f>PPCL!C18</f>
        <v>0</v>
      </c>
      <c r="D18">
        <f>PPCL!M18</f>
        <v>0</v>
      </c>
      <c r="E18">
        <f>PPCL!N18</f>
        <v>0</v>
      </c>
      <c r="F18">
        <f t="shared" si="4"/>
        <v>270</v>
      </c>
      <c r="G18">
        <f t="shared" si="5"/>
        <v>0</v>
      </c>
      <c r="H18" s="112"/>
      <c r="I18">
        <f>BRPL_EOD!AE18+BRPL_EOD!AF18</f>
        <v>0</v>
      </c>
      <c r="J18">
        <f>BYPL_EOD!AE18+BYPL_EOD!AF18</f>
        <v>0</v>
      </c>
      <c r="K18">
        <f>MES_EOD!AE18+MES_EOD!AF18</f>
        <v>0</v>
      </c>
      <c r="L18">
        <f>NDMC_EOD!AE18+NDMC_EOD!AF18</f>
        <v>0</v>
      </c>
      <c r="M18">
        <f>TPDDL_EOD!AE18+TPDDL_EOD!AF18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PPCL!B19</f>
        <v>270</v>
      </c>
      <c r="C19">
        <f>PPCL!C19</f>
        <v>0</v>
      </c>
      <c r="D19">
        <f>PPCL!M19</f>
        <v>0</v>
      </c>
      <c r="E19">
        <f>PPCL!N19</f>
        <v>0</v>
      </c>
      <c r="F19">
        <f t="shared" si="4"/>
        <v>270</v>
      </c>
      <c r="G19">
        <f t="shared" si="5"/>
        <v>0</v>
      </c>
      <c r="H19" s="112"/>
      <c r="I19">
        <f>BRPL_EOD!AE19+BRPL_EOD!AF19</f>
        <v>0</v>
      </c>
      <c r="J19">
        <f>BYPL_EOD!AE19+BYPL_EOD!AF19</f>
        <v>0</v>
      </c>
      <c r="K19">
        <f>MES_EOD!AE19+MES_EOD!AF19</f>
        <v>0</v>
      </c>
      <c r="L19">
        <f>NDMC_EOD!AE19+NDMC_EOD!AF19</f>
        <v>0</v>
      </c>
      <c r="M19">
        <f>TPDDL_EOD!AE19+TPDDL_EOD!AF19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PPCL!B20</f>
        <v>270</v>
      </c>
      <c r="C20">
        <f>PPCL!C20</f>
        <v>0</v>
      </c>
      <c r="D20">
        <f>PPCL!M20</f>
        <v>0</v>
      </c>
      <c r="E20">
        <f>PPCL!N20</f>
        <v>0</v>
      </c>
      <c r="F20">
        <f t="shared" si="4"/>
        <v>270</v>
      </c>
      <c r="G20">
        <f t="shared" si="5"/>
        <v>0</v>
      </c>
      <c r="H20" s="112"/>
      <c r="I20">
        <f>BRPL_EOD!AE20+BRPL_EOD!AF20</f>
        <v>0</v>
      </c>
      <c r="J20">
        <f>BYPL_EOD!AE20+BYPL_EOD!AF20</f>
        <v>0</v>
      </c>
      <c r="K20">
        <f>MES_EOD!AE20+MES_EOD!AF20</f>
        <v>0</v>
      </c>
      <c r="L20">
        <f>NDMC_EOD!AE20+NDMC_EOD!AF20</f>
        <v>0</v>
      </c>
      <c r="M20">
        <f>TPDDL_EOD!AE20+TPDDL_EOD!AF20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PPCL!B21</f>
        <v>270</v>
      </c>
      <c r="C21">
        <f>PPCL!C21</f>
        <v>0</v>
      </c>
      <c r="D21">
        <f>PPCL!M21</f>
        <v>0</v>
      </c>
      <c r="E21">
        <f>PPCL!N21</f>
        <v>0</v>
      </c>
      <c r="F21">
        <f t="shared" si="4"/>
        <v>270</v>
      </c>
      <c r="G21">
        <f t="shared" si="5"/>
        <v>0</v>
      </c>
      <c r="H21" s="112"/>
      <c r="I21">
        <f>BRPL_EOD!AE21+BRPL_EOD!AF21</f>
        <v>0</v>
      </c>
      <c r="J21">
        <f>BYPL_EOD!AE21+BYPL_EOD!AF21</f>
        <v>0</v>
      </c>
      <c r="K21">
        <f>MES_EOD!AE21+MES_EOD!AF21</f>
        <v>0</v>
      </c>
      <c r="L21">
        <f>NDMC_EOD!AE21+NDMC_EOD!AF21</f>
        <v>0</v>
      </c>
      <c r="M21">
        <f>TPDDL_EOD!AE21+TPDDL_EOD!AF21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PPCL!B22</f>
        <v>270</v>
      </c>
      <c r="C22">
        <f>PPCL!C22</f>
        <v>0</v>
      </c>
      <c r="D22">
        <f>PPCL!M22</f>
        <v>0</v>
      </c>
      <c r="E22">
        <f>PPCL!N22</f>
        <v>0</v>
      </c>
      <c r="F22">
        <f t="shared" si="4"/>
        <v>270</v>
      </c>
      <c r="G22">
        <f t="shared" si="5"/>
        <v>0</v>
      </c>
      <c r="H22" s="112"/>
      <c r="I22">
        <f>BRPL_EOD!AE22+BRPL_EOD!AF22</f>
        <v>0</v>
      </c>
      <c r="J22">
        <f>BYPL_EOD!AE22+BYPL_EOD!AF22</f>
        <v>0</v>
      </c>
      <c r="K22">
        <f>MES_EOD!AE22+MES_EOD!AF22</f>
        <v>0</v>
      </c>
      <c r="L22">
        <f>NDMC_EOD!AE22+NDMC_EOD!AF22</f>
        <v>0</v>
      </c>
      <c r="M22">
        <f>TPDDL_EOD!AE22+TPDDL_EOD!AF22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PPCL!B23</f>
        <v>270</v>
      </c>
      <c r="C23">
        <f>PPCL!C23</f>
        <v>0</v>
      </c>
      <c r="D23">
        <f>PPCL!M23</f>
        <v>0</v>
      </c>
      <c r="E23">
        <f>PPCL!N23</f>
        <v>0</v>
      </c>
      <c r="F23">
        <f t="shared" si="4"/>
        <v>270</v>
      </c>
      <c r="G23">
        <f t="shared" si="5"/>
        <v>0</v>
      </c>
      <c r="H23" s="112"/>
      <c r="I23">
        <f>BRPL_EOD!AE23+BRPL_EOD!AF23</f>
        <v>0</v>
      </c>
      <c r="J23">
        <f>BYPL_EOD!AE23+BYPL_EOD!AF23</f>
        <v>0</v>
      </c>
      <c r="K23">
        <f>MES_EOD!AE23+MES_EOD!AF23</f>
        <v>0</v>
      </c>
      <c r="L23">
        <f>NDMC_EOD!AE23+NDMC_EOD!AF23</f>
        <v>0</v>
      </c>
      <c r="M23">
        <f>TPDDL_EOD!AE23+TPDDL_EOD!AF23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PPCL!B24</f>
        <v>270</v>
      </c>
      <c r="C24">
        <f>PPCL!C24</f>
        <v>0</v>
      </c>
      <c r="D24">
        <f>PPCL!M24</f>
        <v>0</v>
      </c>
      <c r="E24">
        <f>PPCL!N24</f>
        <v>0</v>
      </c>
      <c r="F24">
        <f t="shared" si="4"/>
        <v>270</v>
      </c>
      <c r="G24">
        <f t="shared" si="5"/>
        <v>0</v>
      </c>
      <c r="H24" s="112"/>
      <c r="I24">
        <f>BRPL_EOD!AE24+BRPL_EOD!AF24</f>
        <v>0</v>
      </c>
      <c r="J24">
        <f>BYPL_EOD!AE24+BYPL_EOD!AF24</f>
        <v>0</v>
      </c>
      <c r="K24">
        <f>MES_EOD!AE24+MES_EOD!AF24</f>
        <v>0</v>
      </c>
      <c r="L24">
        <f>NDMC_EOD!AE24+NDMC_EOD!AF24</f>
        <v>0</v>
      </c>
      <c r="M24">
        <f>TPDDL_EOD!AE24+TPDDL_EOD!AF24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PPCL!B25</f>
        <v>270</v>
      </c>
      <c r="C25">
        <f>PPCL!C25</f>
        <v>0</v>
      </c>
      <c r="D25">
        <f>PPCL!M25</f>
        <v>0</v>
      </c>
      <c r="E25">
        <f>PPCL!N25</f>
        <v>0</v>
      </c>
      <c r="F25">
        <f t="shared" si="4"/>
        <v>270</v>
      </c>
      <c r="G25">
        <f t="shared" si="5"/>
        <v>0</v>
      </c>
      <c r="H25" s="112"/>
      <c r="I25">
        <f>BRPL_EOD!AE25+BRPL_EOD!AF25</f>
        <v>0</v>
      </c>
      <c r="J25">
        <f>BYPL_EOD!AE25+BYPL_EOD!AF25</f>
        <v>0</v>
      </c>
      <c r="K25">
        <f>MES_EOD!AE25+MES_EOD!AF25</f>
        <v>0</v>
      </c>
      <c r="L25">
        <f>NDMC_EOD!AE25+NDMC_EOD!AF25</f>
        <v>0</v>
      </c>
      <c r="M25">
        <f>TPDDL_EOD!AE25+TPDDL_EOD!AF25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PPCL!B26</f>
        <v>270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270</v>
      </c>
      <c r="G26">
        <f t="shared" si="5"/>
        <v>0</v>
      </c>
      <c r="H26" s="112"/>
      <c r="I26">
        <f>BRPL_EOD!AE26+BRPL_EOD!AF26</f>
        <v>0</v>
      </c>
      <c r="J26">
        <f>BYPL_EOD!AE26+BYPL_EOD!AF26</f>
        <v>0</v>
      </c>
      <c r="K26">
        <f>MES_EOD!AE26+MES_EOD!AF26</f>
        <v>0</v>
      </c>
      <c r="L26">
        <f>NDMC_EOD!AE26+NDMC_EOD!AF26</f>
        <v>0</v>
      </c>
      <c r="M26">
        <f>TPDDL_EOD!AE26+TPDDL_EOD!AF26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270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270</v>
      </c>
      <c r="G27">
        <f t="shared" si="5"/>
        <v>0</v>
      </c>
      <c r="H27" s="112"/>
      <c r="I27">
        <f>BRPL_EOD!AE27+BRPL_EOD!AF27</f>
        <v>0</v>
      </c>
      <c r="J27">
        <f>BYPL_EOD!AE27+BYPL_EOD!AF27</f>
        <v>0</v>
      </c>
      <c r="K27">
        <f>MES_EOD!AE27+MES_EOD!AF27</f>
        <v>0</v>
      </c>
      <c r="L27">
        <f>NDMC_EOD!AE27+NDMC_EOD!AF27</f>
        <v>0</v>
      </c>
      <c r="M27">
        <f>TPDDL_EOD!AE27+TPDDL_EOD!AF27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270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270</v>
      </c>
      <c r="G28">
        <f t="shared" si="5"/>
        <v>0</v>
      </c>
      <c r="H28" s="112"/>
      <c r="I28">
        <f>BRPL_EOD!AE28+BRPL_EOD!AF28</f>
        <v>0</v>
      </c>
      <c r="J28">
        <f>BYPL_EOD!AE28+BYPL_EOD!AF28</f>
        <v>0</v>
      </c>
      <c r="K28">
        <f>MES_EOD!AE28+MES_EOD!AF28</f>
        <v>0</v>
      </c>
      <c r="L28">
        <f>NDMC_EOD!AE28+NDMC_EOD!AF28</f>
        <v>0</v>
      </c>
      <c r="M28">
        <f>TPDDL_EOD!AE28+TPDDL_EOD!AF28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270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270</v>
      </c>
      <c r="G29">
        <f t="shared" si="5"/>
        <v>0</v>
      </c>
      <c r="H29" s="112"/>
      <c r="I29">
        <f>BRPL_EOD!AE29+BRPL_EOD!AF29</f>
        <v>0</v>
      </c>
      <c r="J29">
        <f>BYPL_EOD!AE29+BYPL_EOD!AF29</f>
        <v>0</v>
      </c>
      <c r="K29">
        <f>MES_EOD!AE29+MES_EOD!AF29</f>
        <v>0</v>
      </c>
      <c r="L29">
        <f>NDMC_EOD!AE29+NDMC_EOD!AF29</f>
        <v>0</v>
      </c>
      <c r="M29">
        <f>TPDDL_EOD!AE29+TPDDL_EOD!AF29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270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270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0</v>
      </c>
      <c r="D31">
        <f>PPCL!M31</f>
        <v>0</v>
      </c>
      <c r="E31">
        <f>PPCL!N31</f>
        <v>0</v>
      </c>
      <c r="F31">
        <f t="shared" si="4"/>
        <v>270</v>
      </c>
      <c r="G31">
        <f t="shared" si="5"/>
        <v>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0</v>
      </c>
      <c r="D32">
        <f>PPCL!M32</f>
        <v>0</v>
      </c>
      <c r="E32">
        <f>PPCL!N32</f>
        <v>0</v>
      </c>
      <c r="F32">
        <f t="shared" si="4"/>
        <v>270</v>
      </c>
      <c r="G32">
        <f t="shared" si="5"/>
        <v>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0</v>
      </c>
      <c r="D33">
        <f>PPCL!M33</f>
        <v>0</v>
      </c>
      <c r="E33">
        <f>PPCL!N33</f>
        <v>0</v>
      </c>
      <c r="F33">
        <f t="shared" si="4"/>
        <v>270</v>
      </c>
      <c r="G33">
        <f t="shared" si="5"/>
        <v>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PPCL!B34</f>
        <v>270</v>
      </c>
      <c r="C34">
        <f>PPCL!C34</f>
        <v>0</v>
      </c>
      <c r="D34">
        <f>PPCL!M34</f>
        <v>0</v>
      </c>
      <c r="E34">
        <f>PPCL!N34</f>
        <v>0</v>
      </c>
      <c r="F34">
        <f t="shared" si="4"/>
        <v>270</v>
      </c>
      <c r="G34">
        <f t="shared" si="5"/>
        <v>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PPCL!B35</f>
        <v>270</v>
      </c>
      <c r="C35">
        <f>PPCL!C35</f>
        <v>0</v>
      </c>
      <c r="D35">
        <f>PPCL!M35</f>
        <v>0</v>
      </c>
      <c r="E35">
        <f>PPCL!N35</f>
        <v>0</v>
      </c>
      <c r="F35">
        <f t="shared" si="4"/>
        <v>270</v>
      </c>
      <c r="G35">
        <f t="shared" si="5"/>
        <v>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PPCL!B36</f>
        <v>270</v>
      </c>
      <c r="C36">
        <f>PPCL!C36</f>
        <v>0</v>
      </c>
      <c r="D36">
        <f>PPCL!M36</f>
        <v>0</v>
      </c>
      <c r="E36">
        <f>PPCL!N36</f>
        <v>0</v>
      </c>
      <c r="F36">
        <f t="shared" si="4"/>
        <v>270</v>
      </c>
      <c r="G36">
        <f t="shared" si="5"/>
        <v>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PPCL!B37</f>
        <v>270</v>
      </c>
      <c r="C37">
        <f>PPCL!C37</f>
        <v>0</v>
      </c>
      <c r="D37">
        <f>PPCL!M37</f>
        <v>0</v>
      </c>
      <c r="E37">
        <f>PPCL!N37</f>
        <v>0</v>
      </c>
      <c r="F37">
        <f t="shared" si="4"/>
        <v>270</v>
      </c>
      <c r="G37">
        <f t="shared" si="5"/>
        <v>0</v>
      </c>
      <c r="H37" s="112"/>
      <c r="I37">
        <f>BRPL_EOD!AE37+BRPL_EOD!AF37</f>
        <v>0</v>
      </c>
      <c r="J37">
        <f>BYPL_EOD!AE37+BYPL_EOD!AF37</f>
        <v>0</v>
      </c>
      <c r="K37">
        <f>MES_EOD!AE37+MES_EOD!AF37</f>
        <v>0</v>
      </c>
      <c r="L37">
        <f>NDMC_EOD!AE37+NDMC_EOD!AF37</f>
        <v>0</v>
      </c>
      <c r="M37">
        <f>TPDDL_EOD!AE37+TPDDL_EOD!AF37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PPCL!B38</f>
        <v>270</v>
      </c>
      <c r="C38">
        <f>PPCL!C38</f>
        <v>0</v>
      </c>
      <c r="D38">
        <f>PPCL!M38</f>
        <v>0</v>
      </c>
      <c r="E38">
        <f>PPCL!N38</f>
        <v>0</v>
      </c>
      <c r="F38">
        <f t="shared" si="4"/>
        <v>270</v>
      </c>
      <c r="G38">
        <f t="shared" si="5"/>
        <v>0</v>
      </c>
      <c r="H38" s="112"/>
      <c r="I38">
        <f>BRPL_EOD!AE38+BRPL_EOD!AF38</f>
        <v>0</v>
      </c>
      <c r="J38">
        <f>BYPL_EOD!AE38+BYPL_EOD!AF38</f>
        <v>0</v>
      </c>
      <c r="K38">
        <f>MES_EOD!AE38+MES_EOD!AF38</f>
        <v>0</v>
      </c>
      <c r="L38">
        <f>NDMC_EOD!AE38+NDMC_EOD!AF38</f>
        <v>0</v>
      </c>
      <c r="M38">
        <f>TPDDL_EOD!AE38+TPDDL_EOD!AF38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PPCL!B39</f>
        <v>270</v>
      </c>
      <c r="C39">
        <f>PPCL!C39</f>
        <v>0</v>
      </c>
      <c r="D39">
        <f>PPCL!M39</f>
        <v>0</v>
      </c>
      <c r="E39">
        <f>PPCL!N39</f>
        <v>0</v>
      </c>
      <c r="F39">
        <f t="shared" si="4"/>
        <v>270</v>
      </c>
      <c r="G39">
        <f t="shared" si="5"/>
        <v>0</v>
      </c>
      <c r="H39" s="112"/>
      <c r="I39">
        <f>BRPL_EOD!AE39+BRPL_EOD!AF39</f>
        <v>0</v>
      </c>
      <c r="J39">
        <f>BYPL_EOD!AE39+BYPL_EOD!AF39</f>
        <v>0</v>
      </c>
      <c r="K39">
        <f>MES_EOD!AE39+MES_EOD!AF39</f>
        <v>0</v>
      </c>
      <c r="L39">
        <f>NDMC_EOD!AE39+NDMC_EOD!AF39</f>
        <v>0</v>
      </c>
      <c r="M39">
        <f>TPDDL_EOD!AE39+TPDDL_EOD!AF39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PPCL!B40</f>
        <v>270</v>
      </c>
      <c r="C40">
        <f>PPCL!C40</f>
        <v>0</v>
      </c>
      <c r="D40">
        <f>PPCL!M40</f>
        <v>0</v>
      </c>
      <c r="E40">
        <f>PPCL!N40</f>
        <v>0</v>
      </c>
      <c r="F40">
        <f t="shared" si="4"/>
        <v>270</v>
      </c>
      <c r="G40">
        <f t="shared" si="5"/>
        <v>0</v>
      </c>
      <c r="H40" s="112"/>
      <c r="I40">
        <f>BRPL_EOD!AE40+BRPL_EOD!AF40</f>
        <v>0</v>
      </c>
      <c r="J40">
        <f>BYPL_EOD!AE40+BYPL_EOD!AF40</f>
        <v>0</v>
      </c>
      <c r="K40">
        <f>MES_EOD!AE40+MES_EOD!AF40</f>
        <v>0</v>
      </c>
      <c r="L40">
        <f>NDMC_EOD!AE40+NDMC_EOD!AF40</f>
        <v>0</v>
      </c>
      <c r="M40">
        <f>TPDDL_EOD!AE40+TPDDL_EOD!AF40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PPCL!B41</f>
        <v>270</v>
      </c>
      <c r="C41">
        <f>PPCL!C41</f>
        <v>0</v>
      </c>
      <c r="D41">
        <f>PPCL!M41</f>
        <v>0</v>
      </c>
      <c r="E41">
        <f>PPCL!N41</f>
        <v>0</v>
      </c>
      <c r="F41">
        <f t="shared" si="4"/>
        <v>270</v>
      </c>
      <c r="G41">
        <f t="shared" si="5"/>
        <v>0</v>
      </c>
      <c r="H41" s="112"/>
      <c r="I41">
        <f>BRPL_EOD!AE41+BRPL_EOD!AF41</f>
        <v>0</v>
      </c>
      <c r="J41">
        <f>BYPL_EOD!AE41+BYPL_EOD!AF41</f>
        <v>0</v>
      </c>
      <c r="K41">
        <f>MES_EOD!AE41+MES_EOD!AF41</f>
        <v>0</v>
      </c>
      <c r="L41">
        <f>NDMC_EOD!AE41+NDMC_EOD!AF41</f>
        <v>0</v>
      </c>
      <c r="M41">
        <f>TPDDL_EOD!AE41+TPDDL_EOD!AF41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PPCL!B42</f>
        <v>270</v>
      </c>
      <c r="C42">
        <f>PPCL!C42</f>
        <v>0</v>
      </c>
      <c r="D42">
        <f>PPCL!M42</f>
        <v>0</v>
      </c>
      <c r="E42">
        <f>PPCL!N42</f>
        <v>0</v>
      </c>
      <c r="F42">
        <f t="shared" si="4"/>
        <v>270</v>
      </c>
      <c r="G42">
        <f t="shared" si="5"/>
        <v>0</v>
      </c>
      <c r="H42" s="112"/>
      <c r="I42">
        <f>BRPL_EOD!AE42+BRPL_EOD!AF42</f>
        <v>0</v>
      </c>
      <c r="J42">
        <f>BYPL_EOD!AE42+BYPL_EOD!AF42</f>
        <v>0</v>
      </c>
      <c r="K42">
        <f>MES_EOD!AE42+MES_EOD!AF42</f>
        <v>0</v>
      </c>
      <c r="L42">
        <f>NDMC_EOD!AE42+NDMC_EOD!AF42</f>
        <v>0</v>
      </c>
      <c r="M42">
        <f>TPDDL_EOD!AE42+TPDDL_EOD!AF42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PPCL!B43</f>
        <v>270</v>
      </c>
      <c r="C43">
        <f>PPCL!C43</f>
        <v>0</v>
      </c>
      <c r="D43">
        <f>PPCL!M43</f>
        <v>0</v>
      </c>
      <c r="E43">
        <f>PPCL!N43</f>
        <v>0</v>
      </c>
      <c r="F43">
        <f t="shared" si="4"/>
        <v>270</v>
      </c>
      <c r="G43">
        <f t="shared" si="5"/>
        <v>0</v>
      </c>
      <c r="H43" s="112"/>
      <c r="I43">
        <f>BRPL_EOD!AE43+BRPL_EOD!AF43</f>
        <v>0</v>
      </c>
      <c r="J43">
        <f>BYPL_EOD!AE43+BYPL_EOD!AF43</f>
        <v>0</v>
      </c>
      <c r="K43">
        <f>MES_EOD!AE43+MES_EOD!AF43</f>
        <v>0</v>
      </c>
      <c r="L43">
        <f>NDMC_EOD!AE43+NDMC_EOD!AF43</f>
        <v>0</v>
      </c>
      <c r="M43">
        <f>TPDDL_EOD!AE43+TPDDL_EOD!AF43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PPCL!B44</f>
        <v>270</v>
      </c>
      <c r="C44">
        <f>PPCL!C44</f>
        <v>0</v>
      </c>
      <c r="D44">
        <f>PPCL!M44</f>
        <v>0</v>
      </c>
      <c r="E44">
        <f>PPCL!N44</f>
        <v>0</v>
      </c>
      <c r="F44">
        <f t="shared" si="4"/>
        <v>270</v>
      </c>
      <c r="G44">
        <f t="shared" si="5"/>
        <v>0</v>
      </c>
      <c r="H44" s="112"/>
      <c r="I44">
        <f>BRPL_EOD!AE44+BRPL_EOD!AF44</f>
        <v>0</v>
      </c>
      <c r="J44">
        <f>BYPL_EOD!AE44+BYPL_EOD!AF44</f>
        <v>0</v>
      </c>
      <c r="K44">
        <f>MES_EOD!AE44+MES_EOD!AF44</f>
        <v>0</v>
      </c>
      <c r="L44">
        <f>NDMC_EOD!AE44+NDMC_EOD!AF44</f>
        <v>0</v>
      </c>
      <c r="M44">
        <f>TPDDL_EOD!AE44+TPDDL_EOD!AF44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PPCL!B45</f>
        <v>270</v>
      </c>
      <c r="C45">
        <f>PPCL!C45</f>
        <v>0</v>
      </c>
      <c r="D45">
        <f>PPCL!M45</f>
        <v>0</v>
      </c>
      <c r="E45">
        <f>PPCL!N45</f>
        <v>0</v>
      </c>
      <c r="F45">
        <f t="shared" si="4"/>
        <v>270</v>
      </c>
      <c r="G45">
        <f t="shared" si="5"/>
        <v>0</v>
      </c>
      <c r="H45" s="112"/>
      <c r="I45">
        <f>BRPL_EOD!AE45+BRPL_EOD!AF45</f>
        <v>0</v>
      </c>
      <c r="J45">
        <f>BYPL_EOD!AE45+BYPL_EOD!AF45</f>
        <v>0</v>
      </c>
      <c r="K45">
        <f>MES_EOD!AE45+MES_EOD!AF45</f>
        <v>0</v>
      </c>
      <c r="L45">
        <f>NDMC_EOD!AE45+NDMC_EOD!AF45</f>
        <v>0</v>
      </c>
      <c r="M45">
        <f>TPDDL_EOD!AE45+TPDDL_EOD!AF45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PPCL!B46</f>
        <v>270</v>
      </c>
      <c r="C46">
        <f>PPCL!C46</f>
        <v>0</v>
      </c>
      <c r="D46">
        <f>PPCL!M46</f>
        <v>0</v>
      </c>
      <c r="E46">
        <f>PPCL!N46</f>
        <v>0</v>
      </c>
      <c r="F46">
        <f t="shared" si="4"/>
        <v>270</v>
      </c>
      <c r="G46">
        <f t="shared" si="5"/>
        <v>0</v>
      </c>
      <c r="H46" s="112"/>
      <c r="I46">
        <f>BRPL_EOD!AE46+BRPL_EOD!AF46</f>
        <v>0</v>
      </c>
      <c r="J46">
        <f>BYPL_EOD!AE46+BYPL_EOD!AF46</f>
        <v>0</v>
      </c>
      <c r="K46">
        <f>MES_EOD!AE46+MES_EOD!AF46</f>
        <v>0</v>
      </c>
      <c r="L46">
        <f>NDMC_EOD!AE46+NDMC_EOD!AF46</f>
        <v>0</v>
      </c>
      <c r="M46">
        <f>TPDDL_EOD!AE46+TPDDL_EOD!AF46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PPCL!B47</f>
        <v>270</v>
      </c>
      <c r="C47">
        <f>PPCL!C47</f>
        <v>0</v>
      </c>
      <c r="D47">
        <f>PPCL!M47</f>
        <v>0</v>
      </c>
      <c r="E47">
        <f>PPCL!N47</f>
        <v>0</v>
      </c>
      <c r="F47">
        <f t="shared" si="4"/>
        <v>270</v>
      </c>
      <c r="G47">
        <f t="shared" si="5"/>
        <v>0</v>
      </c>
      <c r="H47" s="112"/>
      <c r="I47">
        <f>BRPL_EOD!AE47+BRPL_EOD!AF47</f>
        <v>0</v>
      </c>
      <c r="J47">
        <f>BYPL_EOD!AE47+BYPL_EOD!AF47</f>
        <v>0</v>
      </c>
      <c r="K47">
        <f>MES_EOD!AE47+MES_EOD!AF47</f>
        <v>0</v>
      </c>
      <c r="L47">
        <f>NDMC_EOD!AE47+NDMC_EOD!AF47</f>
        <v>0</v>
      </c>
      <c r="M47">
        <f>TPDDL_EOD!AE47+TPDDL_EOD!AF47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PPCL!B48</f>
        <v>270</v>
      </c>
      <c r="C48">
        <f>PPCL!C48</f>
        <v>0</v>
      </c>
      <c r="D48">
        <f>PPCL!M48</f>
        <v>0</v>
      </c>
      <c r="E48">
        <f>PPCL!N48</f>
        <v>0</v>
      </c>
      <c r="F48">
        <f t="shared" si="4"/>
        <v>270</v>
      </c>
      <c r="G48">
        <f t="shared" si="5"/>
        <v>0</v>
      </c>
      <c r="H48" s="112"/>
      <c r="I48">
        <f>BRPL_EOD!AE48+BRPL_EOD!AF48</f>
        <v>0</v>
      </c>
      <c r="J48">
        <f>BYPL_EOD!AE48+BYPL_EOD!AF48</f>
        <v>0</v>
      </c>
      <c r="K48">
        <f>MES_EOD!AE48+MES_EOD!AF48</f>
        <v>0</v>
      </c>
      <c r="L48">
        <f>NDMC_EOD!AE48+NDMC_EOD!AF48</f>
        <v>0</v>
      </c>
      <c r="M48">
        <f>TPDDL_EOD!AE48+TPDDL_EOD!AF48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PPCL!B49</f>
        <v>270</v>
      </c>
      <c r="C49">
        <f>PPCL!C49</f>
        <v>0</v>
      </c>
      <c r="D49">
        <f>PPCL!M49</f>
        <v>0</v>
      </c>
      <c r="E49">
        <f>PPCL!N49</f>
        <v>0</v>
      </c>
      <c r="F49">
        <f t="shared" si="4"/>
        <v>270</v>
      </c>
      <c r="G49">
        <f t="shared" si="5"/>
        <v>0</v>
      </c>
      <c r="H49" s="112"/>
      <c r="I49">
        <f>BRPL_EOD!AE49+BRPL_EOD!AF49</f>
        <v>0</v>
      </c>
      <c r="J49">
        <f>BYPL_EOD!AE49+BYPL_EOD!AF49</f>
        <v>0</v>
      </c>
      <c r="K49">
        <f>MES_EOD!AE49+MES_EOD!AF49</f>
        <v>0</v>
      </c>
      <c r="L49">
        <f>NDMC_EOD!AE49+NDMC_EOD!AF49</f>
        <v>0</v>
      </c>
      <c r="M49">
        <f>TPDDL_EOD!AE49+TPDDL_EOD!AF49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PPCL!B50</f>
        <v>270</v>
      </c>
      <c r="C50">
        <f>PPCL!C50</f>
        <v>0</v>
      </c>
      <c r="D50">
        <f>PPCL!M50</f>
        <v>0</v>
      </c>
      <c r="E50">
        <f>PPCL!N50</f>
        <v>0</v>
      </c>
      <c r="F50">
        <f t="shared" si="4"/>
        <v>270</v>
      </c>
      <c r="G50">
        <f t="shared" si="5"/>
        <v>0</v>
      </c>
      <c r="H50" s="112"/>
      <c r="I50">
        <f>BRPL_EOD!AE50+BRPL_EOD!AF50</f>
        <v>0</v>
      </c>
      <c r="J50">
        <f>BYPL_EOD!AE50+BYPL_EOD!AF50</f>
        <v>0</v>
      </c>
      <c r="K50">
        <f>MES_EOD!AE50+MES_EOD!AF50</f>
        <v>0</v>
      </c>
      <c r="L50">
        <f>NDMC_EOD!AE50+NDMC_EOD!AF50</f>
        <v>0</v>
      </c>
      <c r="M50">
        <f>TPDDL_EOD!AE50+TPDDL_EOD!AF50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PPCL!B51</f>
        <v>270</v>
      </c>
      <c r="C51">
        <f>PPCL!C51</f>
        <v>0</v>
      </c>
      <c r="D51">
        <f>PPCL!M51</f>
        <v>0</v>
      </c>
      <c r="E51">
        <f>PPCL!N51</f>
        <v>0</v>
      </c>
      <c r="F51">
        <f t="shared" si="4"/>
        <v>270</v>
      </c>
      <c r="G51">
        <f t="shared" si="5"/>
        <v>0</v>
      </c>
      <c r="H51" s="112"/>
      <c r="I51">
        <f>BRPL_EOD!AE51+BRPL_EOD!AF51</f>
        <v>0</v>
      </c>
      <c r="J51">
        <f>BYPL_EOD!AE51+BYPL_EOD!AF51</f>
        <v>0</v>
      </c>
      <c r="K51">
        <f>MES_EOD!AE51+MES_EOD!AF51</f>
        <v>0</v>
      </c>
      <c r="L51">
        <f>NDMC_EOD!AE51+NDMC_EOD!AF51</f>
        <v>0</v>
      </c>
      <c r="M51">
        <f>TPDDL_EOD!AE51+TPDDL_EOD!AF51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PPCL!B52</f>
        <v>270</v>
      </c>
      <c r="C52">
        <f>PPCL!C52</f>
        <v>0</v>
      </c>
      <c r="D52">
        <f>PPCL!M52</f>
        <v>0</v>
      </c>
      <c r="E52">
        <f>PPCL!N52</f>
        <v>0</v>
      </c>
      <c r="F52">
        <f t="shared" si="4"/>
        <v>270</v>
      </c>
      <c r="G52">
        <f t="shared" si="5"/>
        <v>0</v>
      </c>
      <c r="H52" s="112"/>
      <c r="I52">
        <f>BRPL_EOD!AE52+BRPL_EOD!AF52</f>
        <v>0</v>
      </c>
      <c r="J52">
        <f>BYPL_EOD!AE52+BYPL_EOD!AF52</f>
        <v>0</v>
      </c>
      <c r="K52">
        <f>MES_EOD!AE52+MES_EOD!AF52</f>
        <v>0</v>
      </c>
      <c r="L52">
        <f>NDMC_EOD!AE52+NDMC_EOD!AF52</f>
        <v>0</v>
      </c>
      <c r="M52">
        <f>TPDDL_EOD!AE52+TPDDL_EOD!AF52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PPCL!B53</f>
        <v>270</v>
      </c>
      <c r="C53">
        <f>PPCL!C53</f>
        <v>0</v>
      </c>
      <c r="D53">
        <f>PPCL!M53</f>
        <v>0</v>
      </c>
      <c r="E53">
        <f>PPCL!N53</f>
        <v>0</v>
      </c>
      <c r="F53">
        <f t="shared" si="4"/>
        <v>270</v>
      </c>
      <c r="G53">
        <f t="shared" si="5"/>
        <v>0</v>
      </c>
      <c r="H53" s="112"/>
      <c r="I53">
        <f>BRPL_EOD!AE53+BRPL_EOD!AF53</f>
        <v>0</v>
      </c>
      <c r="J53">
        <f>BYPL_EOD!AE53+BYPL_EOD!AF53</f>
        <v>0</v>
      </c>
      <c r="K53">
        <f>MES_EOD!AE53+MES_EOD!AF53</f>
        <v>0</v>
      </c>
      <c r="L53">
        <f>NDMC_EOD!AE53+NDMC_EOD!AF53</f>
        <v>0</v>
      </c>
      <c r="M53">
        <f>TPDDL_EOD!AE53+TPDDL_EOD!AF53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PPCL!B54</f>
        <v>270</v>
      </c>
      <c r="C54">
        <f>PPCL!C54</f>
        <v>0</v>
      </c>
      <c r="D54">
        <f>PPCL!M54</f>
        <v>0</v>
      </c>
      <c r="E54">
        <f>PPCL!N54</f>
        <v>0</v>
      </c>
      <c r="F54">
        <f t="shared" si="4"/>
        <v>270</v>
      </c>
      <c r="G54">
        <f t="shared" si="5"/>
        <v>0</v>
      </c>
      <c r="H54" s="112"/>
      <c r="I54">
        <f>BRPL_EOD!AE54+BRPL_EOD!AF54</f>
        <v>0</v>
      </c>
      <c r="J54">
        <f>BYPL_EOD!AE54+BYPL_EOD!AF54</f>
        <v>0</v>
      </c>
      <c r="K54">
        <f>MES_EOD!AE54+MES_EOD!AF54</f>
        <v>0</v>
      </c>
      <c r="L54">
        <f>NDMC_EOD!AE54+NDMC_EOD!AF54</f>
        <v>0</v>
      </c>
      <c r="M54">
        <f>TPDDL_EOD!AE54+TPDDL_EOD!AF54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PPCL!B55</f>
        <v>270</v>
      </c>
      <c r="C55">
        <f>PPCL!C55</f>
        <v>0</v>
      </c>
      <c r="D55">
        <f>PPCL!M55</f>
        <v>0</v>
      </c>
      <c r="E55">
        <f>PPCL!N55</f>
        <v>0</v>
      </c>
      <c r="F55">
        <f t="shared" si="4"/>
        <v>270</v>
      </c>
      <c r="G55">
        <f t="shared" si="5"/>
        <v>0</v>
      </c>
      <c r="H55" s="112"/>
      <c r="I55">
        <f>BRPL_EOD!AE55+BRPL_EOD!AF55</f>
        <v>0</v>
      </c>
      <c r="J55">
        <f>BYPL_EOD!AE55+BYPL_EOD!AF55</f>
        <v>0</v>
      </c>
      <c r="K55">
        <f>MES_EOD!AE55+MES_EOD!AF55</f>
        <v>0</v>
      </c>
      <c r="L55">
        <f>NDMC_EOD!AE55+NDMC_EOD!AF55</f>
        <v>0</v>
      </c>
      <c r="M55">
        <f>TPDDL_EOD!AE55+TPDDL_EOD!AF55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PPCL!B56</f>
        <v>270</v>
      </c>
      <c r="C56">
        <f>PPCL!C56</f>
        <v>0</v>
      </c>
      <c r="D56">
        <f>PPCL!M56</f>
        <v>0</v>
      </c>
      <c r="E56">
        <f>PPCL!N56</f>
        <v>0</v>
      </c>
      <c r="F56">
        <f t="shared" si="4"/>
        <v>270</v>
      </c>
      <c r="G56">
        <f t="shared" si="5"/>
        <v>0</v>
      </c>
      <c r="H56" s="112"/>
      <c r="I56">
        <f>BRPL_EOD!AE56+BRPL_EOD!AF56</f>
        <v>0</v>
      </c>
      <c r="J56">
        <f>BYPL_EOD!AE56+BYPL_EOD!AF56</f>
        <v>0</v>
      </c>
      <c r="K56">
        <f>MES_EOD!AE56+MES_EOD!AF56</f>
        <v>0</v>
      </c>
      <c r="L56">
        <f>NDMC_EOD!AE56+NDMC_EOD!AF56</f>
        <v>0</v>
      </c>
      <c r="M56">
        <f>TPDDL_EOD!AE56+TPDDL_EOD!AF56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PPCL!B57</f>
        <v>270</v>
      </c>
      <c r="C57">
        <f>PPCL!C57</f>
        <v>0</v>
      </c>
      <c r="D57">
        <f>PPCL!M57</f>
        <v>0</v>
      </c>
      <c r="E57">
        <f>PPCL!N57</f>
        <v>0</v>
      </c>
      <c r="F57">
        <f t="shared" si="4"/>
        <v>270</v>
      </c>
      <c r="G57">
        <f t="shared" si="5"/>
        <v>0</v>
      </c>
      <c r="H57" s="112"/>
      <c r="I57">
        <f>BRPL_EOD!AE57+BRPL_EOD!AF57</f>
        <v>0</v>
      </c>
      <c r="J57">
        <f>BYPL_EOD!AE57+BYPL_EOD!AF57</f>
        <v>0</v>
      </c>
      <c r="K57">
        <f>MES_EOD!AE57+MES_EOD!AF57</f>
        <v>0</v>
      </c>
      <c r="L57">
        <f>NDMC_EOD!AE57+NDMC_EOD!AF57</f>
        <v>0</v>
      </c>
      <c r="M57">
        <f>TPDDL_EOD!AE57+TPDDL_EOD!AF57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PPCL!B58</f>
        <v>270</v>
      </c>
      <c r="C58">
        <f>PPCL!C58</f>
        <v>0</v>
      </c>
      <c r="D58">
        <f>PPCL!M58</f>
        <v>0</v>
      </c>
      <c r="E58">
        <f>PPCL!N58</f>
        <v>0</v>
      </c>
      <c r="F58">
        <f t="shared" si="4"/>
        <v>270</v>
      </c>
      <c r="G58">
        <f t="shared" si="5"/>
        <v>0</v>
      </c>
      <c r="H58" s="112"/>
      <c r="I58">
        <f>BRPL_EOD!AE58+BRPL_EOD!AF58</f>
        <v>0</v>
      </c>
      <c r="J58">
        <f>BYPL_EOD!AE58+BYPL_EOD!AF58</f>
        <v>0</v>
      </c>
      <c r="K58">
        <f>MES_EOD!AE58+MES_EOD!AF58</f>
        <v>0</v>
      </c>
      <c r="L58">
        <f>NDMC_EOD!AE58+NDMC_EOD!AF58</f>
        <v>0</v>
      </c>
      <c r="M58">
        <f>TPDDL_EOD!AE58+TPDDL_EOD!AF58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PPCL!B59</f>
        <v>270</v>
      </c>
      <c r="C59">
        <f>PPCL!C59</f>
        <v>0</v>
      </c>
      <c r="D59">
        <f>PPCL!M59</f>
        <v>0</v>
      </c>
      <c r="E59">
        <f>PPCL!N59</f>
        <v>0</v>
      </c>
      <c r="F59">
        <f t="shared" si="4"/>
        <v>270</v>
      </c>
      <c r="G59">
        <f t="shared" si="5"/>
        <v>0</v>
      </c>
      <c r="H59" s="112"/>
      <c r="I59">
        <f>BRPL_EOD!AE59+BRPL_EOD!AF59</f>
        <v>0</v>
      </c>
      <c r="J59">
        <f>BYPL_EOD!AE59+BYPL_EOD!AF59</f>
        <v>0</v>
      </c>
      <c r="K59">
        <f>MES_EOD!AE59+MES_EOD!AF59</f>
        <v>0</v>
      </c>
      <c r="L59">
        <f>NDMC_EOD!AE59+NDMC_EOD!AF59</f>
        <v>0</v>
      </c>
      <c r="M59">
        <f>TPDDL_EOD!AE59+TPDDL_EOD!AF59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PPCL!B60</f>
        <v>270</v>
      </c>
      <c r="C60">
        <f>PPCL!C60</f>
        <v>0</v>
      </c>
      <c r="D60">
        <f>PPCL!M60</f>
        <v>0</v>
      </c>
      <c r="E60">
        <f>PPCL!N60</f>
        <v>0</v>
      </c>
      <c r="F60">
        <f t="shared" si="4"/>
        <v>270</v>
      </c>
      <c r="G60">
        <f t="shared" si="5"/>
        <v>0</v>
      </c>
      <c r="H60" s="112"/>
      <c r="I60">
        <f>BRPL_EOD!AE60+BRPL_EOD!AF60</f>
        <v>0</v>
      </c>
      <c r="J60">
        <f>BYPL_EOD!AE60+BYPL_EOD!AF60</f>
        <v>0</v>
      </c>
      <c r="K60">
        <f>MES_EOD!AE60+MES_EOD!AF60</f>
        <v>0</v>
      </c>
      <c r="L60">
        <f>NDMC_EOD!AE60+NDMC_EOD!AF60</f>
        <v>0</v>
      </c>
      <c r="M60">
        <f>TPDDL_EOD!AE60+TPDDL_EOD!AF60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PPCL!B61</f>
        <v>270</v>
      </c>
      <c r="C61">
        <f>PPCL!C61</f>
        <v>0</v>
      </c>
      <c r="D61">
        <f>PPCL!M61</f>
        <v>0</v>
      </c>
      <c r="E61">
        <f>PPCL!N61</f>
        <v>0</v>
      </c>
      <c r="F61">
        <f t="shared" si="4"/>
        <v>270</v>
      </c>
      <c r="G61">
        <f t="shared" si="5"/>
        <v>0</v>
      </c>
      <c r="H61" s="112"/>
      <c r="I61">
        <f>BRPL_EOD!AE61+BRPL_EOD!AF61</f>
        <v>0</v>
      </c>
      <c r="J61">
        <f>BYPL_EOD!AE61+BYPL_EOD!AF61</f>
        <v>0</v>
      </c>
      <c r="K61">
        <f>MES_EOD!AE61+MES_EOD!AF61</f>
        <v>0</v>
      </c>
      <c r="L61">
        <f>NDMC_EOD!AE61+NDMC_EOD!AF61</f>
        <v>0</v>
      </c>
      <c r="M61">
        <f>TPDDL_EOD!AE61+TPDDL_EOD!AF61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PPCL!B62</f>
        <v>270</v>
      </c>
      <c r="C62">
        <f>PPCL!C62</f>
        <v>0</v>
      </c>
      <c r="D62">
        <f>PPCL!M62</f>
        <v>0</v>
      </c>
      <c r="E62">
        <f>PPCL!N62</f>
        <v>0</v>
      </c>
      <c r="F62">
        <f t="shared" si="4"/>
        <v>270</v>
      </c>
      <c r="G62">
        <f t="shared" si="5"/>
        <v>0</v>
      </c>
      <c r="H62" s="112"/>
      <c r="I62">
        <f>BRPL_EOD!AE62+BRPL_EOD!AF62</f>
        <v>0</v>
      </c>
      <c r="J62">
        <f>BYPL_EOD!AE62+BYPL_EOD!AF62</f>
        <v>0</v>
      </c>
      <c r="K62">
        <f>MES_EOD!AE62+MES_EOD!AF62</f>
        <v>0</v>
      </c>
      <c r="L62">
        <f>NDMC_EOD!AE62+NDMC_EOD!AF62</f>
        <v>0</v>
      </c>
      <c r="M62">
        <f>TPDDL_EOD!AE62+TPDDL_EOD!AF62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PPCL!B63</f>
        <v>270</v>
      </c>
      <c r="C63">
        <f>PPCL!C63</f>
        <v>0</v>
      </c>
      <c r="D63">
        <f>PPCL!M63</f>
        <v>0</v>
      </c>
      <c r="E63">
        <f>PPCL!N63</f>
        <v>0</v>
      </c>
      <c r="F63">
        <f t="shared" si="4"/>
        <v>270</v>
      </c>
      <c r="G63">
        <f t="shared" si="5"/>
        <v>0</v>
      </c>
      <c r="H63" s="112"/>
      <c r="I63">
        <f>BRPL_EOD!AE63+BRPL_EOD!AF63</f>
        <v>0</v>
      </c>
      <c r="J63">
        <f>BYPL_EOD!AE63+BYPL_EOD!AF63</f>
        <v>0</v>
      </c>
      <c r="K63">
        <f>MES_EOD!AE63+MES_EOD!AF63</f>
        <v>0</v>
      </c>
      <c r="L63">
        <f>NDMC_EOD!AE63+NDMC_EOD!AF63</f>
        <v>0</v>
      </c>
      <c r="M63">
        <f>TPDDL_EOD!AE63+TPDDL_EOD!AF63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PPCL!B64</f>
        <v>270</v>
      </c>
      <c r="C64">
        <f>PPCL!C64</f>
        <v>0</v>
      </c>
      <c r="D64">
        <f>PPCL!M64</f>
        <v>0</v>
      </c>
      <c r="E64">
        <f>PPCL!N64</f>
        <v>0</v>
      </c>
      <c r="F64">
        <f t="shared" si="4"/>
        <v>270</v>
      </c>
      <c r="G64">
        <f t="shared" si="5"/>
        <v>0</v>
      </c>
      <c r="H64" s="112"/>
      <c r="I64">
        <f>BRPL_EOD!AE64+BRPL_EOD!AF64</f>
        <v>0</v>
      </c>
      <c r="J64">
        <f>BYPL_EOD!AE64+BYPL_EOD!AF64</f>
        <v>0</v>
      </c>
      <c r="K64">
        <f>MES_EOD!AE64+MES_EOD!AF64</f>
        <v>0</v>
      </c>
      <c r="L64">
        <f>NDMC_EOD!AE64+NDMC_EOD!AF64</f>
        <v>0</v>
      </c>
      <c r="M64">
        <f>TPDDL_EOD!AE64+TPDDL_EOD!AF64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PPCL!B65</f>
        <v>270</v>
      </c>
      <c r="C65">
        <f>PPCL!C65</f>
        <v>0</v>
      </c>
      <c r="D65">
        <f>PPCL!M65</f>
        <v>0</v>
      </c>
      <c r="E65">
        <f>PPCL!N65</f>
        <v>0</v>
      </c>
      <c r="F65">
        <f t="shared" si="4"/>
        <v>270</v>
      </c>
      <c r="G65">
        <f t="shared" si="5"/>
        <v>0</v>
      </c>
      <c r="H65" s="112"/>
      <c r="I65">
        <f>BRPL_EOD!AE65+BRPL_EOD!AF65</f>
        <v>0</v>
      </c>
      <c r="J65">
        <f>BYPL_EOD!AE65+BYPL_EOD!AF65</f>
        <v>0</v>
      </c>
      <c r="K65">
        <f>MES_EOD!AE65+MES_EOD!AF65</f>
        <v>0</v>
      </c>
      <c r="L65">
        <f>NDMC_EOD!AE65+NDMC_EOD!AF65</f>
        <v>0</v>
      </c>
      <c r="M65">
        <f>TPDDL_EOD!AE65+TPDDL_EOD!AF65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PPCL!B66</f>
        <v>270</v>
      </c>
      <c r="C66">
        <f>PPCL!C66</f>
        <v>0</v>
      </c>
      <c r="D66">
        <f>PPCL!M66</f>
        <v>0</v>
      </c>
      <c r="E66">
        <f>PPCL!N66</f>
        <v>0</v>
      </c>
      <c r="F66">
        <f t="shared" si="4"/>
        <v>270</v>
      </c>
      <c r="G66">
        <f t="shared" si="5"/>
        <v>0</v>
      </c>
      <c r="H66" s="112"/>
      <c r="I66">
        <f>BRPL_EOD!AE66+BRPL_EOD!AF66</f>
        <v>0</v>
      </c>
      <c r="J66">
        <f>BYPL_EOD!AE66+BYPL_EOD!AF66</f>
        <v>0</v>
      </c>
      <c r="K66">
        <f>MES_EOD!AE66+MES_EOD!AF66</f>
        <v>0</v>
      </c>
      <c r="L66">
        <f>NDMC_EOD!AE66+NDMC_EOD!AF66</f>
        <v>0</v>
      </c>
      <c r="M66">
        <f>TPDDL_EOD!AE66+TPDDL_EOD!AF66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PPCL!B67</f>
        <v>270</v>
      </c>
      <c r="C67">
        <f>PPCL!C67</f>
        <v>0</v>
      </c>
      <c r="D67">
        <f>PPCL!M67</f>
        <v>0</v>
      </c>
      <c r="E67">
        <f>PPCL!N67</f>
        <v>0</v>
      </c>
      <c r="F67">
        <f t="shared" si="4"/>
        <v>270</v>
      </c>
      <c r="G67">
        <f t="shared" si="5"/>
        <v>0</v>
      </c>
      <c r="H67" s="112"/>
      <c r="I67">
        <f>BRPL_EOD!AE67+BRPL_EOD!AF67</f>
        <v>0</v>
      </c>
      <c r="J67">
        <f>BYPL_EOD!AE67+BYPL_EOD!AF67</f>
        <v>0</v>
      </c>
      <c r="K67">
        <f>MES_EOD!AE67+MES_EOD!AF67</f>
        <v>0</v>
      </c>
      <c r="L67">
        <f>NDMC_EOD!AE67+NDMC_EOD!AF67</f>
        <v>0</v>
      </c>
      <c r="M67">
        <f>TPDDL_EOD!AE67+TPDDL_EOD!AF67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PPCL!B68</f>
        <v>270</v>
      </c>
      <c r="C68">
        <f>PPCL!C68</f>
        <v>0</v>
      </c>
      <c r="D68">
        <f>PPCL!M68</f>
        <v>0</v>
      </c>
      <c r="E68">
        <f>PPCL!N68</f>
        <v>0</v>
      </c>
      <c r="F68">
        <f t="shared" ref="F68:F98" si="10">B68+C68</f>
        <v>270</v>
      </c>
      <c r="G68">
        <f t="shared" ref="G68:G98" si="11">D68+E68</f>
        <v>0</v>
      </c>
      <c r="H68" s="112"/>
      <c r="I68">
        <f>BRPL_EOD!AE68+BRPL_EOD!AF68</f>
        <v>0</v>
      </c>
      <c r="J68">
        <f>BYPL_EOD!AE68+BYPL_EOD!AF68</f>
        <v>0</v>
      </c>
      <c r="K68">
        <f>MES_EOD!AE68+MES_EOD!AF68</f>
        <v>0</v>
      </c>
      <c r="L68">
        <f>NDMC_EOD!AE68+NDMC_EOD!AF68</f>
        <v>0</v>
      </c>
      <c r="M68">
        <f>TPDDL_EOD!AE68+TPDDL_EOD!AF68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PPCL!B69</f>
        <v>270</v>
      </c>
      <c r="C69">
        <f>PPCL!C69</f>
        <v>0</v>
      </c>
      <c r="D69">
        <f>PPCL!M69</f>
        <v>0</v>
      </c>
      <c r="E69">
        <f>PPCL!N69</f>
        <v>0</v>
      </c>
      <c r="F69">
        <f t="shared" si="10"/>
        <v>270</v>
      </c>
      <c r="G69">
        <f t="shared" si="11"/>
        <v>0</v>
      </c>
      <c r="H69" s="112"/>
      <c r="I69">
        <f>BRPL_EOD!AE69+BRPL_EOD!AF69</f>
        <v>0</v>
      </c>
      <c r="J69">
        <f>BYPL_EOD!AE69+BYPL_EOD!AF69</f>
        <v>0</v>
      </c>
      <c r="K69">
        <f>MES_EOD!AE69+MES_EOD!AF69</f>
        <v>0</v>
      </c>
      <c r="L69">
        <f>NDMC_EOD!AE69+NDMC_EOD!AF69</f>
        <v>0</v>
      </c>
      <c r="M69">
        <f>TPDDL_EOD!AE69+TPDDL_EOD!AF69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PPCL!B70</f>
        <v>270</v>
      </c>
      <c r="C70">
        <f>PPCL!C70</f>
        <v>0</v>
      </c>
      <c r="D70">
        <f>PPCL!M70</f>
        <v>0</v>
      </c>
      <c r="E70">
        <f>PPCL!N70</f>
        <v>0</v>
      </c>
      <c r="F70">
        <f t="shared" si="10"/>
        <v>270</v>
      </c>
      <c r="G70">
        <f t="shared" si="11"/>
        <v>0</v>
      </c>
      <c r="H70" s="112"/>
      <c r="I70">
        <f>BRPL_EOD!AE70+BRPL_EOD!AF70</f>
        <v>0</v>
      </c>
      <c r="J70">
        <f>BYPL_EOD!AE70+BYPL_EOD!AF70</f>
        <v>0</v>
      </c>
      <c r="K70">
        <f>MES_EOD!AE70+MES_EOD!AF70</f>
        <v>0</v>
      </c>
      <c r="L70">
        <f>NDMC_EOD!AE70+NDMC_EOD!AF70</f>
        <v>0</v>
      </c>
      <c r="M70">
        <f>TPDDL_EOD!AE70+TPDDL_EOD!AF70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PPCL!B71</f>
        <v>270</v>
      </c>
      <c r="C71">
        <f>PPCL!C71</f>
        <v>0</v>
      </c>
      <c r="D71">
        <f>PPCL!M71</f>
        <v>0</v>
      </c>
      <c r="E71">
        <f>PPCL!N71</f>
        <v>0</v>
      </c>
      <c r="F71">
        <f t="shared" si="10"/>
        <v>270</v>
      </c>
      <c r="G71">
        <f t="shared" si="11"/>
        <v>0</v>
      </c>
      <c r="H71" s="112"/>
      <c r="I71">
        <f>BRPL_EOD!AE71+BRPL_EOD!AF71</f>
        <v>0</v>
      </c>
      <c r="J71">
        <f>BYPL_EOD!AE71+BYPL_EOD!AF71</f>
        <v>0</v>
      </c>
      <c r="K71">
        <f>MES_EOD!AE71+MES_EOD!AF71</f>
        <v>0</v>
      </c>
      <c r="L71">
        <f>NDMC_EOD!AE71+NDMC_EOD!AF71</f>
        <v>0</v>
      </c>
      <c r="M71">
        <f>TPDDL_EOD!AE71+TPDDL_EOD!AF71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PPCL!B72</f>
        <v>270</v>
      </c>
      <c r="C72">
        <f>PPCL!C72</f>
        <v>0</v>
      </c>
      <c r="D72">
        <f>PPCL!M72</f>
        <v>0</v>
      </c>
      <c r="E72">
        <f>PPCL!N72</f>
        <v>0</v>
      </c>
      <c r="F72">
        <f t="shared" si="10"/>
        <v>270</v>
      </c>
      <c r="G72">
        <f t="shared" si="11"/>
        <v>0</v>
      </c>
      <c r="H72" s="112"/>
      <c r="I72">
        <f>BRPL_EOD!AE72+BRPL_EOD!AF72</f>
        <v>0</v>
      </c>
      <c r="J72">
        <f>BYPL_EOD!AE72+BYPL_EOD!AF72</f>
        <v>0</v>
      </c>
      <c r="K72">
        <f>MES_EOD!AE72+MES_EOD!AF72</f>
        <v>0</v>
      </c>
      <c r="L72">
        <f>NDMC_EOD!AE72+NDMC_EOD!AF72</f>
        <v>0</v>
      </c>
      <c r="M72">
        <f>TPDDL_EOD!AE72+TPDDL_EOD!AF72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PPCL!B73</f>
        <v>270</v>
      </c>
      <c r="C73">
        <f>PPCL!C73</f>
        <v>0</v>
      </c>
      <c r="D73">
        <f>PPCL!M73</f>
        <v>0</v>
      </c>
      <c r="E73">
        <f>PPCL!N73</f>
        <v>0</v>
      </c>
      <c r="F73">
        <f t="shared" si="10"/>
        <v>270</v>
      </c>
      <c r="G73">
        <f t="shared" si="11"/>
        <v>0</v>
      </c>
      <c r="H73" s="112"/>
      <c r="I73">
        <f>BRPL_EOD!AE73+BRPL_EOD!AF73</f>
        <v>0</v>
      </c>
      <c r="J73">
        <f>BYPL_EOD!AE73+BYPL_EOD!AF73</f>
        <v>0</v>
      </c>
      <c r="K73">
        <f>MES_EOD!AE73+MES_EOD!AF73</f>
        <v>0</v>
      </c>
      <c r="L73">
        <f>NDMC_EOD!AE73+NDMC_EOD!AF73</f>
        <v>0</v>
      </c>
      <c r="M73">
        <f>TPDDL_EOD!AE73+TPDDL_EOD!AF73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PPCL!B74</f>
        <v>270</v>
      </c>
      <c r="C74">
        <f>PPCL!C74</f>
        <v>0</v>
      </c>
      <c r="D74">
        <f>PPCL!M74</f>
        <v>0</v>
      </c>
      <c r="E74">
        <f>PPCL!N74</f>
        <v>0</v>
      </c>
      <c r="F74">
        <f t="shared" si="10"/>
        <v>270</v>
      </c>
      <c r="G74">
        <f t="shared" si="11"/>
        <v>0</v>
      </c>
      <c r="H74" s="112"/>
      <c r="I74">
        <f>BRPL_EOD!AE74+BRPL_EOD!AF74</f>
        <v>0</v>
      </c>
      <c r="J74">
        <f>BYPL_EOD!AE74+BYPL_EOD!AF74</f>
        <v>0</v>
      </c>
      <c r="K74">
        <f>MES_EOD!AE74+MES_EOD!AF74</f>
        <v>0</v>
      </c>
      <c r="L74">
        <f>NDMC_EOD!AE74+NDMC_EOD!AF74</f>
        <v>0</v>
      </c>
      <c r="M74">
        <f>TPDDL_EOD!AE74+TPDDL_EOD!AF74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PPCL!B75</f>
        <v>270</v>
      </c>
      <c r="C75">
        <f>PPCL!C75</f>
        <v>0</v>
      </c>
      <c r="D75">
        <f>PPCL!M75</f>
        <v>0</v>
      </c>
      <c r="E75">
        <f>PPCL!N75</f>
        <v>0</v>
      </c>
      <c r="F75">
        <f t="shared" si="10"/>
        <v>270</v>
      </c>
      <c r="G75">
        <f t="shared" si="11"/>
        <v>0</v>
      </c>
      <c r="H75" s="112"/>
      <c r="I75">
        <f>BRPL_EOD!AE75+BRPL_EOD!AF75</f>
        <v>0</v>
      </c>
      <c r="J75">
        <f>BYPL_EOD!AE75+BYPL_EOD!AF75</f>
        <v>0</v>
      </c>
      <c r="K75">
        <f>MES_EOD!AE75+MES_EOD!AF75</f>
        <v>0</v>
      </c>
      <c r="L75">
        <f>NDMC_EOD!AE75+NDMC_EOD!AF75</f>
        <v>0</v>
      </c>
      <c r="M75">
        <f>TPDDL_EOD!AE75+TPDDL_EOD!AF75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PPCL!B76</f>
        <v>270</v>
      </c>
      <c r="C76">
        <f>PPCL!C76</f>
        <v>0</v>
      </c>
      <c r="D76">
        <f>PPCL!M76</f>
        <v>0</v>
      </c>
      <c r="E76">
        <f>PPCL!N76</f>
        <v>0</v>
      </c>
      <c r="F76">
        <f t="shared" si="10"/>
        <v>270</v>
      </c>
      <c r="G76">
        <f t="shared" si="11"/>
        <v>0</v>
      </c>
      <c r="H76" s="112"/>
      <c r="I76">
        <f>BRPL_EOD!AE76+BRPL_EOD!AF76</f>
        <v>0</v>
      </c>
      <c r="J76">
        <f>BYPL_EOD!AE76+BYPL_EOD!AF76</f>
        <v>0</v>
      </c>
      <c r="K76">
        <f>MES_EOD!AE76+MES_EOD!AF76</f>
        <v>0</v>
      </c>
      <c r="L76">
        <f>NDMC_EOD!AE76+NDMC_EOD!AF76</f>
        <v>0</v>
      </c>
      <c r="M76">
        <f>TPDDL_EOD!AE76+TPDDL_EOD!AF76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PPCL!B77</f>
        <v>270</v>
      </c>
      <c r="C77">
        <f>PPCL!C77</f>
        <v>0</v>
      </c>
      <c r="D77">
        <f>PPCL!M77</f>
        <v>0</v>
      </c>
      <c r="E77">
        <f>PPCL!N77</f>
        <v>0</v>
      </c>
      <c r="F77">
        <f t="shared" si="10"/>
        <v>270</v>
      </c>
      <c r="G77">
        <f t="shared" si="11"/>
        <v>0</v>
      </c>
      <c r="H77" s="112"/>
      <c r="I77">
        <f>BRPL_EOD!AE77+BRPL_EOD!AF77</f>
        <v>0</v>
      </c>
      <c r="J77">
        <f>BYPL_EOD!AE77+BYPL_EOD!AF77</f>
        <v>0</v>
      </c>
      <c r="K77">
        <f>MES_EOD!AE77+MES_EOD!AF77</f>
        <v>0</v>
      </c>
      <c r="L77">
        <f>NDMC_EOD!AE77+NDMC_EOD!AF77</f>
        <v>0</v>
      </c>
      <c r="M77">
        <f>TPDDL_EOD!AE77+TPDDL_EOD!AF77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PPCL!B78</f>
        <v>270</v>
      </c>
      <c r="C78">
        <f>PPCL!C78</f>
        <v>0</v>
      </c>
      <c r="D78">
        <f>PPCL!M78</f>
        <v>0</v>
      </c>
      <c r="E78">
        <f>PPCL!N78</f>
        <v>0</v>
      </c>
      <c r="F78">
        <f t="shared" si="10"/>
        <v>270</v>
      </c>
      <c r="G78">
        <f t="shared" si="11"/>
        <v>0</v>
      </c>
      <c r="H78" s="112"/>
      <c r="I78">
        <f>BRPL_EOD!AE78+BRPL_EOD!AF78</f>
        <v>0</v>
      </c>
      <c r="J78">
        <f>BYPL_EOD!AE78+BYPL_EOD!AF78</f>
        <v>0</v>
      </c>
      <c r="K78">
        <f>MES_EOD!AE78+MES_EOD!AF78</f>
        <v>0</v>
      </c>
      <c r="L78">
        <f>NDMC_EOD!AE78+NDMC_EOD!AF78</f>
        <v>0</v>
      </c>
      <c r="M78">
        <f>TPDDL_EOD!AE78+TPDDL_EOD!AF78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PPCL!B79</f>
        <v>270</v>
      </c>
      <c r="C79">
        <f>PPCL!C79</f>
        <v>0</v>
      </c>
      <c r="D79">
        <f>PPCL!M79</f>
        <v>0</v>
      </c>
      <c r="E79">
        <f>PPCL!N79</f>
        <v>0</v>
      </c>
      <c r="F79">
        <f t="shared" si="10"/>
        <v>270</v>
      </c>
      <c r="G79">
        <f t="shared" si="11"/>
        <v>0</v>
      </c>
      <c r="H79" s="112"/>
      <c r="I79">
        <f>BRPL_EOD!AE79+BRPL_EOD!AF79</f>
        <v>0</v>
      </c>
      <c r="J79">
        <f>BYPL_EOD!AE79+BYPL_EOD!AF79</f>
        <v>0</v>
      </c>
      <c r="K79">
        <f>MES_EOD!AE79+MES_EOD!AF79</f>
        <v>0</v>
      </c>
      <c r="L79">
        <f>NDMC_EOD!AE79+NDMC_EOD!AF79</f>
        <v>0</v>
      </c>
      <c r="M79">
        <f>TPDDL_EOD!AE79+TPDDL_EOD!AF79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PPCL!B80</f>
        <v>270</v>
      </c>
      <c r="C80">
        <f>PPCL!C80</f>
        <v>0</v>
      </c>
      <c r="D80">
        <f>PPCL!M80</f>
        <v>0</v>
      </c>
      <c r="E80">
        <f>PPCL!N80</f>
        <v>0</v>
      </c>
      <c r="F80">
        <f t="shared" si="10"/>
        <v>270</v>
      </c>
      <c r="G80">
        <f t="shared" si="11"/>
        <v>0</v>
      </c>
      <c r="H80" s="112"/>
      <c r="I80">
        <f>BRPL_EOD!AE80+BRPL_EOD!AF80</f>
        <v>0</v>
      </c>
      <c r="J80">
        <f>BYPL_EOD!AE80+BYPL_EOD!AF80</f>
        <v>0</v>
      </c>
      <c r="K80">
        <f>MES_EOD!AE80+MES_EOD!AF80</f>
        <v>0</v>
      </c>
      <c r="L80">
        <f>NDMC_EOD!AE80+NDMC_EOD!AF80</f>
        <v>0</v>
      </c>
      <c r="M80">
        <f>TPDDL_EOD!AE80+TPDDL_EOD!AF80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PPCL!B81</f>
        <v>270</v>
      </c>
      <c r="C81">
        <f>PPCL!C81</f>
        <v>0</v>
      </c>
      <c r="D81">
        <f>PPCL!M81</f>
        <v>0</v>
      </c>
      <c r="E81">
        <f>PPCL!N81</f>
        <v>0</v>
      </c>
      <c r="F81">
        <f t="shared" si="10"/>
        <v>270</v>
      </c>
      <c r="G81">
        <f t="shared" si="11"/>
        <v>0</v>
      </c>
      <c r="H81" s="112"/>
      <c r="I81">
        <f>BRPL_EOD!AE81+BRPL_EOD!AF81</f>
        <v>0</v>
      </c>
      <c r="J81">
        <f>BYPL_EOD!AE81+BYPL_EOD!AF81</f>
        <v>0</v>
      </c>
      <c r="K81">
        <f>MES_EOD!AE81+MES_EOD!AF81</f>
        <v>0</v>
      </c>
      <c r="L81">
        <f>NDMC_EOD!AE81+NDMC_EOD!AF81</f>
        <v>0</v>
      </c>
      <c r="M81">
        <f>TPDDL_EOD!AE81+TPDDL_EOD!AF81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PPCL!B82</f>
        <v>270</v>
      </c>
      <c r="C82">
        <f>PPCL!C82</f>
        <v>0</v>
      </c>
      <c r="D82">
        <f>PPCL!M82</f>
        <v>0</v>
      </c>
      <c r="E82">
        <f>PPCL!N82</f>
        <v>0</v>
      </c>
      <c r="F82">
        <f t="shared" si="10"/>
        <v>270</v>
      </c>
      <c r="G82">
        <f t="shared" si="11"/>
        <v>0</v>
      </c>
      <c r="H82" s="112"/>
      <c r="I82">
        <f>BRPL_EOD!AE82+BRPL_EOD!AF82</f>
        <v>0</v>
      </c>
      <c r="J82">
        <f>BYPL_EOD!AE82+BYPL_EOD!AF82</f>
        <v>0</v>
      </c>
      <c r="K82">
        <f>MES_EOD!AE82+MES_EOD!AF82</f>
        <v>0</v>
      </c>
      <c r="L82">
        <f>NDMC_EOD!AE82+NDMC_EOD!AF82</f>
        <v>0</v>
      </c>
      <c r="M82">
        <f>TPDDL_EOD!AE82+TPDDL_EOD!AF82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PPCL!B83</f>
        <v>270</v>
      </c>
      <c r="C83">
        <f>PPCL!C83</f>
        <v>0</v>
      </c>
      <c r="D83">
        <f>PPCL!M83</f>
        <v>0</v>
      </c>
      <c r="E83">
        <f>PPCL!N83</f>
        <v>0</v>
      </c>
      <c r="F83">
        <f t="shared" si="10"/>
        <v>270</v>
      </c>
      <c r="G83">
        <f t="shared" si="11"/>
        <v>0</v>
      </c>
      <c r="H83" s="112"/>
      <c r="I83">
        <f>BRPL_EOD!AE83+BRPL_EOD!AF83</f>
        <v>0</v>
      </c>
      <c r="J83">
        <f>BYPL_EOD!AE83+BYPL_EOD!AF83</f>
        <v>0</v>
      </c>
      <c r="K83">
        <f>MES_EOD!AE83+MES_EOD!AF83</f>
        <v>0</v>
      </c>
      <c r="L83">
        <f>NDMC_EOD!AE83+NDMC_EOD!AF83</f>
        <v>0</v>
      </c>
      <c r="M83">
        <f>TPDDL_EOD!AE83+TPDDL_EOD!AF83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PPCL!B84</f>
        <v>270</v>
      </c>
      <c r="C84">
        <f>PPCL!C84</f>
        <v>0</v>
      </c>
      <c r="D84">
        <f>PPCL!M84</f>
        <v>0</v>
      </c>
      <c r="E84">
        <f>PPCL!N84</f>
        <v>0</v>
      </c>
      <c r="F84">
        <f t="shared" si="10"/>
        <v>270</v>
      </c>
      <c r="G84">
        <f t="shared" si="11"/>
        <v>0</v>
      </c>
      <c r="H84" s="112"/>
      <c r="I84">
        <f>BRPL_EOD!AE84+BRPL_EOD!AF84</f>
        <v>0</v>
      </c>
      <c r="J84">
        <f>BYPL_EOD!AE84+BYPL_EOD!AF84</f>
        <v>0</v>
      </c>
      <c r="K84">
        <f>MES_EOD!AE84+MES_EOD!AF84</f>
        <v>0</v>
      </c>
      <c r="L84">
        <f>NDMC_EOD!AE84+NDMC_EOD!AF84</f>
        <v>0</v>
      </c>
      <c r="M84">
        <f>TPDDL_EOD!AE84+TPDDL_EOD!AF84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PPCL!B85</f>
        <v>270</v>
      </c>
      <c r="C85">
        <f>PPCL!C85</f>
        <v>0</v>
      </c>
      <c r="D85">
        <f>PPCL!M85</f>
        <v>0</v>
      </c>
      <c r="E85">
        <f>PPCL!N85</f>
        <v>0</v>
      </c>
      <c r="F85">
        <f t="shared" si="10"/>
        <v>270</v>
      </c>
      <c r="G85">
        <f t="shared" si="11"/>
        <v>0</v>
      </c>
      <c r="H85" s="112"/>
      <c r="I85">
        <f>BRPL_EOD!AE85+BRPL_EOD!AF85</f>
        <v>0</v>
      </c>
      <c r="J85">
        <f>BYPL_EOD!AE85+BYPL_EOD!AF85</f>
        <v>0</v>
      </c>
      <c r="K85">
        <f>MES_EOD!AE85+MES_EOD!AF85</f>
        <v>0</v>
      </c>
      <c r="L85">
        <f>NDMC_EOD!AE85+NDMC_EOD!AF85</f>
        <v>0</v>
      </c>
      <c r="M85">
        <f>TPDDL_EOD!AE85+TPDDL_EOD!AF85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PPCL!B86</f>
        <v>270</v>
      </c>
      <c r="C86">
        <f>PPCL!C86</f>
        <v>0</v>
      </c>
      <c r="D86">
        <f>PPCL!M86</f>
        <v>0</v>
      </c>
      <c r="E86">
        <f>PPCL!N86</f>
        <v>0</v>
      </c>
      <c r="F86">
        <f t="shared" si="10"/>
        <v>270</v>
      </c>
      <c r="G86">
        <f t="shared" si="11"/>
        <v>0</v>
      </c>
      <c r="H86" s="112"/>
      <c r="I86">
        <f>BRPL_EOD!AE86+BRPL_EOD!AF86</f>
        <v>0</v>
      </c>
      <c r="J86">
        <f>BYPL_EOD!AE86+BYPL_EOD!AF86</f>
        <v>0</v>
      </c>
      <c r="K86">
        <f>MES_EOD!AE86+MES_EOD!AF86</f>
        <v>0</v>
      </c>
      <c r="L86">
        <f>NDMC_EOD!AE86+NDMC_EOD!AF86</f>
        <v>0</v>
      </c>
      <c r="M86">
        <f>TPDDL_EOD!AE86+TPDDL_EOD!AF86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PPCL!B87</f>
        <v>270</v>
      </c>
      <c r="C87">
        <f>PPCL!C87</f>
        <v>0</v>
      </c>
      <c r="D87">
        <f>PPCL!M87</f>
        <v>0</v>
      </c>
      <c r="E87">
        <f>PPCL!N87</f>
        <v>0</v>
      </c>
      <c r="F87">
        <f t="shared" si="10"/>
        <v>270</v>
      </c>
      <c r="G87">
        <f t="shared" si="11"/>
        <v>0</v>
      </c>
      <c r="H87" s="112"/>
      <c r="I87">
        <f>BRPL_EOD!AE87+BRPL_EOD!AF87</f>
        <v>0</v>
      </c>
      <c r="J87">
        <f>BYPL_EOD!AE87+BYPL_EOD!AF87</f>
        <v>0</v>
      </c>
      <c r="K87">
        <f>MES_EOD!AE87+MES_EOD!AF87</f>
        <v>0</v>
      </c>
      <c r="L87">
        <f>NDMC_EOD!AE87+NDMC_EOD!AF87</f>
        <v>0</v>
      </c>
      <c r="M87">
        <f>TPDDL_EOD!AE87+TPDDL_EOD!AF87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PPCL!B88</f>
        <v>270</v>
      </c>
      <c r="C88">
        <f>PPCL!C88</f>
        <v>0</v>
      </c>
      <c r="D88">
        <f>PPCL!M88</f>
        <v>0</v>
      </c>
      <c r="E88">
        <f>PPCL!N88</f>
        <v>0</v>
      </c>
      <c r="F88">
        <f t="shared" si="10"/>
        <v>270</v>
      </c>
      <c r="G88">
        <f t="shared" si="11"/>
        <v>0</v>
      </c>
      <c r="H88" s="112"/>
      <c r="I88">
        <f>BRPL_EOD!AE88+BRPL_EOD!AF88</f>
        <v>0</v>
      </c>
      <c r="J88">
        <f>BYPL_EOD!AE88+BYPL_EOD!AF88</f>
        <v>0</v>
      </c>
      <c r="K88">
        <f>MES_EOD!AE88+MES_EOD!AF88</f>
        <v>0</v>
      </c>
      <c r="L88">
        <f>NDMC_EOD!AE88+NDMC_EOD!AF88</f>
        <v>0</v>
      </c>
      <c r="M88">
        <f>TPDDL_EOD!AE88+TPDDL_EOD!AF88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PPCL!B89</f>
        <v>270</v>
      </c>
      <c r="C89">
        <f>PPCL!C89</f>
        <v>0</v>
      </c>
      <c r="D89">
        <f>PPCL!M89</f>
        <v>0</v>
      </c>
      <c r="E89">
        <f>PPCL!N89</f>
        <v>0</v>
      </c>
      <c r="F89">
        <f t="shared" si="10"/>
        <v>270</v>
      </c>
      <c r="G89">
        <f t="shared" si="11"/>
        <v>0</v>
      </c>
      <c r="H89" s="112"/>
      <c r="I89">
        <f>BRPL_EOD!AE89+BRPL_EOD!AF89</f>
        <v>0</v>
      </c>
      <c r="J89">
        <f>BYPL_EOD!AE89+BYPL_EOD!AF89</f>
        <v>0</v>
      </c>
      <c r="K89">
        <f>MES_EOD!AE89+MES_EOD!AF89</f>
        <v>0</v>
      </c>
      <c r="L89">
        <f>NDMC_EOD!AE89+NDMC_EOD!AF89</f>
        <v>0</v>
      </c>
      <c r="M89">
        <f>TPDDL_EOD!AE89+TPDDL_EOD!AF89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PPCL!B90</f>
        <v>270</v>
      </c>
      <c r="C90">
        <f>PPCL!C90</f>
        <v>0</v>
      </c>
      <c r="D90">
        <f>PPCL!M90</f>
        <v>0</v>
      </c>
      <c r="E90">
        <f>PPCL!N90</f>
        <v>0</v>
      </c>
      <c r="F90">
        <f t="shared" si="10"/>
        <v>270</v>
      </c>
      <c r="G90">
        <f t="shared" si="11"/>
        <v>0</v>
      </c>
      <c r="H90" s="112"/>
      <c r="I90">
        <f>BRPL_EOD!AE90+BRPL_EOD!AF90</f>
        <v>0</v>
      </c>
      <c r="J90">
        <f>BYPL_EOD!AE90+BYPL_EOD!AF90</f>
        <v>0</v>
      </c>
      <c r="K90">
        <f>MES_EOD!AE90+MES_EOD!AF90</f>
        <v>0</v>
      </c>
      <c r="L90">
        <f>NDMC_EOD!AE90+NDMC_EOD!AF90</f>
        <v>0</v>
      </c>
      <c r="M90">
        <f>TPDDL_EOD!AE90+TPDDL_EOD!AF90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PPCL!B91</f>
        <v>270</v>
      </c>
      <c r="C91">
        <f>PPCL!C91</f>
        <v>0</v>
      </c>
      <c r="D91">
        <f>PPCL!M91</f>
        <v>0</v>
      </c>
      <c r="E91">
        <f>PPCL!N91</f>
        <v>0</v>
      </c>
      <c r="F91">
        <f t="shared" si="10"/>
        <v>270</v>
      </c>
      <c r="G91">
        <f t="shared" si="11"/>
        <v>0</v>
      </c>
      <c r="H91" s="112"/>
      <c r="I91">
        <f>BRPL_EOD!AE91+BRPL_EOD!AF91</f>
        <v>0</v>
      </c>
      <c r="J91">
        <f>BYPL_EOD!AE91+BYPL_EOD!AF91</f>
        <v>0</v>
      </c>
      <c r="K91">
        <f>MES_EOD!AE91+MES_EOD!AF91</f>
        <v>0</v>
      </c>
      <c r="L91">
        <f>NDMC_EOD!AE91+NDMC_EOD!AF91</f>
        <v>0</v>
      </c>
      <c r="M91">
        <f>TPDDL_EOD!AE91+TPDDL_EOD!AF91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PPCL!B92</f>
        <v>270</v>
      </c>
      <c r="C92">
        <f>PPCL!C92</f>
        <v>0</v>
      </c>
      <c r="D92">
        <f>PPCL!M92</f>
        <v>0</v>
      </c>
      <c r="E92">
        <f>PPCL!N92</f>
        <v>0</v>
      </c>
      <c r="F92">
        <f t="shared" si="10"/>
        <v>270</v>
      </c>
      <c r="G92">
        <f t="shared" si="11"/>
        <v>0</v>
      </c>
      <c r="H92" s="112"/>
      <c r="I92">
        <f>BRPL_EOD!AE92+BRPL_EOD!AF92</f>
        <v>0</v>
      </c>
      <c r="J92">
        <f>BYPL_EOD!AE92+BYPL_EOD!AF92</f>
        <v>0</v>
      </c>
      <c r="K92">
        <f>MES_EOD!AE92+MES_EOD!AF92</f>
        <v>0</v>
      </c>
      <c r="L92">
        <f>NDMC_EOD!AE92+NDMC_EOD!AF92</f>
        <v>0</v>
      </c>
      <c r="M92">
        <f>TPDDL_EOD!AE92+TPDDL_EOD!AF92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PPCL!B93</f>
        <v>270</v>
      </c>
      <c r="C93">
        <f>PPCL!C93</f>
        <v>0</v>
      </c>
      <c r="D93">
        <f>PPCL!M93</f>
        <v>0</v>
      </c>
      <c r="E93">
        <f>PPCL!N93</f>
        <v>0</v>
      </c>
      <c r="F93">
        <f t="shared" si="10"/>
        <v>270</v>
      </c>
      <c r="G93">
        <f t="shared" si="11"/>
        <v>0</v>
      </c>
      <c r="H93" s="112"/>
      <c r="I93">
        <f>BRPL_EOD!AE93+BRPL_EOD!AF93</f>
        <v>0</v>
      </c>
      <c r="J93">
        <f>BYPL_EOD!AE93+BYPL_EOD!AF93</f>
        <v>0</v>
      </c>
      <c r="K93">
        <f>MES_EOD!AE93+MES_EOD!AF93</f>
        <v>0</v>
      </c>
      <c r="L93">
        <f>NDMC_EOD!AE93+NDMC_EOD!AF93</f>
        <v>0</v>
      </c>
      <c r="M93">
        <f>TPDDL_EOD!AE93+TPDDL_EOD!AF93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PPCL!B94</f>
        <v>270</v>
      </c>
      <c r="C94">
        <f>PPCL!C94</f>
        <v>0</v>
      </c>
      <c r="D94">
        <f>PPCL!M94</f>
        <v>0</v>
      </c>
      <c r="E94">
        <f>PPCL!N94</f>
        <v>0</v>
      </c>
      <c r="F94">
        <f t="shared" si="10"/>
        <v>270</v>
      </c>
      <c r="G94">
        <f t="shared" si="11"/>
        <v>0</v>
      </c>
      <c r="H94" s="112"/>
      <c r="I94">
        <f>BRPL_EOD!AE94+BRPL_EOD!AF94</f>
        <v>0</v>
      </c>
      <c r="J94">
        <f>BYPL_EOD!AE94+BYPL_EOD!AF94</f>
        <v>0</v>
      </c>
      <c r="K94">
        <f>MES_EOD!AE94+MES_EOD!AF94</f>
        <v>0</v>
      </c>
      <c r="L94">
        <f>NDMC_EOD!AE94+NDMC_EOD!AF94</f>
        <v>0</v>
      </c>
      <c r="M94">
        <f>TPDDL_EOD!AE94+TPDDL_EOD!AF94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PPCL!B95</f>
        <v>270</v>
      </c>
      <c r="C95">
        <f>PPCL!C95</f>
        <v>0</v>
      </c>
      <c r="D95">
        <f>PPCL!M95</f>
        <v>0</v>
      </c>
      <c r="E95">
        <f>PPCL!N95</f>
        <v>0</v>
      </c>
      <c r="F95">
        <f t="shared" si="10"/>
        <v>270</v>
      </c>
      <c r="G95">
        <f t="shared" si="11"/>
        <v>0</v>
      </c>
      <c r="H95" s="112"/>
      <c r="I95">
        <f>BRPL_EOD!AE95+BRPL_EOD!AF95</f>
        <v>0</v>
      </c>
      <c r="J95">
        <f>BYPL_EOD!AE95+BYPL_EOD!AF95</f>
        <v>0</v>
      </c>
      <c r="K95">
        <f>MES_EOD!AE95+MES_EOD!AF95</f>
        <v>0</v>
      </c>
      <c r="L95">
        <f>NDMC_EOD!AE95+NDMC_EOD!AF95</f>
        <v>0</v>
      </c>
      <c r="M95">
        <f>TPDDL_EOD!AE95+TPDDL_EOD!AF95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PPCL!B96</f>
        <v>270</v>
      </c>
      <c r="C96">
        <f>PPCL!C96</f>
        <v>0</v>
      </c>
      <c r="D96">
        <f>PPCL!M96</f>
        <v>0</v>
      </c>
      <c r="E96">
        <f>PPCL!N96</f>
        <v>0</v>
      </c>
      <c r="F96">
        <f t="shared" si="10"/>
        <v>270</v>
      </c>
      <c r="G96">
        <f t="shared" si="11"/>
        <v>0</v>
      </c>
      <c r="H96" s="112"/>
      <c r="I96">
        <f>BRPL_EOD!AE96+BRPL_EOD!AF96</f>
        <v>0</v>
      </c>
      <c r="J96">
        <f>BYPL_EOD!AE96+BYPL_EOD!AF96</f>
        <v>0</v>
      </c>
      <c r="K96">
        <f>MES_EOD!AE96+MES_EOD!AF96</f>
        <v>0</v>
      </c>
      <c r="L96">
        <f>NDMC_EOD!AE96+NDMC_EOD!AF96</f>
        <v>0</v>
      </c>
      <c r="M96">
        <f>TPDDL_EOD!AE96+TPDDL_EOD!AF96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PPCL!B97</f>
        <v>270</v>
      </c>
      <c r="C97">
        <f>PPCL!C97</f>
        <v>0</v>
      </c>
      <c r="D97">
        <f>PPCL!M97</f>
        <v>0</v>
      </c>
      <c r="E97">
        <f>PPCL!N97</f>
        <v>0</v>
      </c>
      <c r="F97">
        <f t="shared" si="10"/>
        <v>270</v>
      </c>
      <c r="G97">
        <f t="shared" si="11"/>
        <v>0</v>
      </c>
      <c r="H97" s="112"/>
      <c r="I97">
        <f>BRPL_EOD!AE97+BRPL_EOD!AF97</f>
        <v>0</v>
      </c>
      <c r="J97">
        <f>BYPL_EOD!AE97+BYPL_EOD!AF97</f>
        <v>0</v>
      </c>
      <c r="K97">
        <f>MES_EOD!AE97+MES_EOD!AF97</f>
        <v>0</v>
      </c>
      <c r="L97">
        <f>NDMC_EOD!AE97+NDMC_EOD!AF97</f>
        <v>0</v>
      </c>
      <c r="M97">
        <f>TPDDL_EOD!AE97+TPDDL_EOD!AF97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PPCL!B98</f>
        <v>270</v>
      </c>
      <c r="C98">
        <f>PPCL!C98</f>
        <v>0</v>
      </c>
      <c r="D98">
        <f>PPCL!M98</f>
        <v>0</v>
      </c>
      <c r="E98">
        <f>PPCL!N98</f>
        <v>0</v>
      </c>
      <c r="F98">
        <f t="shared" si="10"/>
        <v>270</v>
      </c>
      <c r="G98">
        <f t="shared" si="11"/>
        <v>0</v>
      </c>
      <c r="H98" s="112"/>
      <c r="I98">
        <f>BRPL_EOD!AE98+BRPL_EOD!AF98</f>
        <v>0</v>
      </c>
      <c r="J98">
        <f>BYPL_EOD!AE98+BYPL_EOD!AF98</f>
        <v>0</v>
      </c>
      <c r="K98">
        <f>MES_EOD!AE98+MES_EOD!AF98</f>
        <v>0</v>
      </c>
      <c r="L98">
        <f>NDMC_EOD!AE98+NDMC_EOD!AF98</f>
        <v>0</v>
      </c>
      <c r="M98">
        <f>TPDDL_EOD!AE98+TPDDL_EOD!AF98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6.48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6.48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30</v>
      </c>
      <c r="C3">
        <f>PPCL!E3</f>
        <v>0</v>
      </c>
      <c r="D3">
        <f>PPCL!O3</f>
        <v>0</v>
      </c>
      <c r="E3">
        <f>PPCL!P3</f>
        <v>0</v>
      </c>
      <c r="F3">
        <f>B3+C3</f>
        <v>30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30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30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30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30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30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30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30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30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30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30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30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30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30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30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30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30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30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30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30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30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30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30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30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30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30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30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30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30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30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30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30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30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30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30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30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30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30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30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30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30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30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30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30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30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30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30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30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30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30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30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30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30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30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30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30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30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30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30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30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30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30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30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30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30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30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30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30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30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30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30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30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30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30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30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30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30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30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30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30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30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30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30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30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30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30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30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30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30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30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30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30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30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30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30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30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30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30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30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30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30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30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30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30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30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30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30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30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30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30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30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30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30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30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30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30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30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30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30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30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30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30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30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30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30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30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30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30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30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30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30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30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30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30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30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30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30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30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30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30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30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30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30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30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30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30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30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30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30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30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30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30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30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30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30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30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30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30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30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30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30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30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30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30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30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30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30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30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30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30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30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30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30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30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30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30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30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30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30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30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30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30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30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30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30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30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30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30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30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30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30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0.72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0.72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40</v>
      </c>
      <c r="C3">
        <f>GT!C3</f>
        <v>50</v>
      </c>
      <c r="D3">
        <f>GT!M3</f>
        <v>-0.4</v>
      </c>
      <c r="E3">
        <f>GT!N3</f>
        <v>0</v>
      </c>
      <c r="F3">
        <f>B3+C3</f>
        <v>90</v>
      </c>
      <c r="G3">
        <f>D3+E3-X3</f>
        <v>-0.4</v>
      </c>
      <c r="H3" s="112"/>
      <c r="I3">
        <f>BRPL_EOD!AA3+BRPL_EOD!AB3</f>
        <v>0</v>
      </c>
      <c r="J3">
        <f>BYPL_EOD!AA3+BYPL_EOD!AB3</f>
        <v>0</v>
      </c>
      <c r="K3">
        <f>MES_EOD!AA3+MES_EOD!AB3</f>
        <v>0</v>
      </c>
      <c r="L3">
        <f>NDMC_EOD!AA3+NDMC_EOD!AB3</f>
        <v>0</v>
      </c>
      <c r="M3">
        <f>TPDDL_EOD!AA3+TPDDL_EOD!AB3</f>
        <v>0</v>
      </c>
      <c r="N3">
        <f t="shared" ref="N3:N66" si="0">SUM(I3:M3)</f>
        <v>0</v>
      </c>
      <c r="O3" s="112">
        <f t="shared" ref="O3:O66" si="1">G3-N3</f>
        <v>-0.4</v>
      </c>
      <c r="P3">
        <v>-0.16612000000000002</v>
      </c>
      <c r="Q3">
        <v>-9.0959999999999999E-2</v>
      </c>
      <c r="R3">
        <v>0</v>
      </c>
      <c r="S3">
        <v>-1.9800000000000002E-2</v>
      </c>
      <c r="T3">
        <v>-0.11868000000000002</v>
      </c>
      <c r="U3" s="114">
        <f t="shared" ref="U3:U66" si="2">SUM(P3:T3)</f>
        <v>-0.39556000000000002</v>
      </c>
      <c r="V3" s="112">
        <f t="shared" ref="V3:V66" si="3">G3-U3</f>
        <v>-4.4399999999999995E-3</v>
      </c>
      <c r="X3" s="117"/>
    </row>
    <row r="4" spans="1:24">
      <c r="A4" t="s">
        <v>46</v>
      </c>
      <c r="B4">
        <f>GT!B4</f>
        <v>40</v>
      </c>
      <c r="C4">
        <f>GT!C4</f>
        <v>50</v>
      </c>
      <c r="D4">
        <f>GT!M4</f>
        <v>-0.4</v>
      </c>
      <c r="E4">
        <f>GT!N4</f>
        <v>0</v>
      </c>
      <c r="F4">
        <f t="shared" ref="F4:F67" si="4">B4+C4</f>
        <v>90</v>
      </c>
      <c r="G4">
        <f t="shared" ref="G4:G67" si="5">D4+E4-X4</f>
        <v>-0.4</v>
      </c>
      <c r="H4" s="112"/>
      <c r="I4">
        <f>BRPL_EOD!AA4+BRPL_EOD!AB4</f>
        <v>0</v>
      </c>
      <c r="J4">
        <f>BYPL_EOD!AA4+BYPL_EOD!AB4</f>
        <v>0</v>
      </c>
      <c r="K4">
        <f>MES_EOD!AA4+MES_EOD!AB4</f>
        <v>0</v>
      </c>
      <c r="L4">
        <f>NDMC_EOD!AA4+NDMC_EOD!AB4</f>
        <v>0</v>
      </c>
      <c r="M4">
        <f>TPDDL_EOD!AA4+TPDDL_EOD!AB4</f>
        <v>0</v>
      </c>
      <c r="N4">
        <f t="shared" si="0"/>
        <v>0</v>
      </c>
      <c r="O4" s="112">
        <f t="shared" si="1"/>
        <v>-0.4</v>
      </c>
      <c r="P4">
        <v>-0.16612000000000002</v>
      </c>
      <c r="Q4">
        <v>-9.0959999999999999E-2</v>
      </c>
      <c r="R4">
        <v>0</v>
      </c>
      <c r="S4">
        <v>-1.9800000000000002E-2</v>
      </c>
      <c r="T4">
        <v>-0.11868000000000002</v>
      </c>
      <c r="U4" s="114">
        <f t="shared" si="2"/>
        <v>-0.39556000000000002</v>
      </c>
      <c r="V4" s="112">
        <f t="shared" si="3"/>
        <v>-4.4399999999999995E-3</v>
      </c>
      <c r="X4" s="117"/>
    </row>
    <row r="5" spans="1:24">
      <c r="A5" t="s">
        <v>47</v>
      </c>
      <c r="B5">
        <f>GT!B5</f>
        <v>40</v>
      </c>
      <c r="C5">
        <f>GT!C5</f>
        <v>50</v>
      </c>
      <c r="D5">
        <f>GT!M5</f>
        <v>-0.4</v>
      </c>
      <c r="E5">
        <f>GT!N5</f>
        <v>0</v>
      </c>
      <c r="F5">
        <f t="shared" si="4"/>
        <v>90</v>
      </c>
      <c r="G5">
        <f t="shared" si="5"/>
        <v>-0.4</v>
      </c>
      <c r="H5" s="112"/>
      <c r="I5">
        <f>BRPL_EOD!AA5+BRPL_EOD!AB5</f>
        <v>0</v>
      </c>
      <c r="J5">
        <f>BYPL_EOD!AA5+BYPL_EOD!AB5</f>
        <v>0</v>
      </c>
      <c r="K5">
        <f>MES_EOD!AA5+MES_EOD!AB5</f>
        <v>0</v>
      </c>
      <c r="L5">
        <f>NDMC_EOD!AA5+NDMC_EOD!AB5</f>
        <v>0</v>
      </c>
      <c r="M5">
        <f>TPDDL_EOD!AA5+TPDDL_EOD!AB5</f>
        <v>0</v>
      </c>
      <c r="N5">
        <f t="shared" si="0"/>
        <v>0</v>
      </c>
      <c r="O5" s="112">
        <f t="shared" si="1"/>
        <v>-0.4</v>
      </c>
      <c r="P5">
        <v>-0.16612000000000002</v>
      </c>
      <c r="Q5">
        <v>-9.0959999999999999E-2</v>
      </c>
      <c r="R5">
        <v>0</v>
      </c>
      <c r="S5">
        <v>-1.9800000000000002E-2</v>
      </c>
      <c r="T5">
        <v>-0.11868000000000002</v>
      </c>
      <c r="U5" s="114">
        <f t="shared" si="2"/>
        <v>-0.39556000000000002</v>
      </c>
      <c r="V5" s="112">
        <f t="shared" si="3"/>
        <v>-4.4399999999999995E-3</v>
      </c>
      <c r="X5" s="117"/>
    </row>
    <row r="6" spans="1:24">
      <c r="A6" t="s">
        <v>48</v>
      </c>
      <c r="B6">
        <f>GT!B6</f>
        <v>40</v>
      </c>
      <c r="C6">
        <f>GT!C6</f>
        <v>50</v>
      </c>
      <c r="D6">
        <f>GT!M6</f>
        <v>-0.4</v>
      </c>
      <c r="E6">
        <f>GT!N6</f>
        <v>0</v>
      </c>
      <c r="F6">
        <f t="shared" si="4"/>
        <v>90</v>
      </c>
      <c r="G6">
        <f t="shared" si="5"/>
        <v>-0.4</v>
      </c>
      <c r="H6" s="112"/>
      <c r="I6">
        <f>BRPL_EOD!AA6+BRPL_EOD!AB6</f>
        <v>0</v>
      </c>
      <c r="J6">
        <f>BYPL_EOD!AA6+BYPL_EOD!AB6</f>
        <v>0</v>
      </c>
      <c r="K6">
        <f>MES_EOD!AA6+MES_EOD!AB6</f>
        <v>0</v>
      </c>
      <c r="L6">
        <f>NDMC_EOD!AA6+NDMC_EOD!AB6</f>
        <v>0</v>
      </c>
      <c r="M6">
        <f>TPDDL_EOD!AA6+TPDDL_EOD!AB6</f>
        <v>0</v>
      </c>
      <c r="N6">
        <f t="shared" si="0"/>
        <v>0</v>
      </c>
      <c r="O6" s="112">
        <f t="shared" si="1"/>
        <v>-0.4</v>
      </c>
      <c r="P6">
        <v>-0.16612000000000002</v>
      </c>
      <c r="Q6">
        <v>-9.0959999999999999E-2</v>
      </c>
      <c r="R6">
        <v>0</v>
      </c>
      <c r="S6">
        <v>-1.9800000000000002E-2</v>
      </c>
      <c r="T6">
        <v>-0.11868000000000002</v>
      </c>
      <c r="U6" s="114">
        <f t="shared" si="2"/>
        <v>-0.39556000000000002</v>
      </c>
      <c r="V6" s="112">
        <f t="shared" si="3"/>
        <v>-4.4399999999999995E-3</v>
      </c>
      <c r="X6" s="117"/>
    </row>
    <row r="7" spans="1:24">
      <c r="A7" t="s">
        <v>49</v>
      </c>
      <c r="B7">
        <f>GT!B7</f>
        <v>40</v>
      </c>
      <c r="C7">
        <f>GT!C7</f>
        <v>50</v>
      </c>
      <c r="D7">
        <f>GT!M7</f>
        <v>-0.4</v>
      </c>
      <c r="E7">
        <f>GT!N7</f>
        <v>0</v>
      </c>
      <c r="F7">
        <f t="shared" si="4"/>
        <v>90</v>
      </c>
      <c r="G7">
        <f t="shared" si="5"/>
        <v>-0.4</v>
      </c>
      <c r="H7" s="112"/>
      <c r="I7">
        <f>BRPL_EOD!AA7+BRPL_EOD!AB7</f>
        <v>0</v>
      </c>
      <c r="J7">
        <f>BYPL_EOD!AA7+BYPL_EOD!AB7</f>
        <v>0</v>
      </c>
      <c r="K7">
        <f>MES_EOD!AA7+MES_EOD!AB7</f>
        <v>0</v>
      </c>
      <c r="L7">
        <f>NDMC_EOD!AA7+NDMC_EOD!AB7</f>
        <v>0</v>
      </c>
      <c r="M7">
        <f>TPDDL_EOD!AA7+TPDDL_EOD!AB7</f>
        <v>0</v>
      </c>
      <c r="N7">
        <f t="shared" si="0"/>
        <v>0</v>
      </c>
      <c r="O7" s="112">
        <f t="shared" si="1"/>
        <v>-0.4</v>
      </c>
      <c r="P7">
        <v>-0.16612000000000002</v>
      </c>
      <c r="Q7">
        <v>-9.0959999999999999E-2</v>
      </c>
      <c r="R7">
        <v>0</v>
      </c>
      <c r="S7">
        <v>-1.9800000000000002E-2</v>
      </c>
      <c r="T7">
        <v>-0.11868000000000002</v>
      </c>
      <c r="U7" s="114">
        <f t="shared" si="2"/>
        <v>-0.39556000000000002</v>
      </c>
      <c r="V7" s="112">
        <f t="shared" si="3"/>
        <v>-4.4399999999999995E-3</v>
      </c>
      <c r="X7" s="117"/>
    </row>
    <row r="8" spans="1:24">
      <c r="A8" t="s">
        <v>50</v>
      </c>
      <c r="B8">
        <f>GT!B8</f>
        <v>40</v>
      </c>
      <c r="C8">
        <f>GT!C8</f>
        <v>50</v>
      </c>
      <c r="D8">
        <f>GT!M8</f>
        <v>-0.4</v>
      </c>
      <c r="E8">
        <f>GT!N8</f>
        <v>0</v>
      </c>
      <c r="F8">
        <f t="shared" si="4"/>
        <v>90</v>
      </c>
      <c r="G8">
        <f t="shared" si="5"/>
        <v>-0.4</v>
      </c>
      <c r="H8" s="112"/>
      <c r="I8">
        <f>BRPL_EOD!AA8+BRPL_EOD!AB8</f>
        <v>0</v>
      </c>
      <c r="J8">
        <f>BYPL_EOD!AA8+BYPL_EOD!AB8</f>
        <v>0</v>
      </c>
      <c r="K8">
        <f>MES_EOD!AA8+MES_EOD!AB8</f>
        <v>0</v>
      </c>
      <c r="L8">
        <f>NDMC_EOD!AA8+NDMC_EOD!AB8</f>
        <v>0</v>
      </c>
      <c r="M8">
        <f>TPDDL_EOD!AA8+TPDDL_EOD!AB8</f>
        <v>0</v>
      </c>
      <c r="N8">
        <f t="shared" si="0"/>
        <v>0</v>
      </c>
      <c r="O8" s="112">
        <f t="shared" si="1"/>
        <v>-0.4</v>
      </c>
      <c r="P8">
        <v>-0.16612000000000002</v>
      </c>
      <c r="Q8">
        <v>-9.0959999999999999E-2</v>
      </c>
      <c r="R8">
        <v>0</v>
      </c>
      <c r="S8">
        <v>-1.9800000000000002E-2</v>
      </c>
      <c r="T8">
        <v>-0.11868000000000002</v>
      </c>
      <c r="U8" s="114">
        <f t="shared" si="2"/>
        <v>-0.39556000000000002</v>
      </c>
      <c r="V8" s="112">
        <f t="shared" si="3"/>
        <v>-4.4399999999999995E-3</v>
      </c>
      <c r="X8" s="117"/>
    </row>
    <row r="9" spans="1:24">
      <c r="A9" t="s">
        <v>51</v>
      </c>
      <c r="B9">
        <f>GT!B9</f>
        <v>40</v>
      </c>
      <c r="C9">
        <f>GT!C9</f>
        <v>50</v>
      </c>
      <c r="D9">
        <f>GT!M9</f>
        <v>-0.4</v>
      </c>
      <c r="E9">
        <f>GT!N9</f>
        <v>0</v>
      </c>
      <c r="F9">
        <f t="shared" si="4"/>
        <v>90</v>
      </c>
      <c r="G9">
        <f t="shared" si="5"/>
        <v>-0.4</v>
      </c>
      <c r="H9" s="112"/>
      <c r="I9">
        <f>BRPL_EOD!AA9+BRPL_EOD!AB9</f>
        <v>0</v>
      </c>
      <c r="J9">
        <f>BYPL_EOD!AA9+BYPL_EOD!AB9</f>
        <v>0</v>
      </c>
      <c r="K9">
        <f>MES_EOD!AA9+MES_EOD!AB9</f>
        <v>0</v>
      </c>
      <c r="L9">
        <f>NDMC_EOD!AA9+NDMC_EOD!AB9</f>
        <v>0</v>
      </c>
      <c r="M9">
        <f>TPDDL_EOD!AA9+TPDDL_EOD!AB9</f>
        <v>0</v>
      </c>
      <c r="N9">
        <f t="shared" si="0"/>
        <v>0</v>
      </c>
      <c r="O9" s="112">
        <f t="shared" si="1"/>
        <v>-0.4</v>
      </c>
      <c r="P9">
        <v>-0.16612000000000002</v>
      </c>
      <c r="Q9">
        <v>-9.0959999999999999E-2</v>
      </c>
      <c r="R9">
        <v>0</v>
      </c>
      <c r="S9">
        <v>-1.9800000000000002E-2</v>
      </c>
      <c r="T9">
        <v>-0.11868000000000002</v>
      </c>
      <c r="U9" s="114">
        <f t="shared" si="2"/>
        <v>-0.39556000000000002</v>
      </c>
      <c r="V9" s="112">
        <f t="shared" si="3"/>
        <v>-4.4399999999999995E-3</v>
      </c>
      <c r="X9" s="117"/>
    </row>
    <row r="10" spans="1:24">
      <c r="A10" t="s">
        <v>52</v>
      </c>
      <c r="B10">
        <f>GT!B10</f>
        <v>40</v>
      </c>
      <c r="C10">
        <f>GT!C10</f>
        <v>50</v>
      </c>
      <c r="D10">
        <f>GT!M10</f>
        <v>-0.4</v>
      </c>
      <c r="E10">
        <f>GT!N10</f>
        <v>0</v>
      </c>
      <c r="F10">
        <f t="shared" si="4"/>
        <v>90</v>
      </c>
      <c r="G10">
        <f t="shared" si="5"/>
        <v>-0.4</v>
      </c>
      <c r="H10" s="112"/>
      <c r="I10">
        <f>BRPL_EOD!AA10+BRPL_EOD!AB10</f>
        <v>0</v>
      </c>
      <c r="J10">
        <f>BYPL_EOD!AA10+BYPL_EOD!AB10</f>
        <v>0</v>
      </c>
      <c r="K10">
        <f>MES_EOD!AA10+MES_EOD!AB10</f>
        <v>0</v>
      </c>
      <c r="L10">
        <f>NDMC_EOD!AA10+NDMC_EOD!AB10</f>
        <v>0</v>
      </c>
      <c r="M10">
        <f>TPDDL_EOD!AA10+TPDDL_EOD!AB10</f>
        <v>0</v>
      </c>
      <c r="N10">
        <f t="shared" si="0"/>
        <v>0</v>
      </c>
      <c r="O10" s="112">
        <f t="shared" si="1"/>
        <v>-0.4</v>
      </c>
      <c r="P10">
        <v>-0.16612000000000002</v>
      </c>
      <c r="Q10">
        <v>-9.0959999999999999E-2</v>
      </c>
      <c r="R10">
        <v>0</v>
      </c>
      <c r="S10">
        <v>-1.9800000000000002E-2</v>
      </c>
      <c r="T10">
        <v>-0.11868000000000002</v>
      </c>
      <c r="U10" s="114">
        <f t="shared" si="2"/>
        <v>-0.39556000000000002</v>
      </c>
      <c r="V10" s="112">
        <f t="shared" si="3"/>
        <v>-4.4399999999999995E-3</v>
      </c>
      <c r="X10" s="117"/>
    </row>
    <row r="11" spans="1:24">
      <c r="A11" t="s">
        <v>53</v>
      </c>
      <c r="B11">
        <f>GT!B11</f>
        <v>40</v>
      </c>
      <c r="C11">
        <f>GT!C11</f>
        <v>50</v>
      </c>
      <c r="D11">
        <f>GT!M11</f>
        <v>-0.4</v>
      </c>
      <c r="E11">
        <f>GT!N11</f>
        <v>0</v>
      </c>
      <c r="F11">
        <f t="shared" si="4"/>
        <v>90</v>
      </c>
      <c r="G11">
        <f t="shared" si="5"/>
        <v>-0.4</v>
      </c>
      <c r="H11" s="112"/>
      <c r="I11">
        <f>BRPL_EOD!AA11+BRPL_EOD!AB11</f>
        <v>0</v>
      </c>
      <c r="J11">
        <f>BYPL_EOD!AA11+BYPL_EOD!AB11</f>
        <v>0</v>
      </c>
      <c r="K11">
        <f>MES_EOD!AA11+MES_EOD!AB11</f>
        <v>0</v>
      </c>
      <c r="L11">
        <f>NDMC_EOD!AA11+NDMC_EOD!AB11</f>
        <v>0</v>
      </c>
      <c r="M11">
        <f>TPDDL_EOD!AA11+TPDDL_EOD!AB11</f>
        <v>0</v>
      </c>
      <c r="N11">
        <f t="shared" si="0"/>
        <v>0</v>
      </c>
      <c r="O11" s="112">
        <f t="shared" si="1"/>
        <v>-0.4</v>
      </c>
      <c r="P11">
        <v>-0.16612000000000002</v>
      </c>
      <c r="Q11">
        <v>-9.0959999999999999E-2</v>
      </c>
      <c r="R11">
        <v>0</v>
      </c>
      <c r="S11">
        <v>-1.9800000000000002E-2</v>
      </c>
      <c r="T11">
        <v>-0.11868000000000002</v>
      </c>
      <c r="U11" s="114">
        <f t="shared" si="2"/>
        <v>-0.39556000000000002</v>
      </c>
      <c r="V11" s="112">
        <f t="shared" si="3"/>
        <v>-4.4399999999999995E-3</v>
      </c>
      <c r="X11" s="117"/>
    </row>
    <row r="12" spans="1:24">
      <c r="A12" t="s">
        <v>54</v>
      </c>
      <c r="B12">
        <f>GT!B12</f>
        <v>40</v>
      </c>
      <c r="C12">
        <f>GT!C12</f>
        <v>50</v>
      </c>
      <c r="D12">
        <f>GT!M12</f>
        <v>-0.4</v>
      </c>
      <c r="E12">
        <f>GT!N12</f>
        <v>0</v>
      </c>
      <c r="F12">
        <f t="shared" si="4"/>
        <v>90</v>
      </c>
      <c r="G12">
        <f t="shared" si="5"/>
        <v>-0.4</v>
      </c>
      <c r="H12" s="112"/>
      <c r="I12">
        <f>BRPL_EOD!AA12+BRPL_EOD!AB12</f>
        <v>0</v>
      </c>
      <c r="J12">
        <f>BYPL_EOD!AA12+BYPL_EOD!AB12</f>
        <v>0</v>
      </c>
      <c r="K12">
        <f>MES_EOD!AA12+MES_EOD!AB12</f>
        <v>0</v>
      </c>
      <c r="L12">
        <f>NDMC_EOD!AA12+NDMC_EOD!AB12</f>
        <v>0</v>
      </c>
      <c r="M12">
        <f>TPDDL_EOD!AA12+TPDDL_EOD!AB12</f>
        <v>0</v>
      </c>
      <c r="N12">
        <f t="shared" si="0"/>
        <v>0</v>
      </c>
      <c r="O12" s="112">
        <f t="shared" si="1"/>
        <v>-0.4</v>
      </c>
      <c r="P12">
        <v>-0.16612000000000002</v>
      </c>
      <c r="Q12">
        <v>-9.0959999999999999E-2</v>
      </c>
      <c r="R12">
        <v>0</v>
      </c>
      <c r="S12">
        <v>-1.9800000000000002E-2</v>
      </c>
      <c r="T12">
        <v>-0.11868000000000002</v>
      </c>
      <c r="U12" s="114">
        <f t="shared" si="2"/>
        <v>-0.39556000000000002</v>
      </c>
      <c r="V12" s="112">
        <f t="shared" si="3"/>
        <v>-4.4399999999999995E-3</v>
      </c>
      <c r="X12" s="117"/>
    </row>
    <row r="13" spans="1:24">
      <c r="A13" t="s">
        <v>55</v>
      </c>
      <c r="B13">
        <f>GT!B13</f>
        <v>40</v>
      </c>
      <c r="C13">
        <f>GT!C13</f>
        <v>50</v>
      </c>
      <c r="D13">
        <f>GT!M13</f>
        <v>-0.4</v>
      </c>
      <c r="E13">
        <f>GT!N13</f>
        <v>0</v>
      </c>
      <c r="F13">
        <f t="shared" si="4"/>
        <v>90</v>
      </c>
      <c r="G13">
        <f t="shared" si="5"/>
        <v>-0.4</v>
      </c>
      <c r="H13" s="112"/>
      <c r="I13">
        <f>BRPL_EOD!AA13+BRPL_EOD!AB13</f>
        <v>0</v>
      </c>
      <c r="J13">
        <f>BYPL_EOD!AA13+BYPL_EOD!AB13</f>
        <v>0</v>
      </c>
      <c r="K13">
        <f>MES_EOD!AA13+MES_EOD!AB13</f>
        <v>0</v>
      </c>
      <c r="L13">
        <f>NDMC_EOD!AA13+NDMC_EOD!AB13</f>
        <v>0</v>
      </c>
      <c r="M13">
        <f>TPDDL_EOD!AA13+TPDDL_EOD!AB13</f>
        <v>0</v>
      </c>
      <c r="N13">
        <f t="shared" si="0"/>
        <v>0</v>
      </c>
      <c r="O13" s="112">
        <f t="shared" si="1"/>
        <v>-0.4</v>
      </c>
      <c r="P13">
        <v>-0.16612000000000002</v>
      </c>
      <c r="Q13">
        <v>-9.0959999999999999E-2</v>
      </c>
      <c r="R13">
        <v>0</v>
      </c>
      <c r="S13">
        <v>-1.9800000000000002E-2</v>
      </c>
      <c r="T13">
        <v>-0.11868000000000002</v>
      </c>
      <c r="U13" s="114">
        <f t="shared" si="2"/>
        <v>-0.39556000000000002</v>
      </c>
      <c r="V13" s="112">
        <f t="shared" si="3"/>
        <v>-4.4399999999999995E-3</v>
      </c>
      <c r="X13" s="117"/>
    </row>
    <row r="14" spans="1:24">
      <c r="A14" t="s">
        <v>56</v>
      </c>
      <c r="B14">
        <f>GT!B14</f>
        <v>40</v>
      </c>
      <c r="C14">
        <f>GT!C14</f>
        <v>50</v>
      </c>
      <c r="D14">
        <f>GT!M14</f>
        <v>-0.4</v>
      </c>
      <c r="E14">
        <f>GT!N14</f>
        <v>0</v>
      </c>
      <c r="F14">
        <f t="shared" si="4"/>
        <v>90</v>
      </c>
      <c r="G14">
        <f t="shared" si="5"/>
        <v>-0.4</v>
      </c>
      <c r="H14" s="112"/>
      <c r="I14">
        <f>BRPL_EOD!AA14+BRPL_EOD!AB14</f>
        <v>0</v>
      </c>
      <c r="J14">
        <f>BYPL_EOD!AA14+BYPL_EOD!AB14</f>
        <v>0</v>
      </c>
      <c r="K14">
        <f>MES_EOD!AA14+MES_EOD!AB14</f>
        <v>0</v>
      </c>
      <c r="L14">
        <f>NDMC_EOD!AA14+NDMC_EOD!AB14</f>
        <v>0</v>
      </c>
      <c r="M14">
        <f>TPDDL_EOD!AA14+TPDDL_EOD!AB14</f>
        <v>0</v>
      </c>
      <c r="N14">
        <f t="shared" si="0"/>
        <v>0</v>
      </c>
      <c r="O14" s="112">
        <f t="shared" si="1"/>
        <v>-0.4</v>
      </c>
      <c r="P14">
        <v>-0.16612000000000002</v>
      </c>
      <c r="Q14">
        <v>-9.0959999999999999E-2</v>
      </c>
      <c r="R14">
        <v>0</v>
      </c>
      <c r="S14">
        <v>-1.9800000000000002E-2</v>
      </c>
      <c r="T14">
        <v>-0.11868000000000002</v>
      </c>
      <c r="U14" s="114">
        <f t="shared" si="2"/>
        <v>-0.39556000000000002</v>
      </c>
      <c r="V14" s="112">
        <f t="shared" si="3"/>
        <v>-4.4399999999999995E-3</v>
      </c>
      <c r="X14" s="117"/>
    </row>
    <row r="15" spans="1:24">
      <c r="A15" t="s">
        <v>57</v>
      </c>
      <c r="B15">
        <f>GT!B15</f>
        <v>40</v>
      </c>
      <c r="C15">
        <f>GT!C15</f>
        <v>50</v>
      </c>
      <c r="D15">
        <f>GT!M15</f>
        <v>-0.4</v>
      </c>
      <c r="E15">
        <f>GT!N15</f>
        <v>0</v>
      </c>
      <c r="F15">
        <f t="shared" si="4"/>
        <v>90</v>
      </c>
      <c r="G15">
        <f t="shared" si="5"/>
        <v>-0.4</v>
      </c>
      <c r="H15" s="112"/>
      <c r="I15">
        <f>BRPL_EOD!AA15+BRPL_EOD!AB15</f>
        <v>0</v>
      </c>
      <c r="J15">
        <f>BYPL_EOD!AA15+BYPL_EOD!AB15</f>
        <v>0</v>
      </c>
      <c r="K15">
        <f>MES_EOD!AA15+MES_EOD!AB15</f>
        <v>0</v>
      </c>
      <c r="L15">
        <f>NDMC_EOD!AA15+NDMC_EOD!AB15</f>
        <v>0</v>
      </c>
      <c r="M15">
        <f>TPDDL_EOD!AA15+TPDDL_EOD!AB15</f>
        <v>0</v>
      </c>
      <c r="N15">
        <f t="shared" si="0"/>
        <v>0</v>
      </c>
      <c r="O15" s="112">
        <f t="shared" si="1"/>
        <v>-0.4</v>
      </c>
      <c r="P15">
        <v>-0.16612000000000002</v>
      </c>
      <c r="Q15">
        <v>-9.0959999999999999E-2</v>
      </c>
      <c r="R15">
        <v>0</v>
      </c>
      <c r="S15">
        <v>-1.9800000000000002E-2</v>
      </c>
      <c r="T15">
        <v>-0.11868000000000002</v>
      </c>
      <c r="U15" s="114">
        <f t="shared" si="2"/>
        <v>-0.39556000000000002</v>
      </c>
      <c r="V15" s="112">
        <f t="shared" si="3"/>
        <v>-4.4399999999999995E-3</v>
      </c>
      <c r="X15" s="117"/>
    </row>
    <row r="16" spans="1:24">
      <c r="A16" t="s">
        <v>58</v>
      </c>
      <c r="B16">
        <f>GT!B16</f>
        <v>40</v>
      </c>
      <c r="C16">
        <f>GT!C16</f>
        <v>50</v>
      </c>
      <c r="D16">
        <f>GT!M16</f>
        <v>-0.4</v>
      </c>
      <c r="E16">
        <f>GT!N16</f>
        <v>0</v>
      </c>
      <c r="F16">
        <f t="shared" si="4"/>
        <v>90</v>
      </c>
      <c r="G16">
        <f t="shared" si="5"/>
        <v>-0.4</v>
      </c>
      <c r="H16" s="112"/>
      <c r="I16">
        <f>BRPL_EOD!AA16+BRPL_EOD!AB16</f>
        <v>0</v>
      </c>
      <c r="J16">
        <f>BYPL_EOD!AA16+BYPL_EOD!AB16</f>
        <v>0</v>
      </c>
      <c r="K16">
        <f>MES_EOD!AA16+MES_EOD!AB16</f>
        <v>0</v>
      </c>
      <c r="L16">
        <f>NDMC_EOD!AA16+NDMC_EOD!AB16</f>
        <v>0</v>
      </c>
      <c r="M16">
        <f>TPDDL_EOD!AA16+TPDDL_EOD!AB16</f>
        <v>0</v>
      </c>
      <c r="N16">
        <f t="shared" si="0"/>
        <v>0</v>
      </c>
      <c r="O16" s="112">
        <f t="shared" si="1"/>
        <v>-0.4</v>
      </c>
      <c r="P16">
        <v>-0.16612000000000002</v>
      </c>
      <c r="Q16">
        <v>-9.0959999999999999E-2</v>
      </c>
      <c r="R16">
        <v>0</v>
      </c>
      <c r="S16">
        <v>-1.9800000000000002E-2</v>
      </c>
      <c r="T16">
        <v>-0.11868000000000002</v>
      </c>
      <c r="U16" s="114">
        <f t="shared" si="2"/>
        <v>-0.39556000000000002</v>
      </c>
      <c r="V16" s="112">
        <f t="shared" si="3"/>
        <v>-4.4399999999999995E-3</v>
      </c>
      <c r="X16" s="117"/>
    </row>
    <row r="17" spans="1:24">
      <c r="A17" t="s">
        <v>59</v>
      </c>
      <c r="B17">
        <f>GT!B17</f>
        <v>40</v>
      </c>
      <c r="C17">
        <f>GT!C17</f>
        <v>50</v>
      </c>
      <c r="D17">
        <f>GT!M17</f>
        <v>-0.4</v>
      </c>
      <c r="E17">
        <f>GT!N17</f>
        <v>0</v>
      </c>
      <c r="F17">
        <f t="shared" si="4"/>
        <v>90</v>
      </c>
      <c r="G17">
        <f t="shared" si="5"/>
        <v>-0.4</v>
      </c>
      <c r="H17" s="112"/>
      <c r="I17">
        <f>BRPL_EOD!AA17+BRPL_EOD!AB17</f>
        <v>0</v>
      </c>
      <c r="J17">
        <f>BYPL_EOD!AA17+BYPL_EOD!AB17</f>
        <v>0</v>
      </c>
      <c r="K17">
        <f>MES_EOD!AA17+MES_EOD!AB17</f>
        <v>0</v>
      </c>
      <c r="L17">
        <f>NDMC_EOD!AA17+NDMC_EOD!AB17</f>
        <v>0</v>
      </c>
      <c r="M17">
        <f>TPDDL_EOD!AA17+TPDDL_EOD!AB17</f>
        <v>0</v>
      </c>
      <c r="N17">
        <f t="shared" si="0"/>
        <v>0</v>
      </c>
      <c r="O17" s="112">
        <f t="shared" si="1"/>
        <v>-0.4</v>
      </c>
      <c r="P17">
        <v>-0.16612000000000002</v>
      </c>
      <c r="Q17">
        <v>-9.0959999999999999E-2</v>
      </c>
      <c r="R17">
        <v>0</v>
      </c>
      <c r="S17">
        <v>-1.9800000000000002E-2</v>
      </c>
      <c r="T17">
        <v>-0.11868000000000002</v>
      </c>
      <c r="U17" s="114">
        <f t="shared" si="2"/>
        <v>-0.39556000000000002</v>
      </c>
      <c r="V17" s="112">
        <f t="shared" si="3"/>
        <v>-4.4399999999999995E-3</v>
      </c>
      <c r="X17" s="117"/>
    </row>
    <row r="18" spans="1:24">
      <c r="A18" t="s">
        <v>60</v>
      </c>
      <c r="B18">
        <f>GT!B18</f>
        <v>40</v>
      </c>
      <c r="C18">
        <f>GT!C18</f>
        <v>50</v>
      </c>
      <c r="D18">
        <f>GT!M18</f>
        <v>-0.4</v>
      </c>
      <c r="E18">
        <f>GT!N18</f>
        <v>0</v>
      </c>
      <c r="F18">
        <f t="shared" si="4"/>
        <v>90</v>
      </c>
      <c r="G18">
        <f t="shared" si="5"/>
        <v>-0.4</v>
      </c>
      <c r="H18" s="112"/>
      <c r="I18">
        <f>BRPL_EOD!AA18+BRPL_EOD!AB18</f>
        <v>0</v>
      </c>
      <c r="J18">
        <f>BYPL_EOD!AA18+BYPL_EOD!AB18</f>
        <v>0</v>
      </c>
      <c r="K18">
        <f>MES_EOD!AA18+MES_EOD!AB18</f>
        <v>0</v>
      </c>
      <c r="L18">
        <f>NDMC_EOD!AA18+NDMC_EOD!AB18</f>
        <v>0</v>
      </c>
      <c r="M18">
        <f>TPDDL_EOD!AA18+TPDDL_EOD!AB18</f>
        <v>0</v>
      </c>
      <c r="N18">
        <f t="shared" si="0"/>
        <v>0</v>
      </c>
      <c r="O18" s="112">
        <f t="shared" si="1"/>
        <v>-0.4</v>
      </c>
      <c r="P18">
        <v>-0.16612000000000002</v>
      </c>
      <c r="Q18">
        <v>-9.0959999999999999E-2</v>
      </c>
      <c r="R18">
        <v>0</v>
      </c>
      <c r="S18">
        <v>-1.9800000000000002E-2</v>
      </c>
      <c r="T18">
        <v>-0.11868000000000002</v>
      </c>
      <c r="U18" s="114">
        <f t="shared" si="2"/>
        <v>-0.39556000000000002</v>
      </c>
      <c r="V18" s="112">
        <f t="shared" si="3"/>
        <v>-4.4399999999999995E-3</v>
      </c>
      <c r="X18" s="117"/>
    </row>
    <row r="19" spans="1:24">
      <c r="A19" t="s">
        <v>61</v>
      </c>
      <c r="B19">
        <f>GT!B19</f>
        <v>40</v>
      </c>
      <c r="C19">
        <f>GT!C19</f>
        <v>50</v>
      </c>
      <c r="D19">
        <f>GT!M19</f>
        <v>-0.4</v>
      </c>
      <c r="E19">
        <f>GT!N19</f>
        <v>0</v>
      </c>
      <c r="F19">
        <f t="shared" si="4"/>
        <v>90</v>
      </c>
      <c r="G19">
        <f t="shared" si="5"/>
        <v>-0.4</v>
      </c>
      <c r="H19" s="112"/>
      <c r="I19">
        <f>BRPL_EOD!AA19+BRPL_EOD!AB19</f>
        <v>0</v>
      </c>
      <c r="J19">
        <f>BYPL_EOD!AA19+BYPL_EOD!AB19</f>
        <v>0</v>
      </c>
      <c r="K19">
        <f>MES_EOD!AA19+MES_EOD!AB19</f>
        <v>0</v>
      </c>
      <c r="L19">
        <f>NDMC_EOD!AA19+NDMC_EOD!AB19</f>
        <v>0</v>
      </c>
      <c r="M19">
        <f>TPDDL_EOD!AA19+TPDDL_EOD!AB19</f>
        <v>0</v>
      </c>
      <c r="N19">
        <f t="shared" si="0"/>
        <v>0</v>
      </c>
      <c r="O19" s="112">
        <f t="shared" si="1"/>
        <v>-0.4</v>
      </c>
      <c r="P19">
        <v>-0.16612000000000002</v>
      </c>
      <c r="Q19">
        <v>-9.0959999999999999E-2</v>
      </c>
      <c r="R19">
        <v>0</v>
      </c>
      <c r="S19">
        <v>-1.9800000000000002E-2</v>
      </c>
      <c r="T19">
        <v>-0.11868000000000002</v>
      </c>
      <c r="U19" s="114">
        <f t="shared" si="2"/>
        <v>-0.39556000000000002</v>
      </c>
      <c r="V19" s="112">
        <f t="shared" si="3"/>
        <v>-4.4399999999999995E-3</v>
      </c>
      <c r="X19" s="117"/>
    </row>
    <row r="20" spans="1:24">
      <c r="A20" t="s">
        <v>62</v>
      </c>
      <c r="B20">
        <f>GT!B20</f>
        <v>40</v>
      </c>
      <c r="C20">
        <f>GT!C20</f>
        <v>50</v>
      </c>
      <c r="D20">
        <f>GT!M20</f>
        <v>-0.4</v>
      </c>
      <c r="E20">
        <f>GT!N20</f>
        <v>0</v>
      </c>
      <c r="F20">
        <f t="shared" si="4"/>
        <v>90</v>
      </c>
      <c r="G20">
        <f t="shared" si="5"/>
        <v>-0.4</v>
      </c>
      <c r="H20" s="112"/>
      <c r="I20">
        <f>BRPL_EOD!AA20+BRPL_EOD!AB20</f>
        <v>0</v>
      </c>
      <c r="J20">
        <f>BYPL_EOD!AA20+BYPL_EOD!AB20</f>
        <v>0</v>
      </c>
      <c r="K20">
        <f>MES_EOD!AA20+MES_EOD!AB20</f>
        <v>0</v>
      </c>
      <c r="L20">
        <f>NDMC_EOD!AA20+NDMC_EOD!AB20</f>
        <v>0</v>
      </c>
      <c r="M20">
        <f>TPDDL_EOD!AA20+TPDDL_EOD!AB20</f>
        <v>0</v>
      </c>
      <c r="N20">
        <f t="shared" si="0"/>
        <v>0</v>
      </c>
      <c r="O20" s="112">
        <f t="shared" si="1"/>
        <v>-0.4</v>
      </c>
      <c r="P20">
        <v>-0.16612000000000002</v>
      </c>
      <c r="Q20">
        <v>-9.0959999999999999E-2</v>
      </c>
      <c r="R20">
        <v>0</v>
      </c>
      <c r="S20">
        <v>-1.9800000000000002E-2</v>
      </c>
      <c r="T20">
        <v>-0.11868000000000002</v>
      </c>
      <c r="U20" s="114">
        <f t="shared" si="2"/>
        <v>-0.39556000000000002</v>
      </c>
      <c r="V20" s="112">
        <f t="shared" si="3"/>
        <v>-4.4399999999999995E-3</v>
      </c>
      <c r="X20" s="117"/>
    </row>
    <row r="21" spans="1:24">
      <c r="A21" t="s">
        <v>63</v>
      </c>
      <c r="B21">
        <f>GT!B21</f>
        <v>40</v>
      </c>
      <c r="C21">
        <f>GT!C21</f>
        <v>50</v>
      </c>
      <c r="D21">
        <f>GT!M21</f>
        <v>-0.4</v>
      </c>
      <c r="E21">
        <f>GT!N21</f>
        <v>0</v>
      </c>
      <c r="F21">
        <f t="shared" si="4"/>
        <v>90</v>
      </c>
      <c r="G21">
        <f t="shared" si="5"/>
        <v>-0.4</v>
      </c>
      <c r="H21" s="112"/>
      <c r="I21">
        <f>BRPL_EOD!AA21+BRPL_EOD!AB21</f>
        <v>0</v>
      </c>
      <c r="J21">
        <f>BYPL_EOD!AA21+BYPL_EOD!AB21</f>
        <v>0</v>
      </c>
      <c r="K21">
        <f>MES_EOD!AA21+MES_EOD!AB21</f>
        <v>0</v>
      </c>
      <c r="L21">
        <f>NDMC_EOD!AA21+NDMC_EOD!AB21</f>
        <v>0</v>
      </c>
      <c r="M21">
        <f>TPDDL_EOD!AA21+TPDDL_EOD!AB21</f>
        <v>0</v>
      </c>
      <c r="N21">
        <f t="shared" si="0"/>
        <v>0</v>
      </c>
      <c r="O21" s="112">
        <f t="shared" si="1"/>
        <v>-0.4</v>
      </c>
      <c r="P21">
        <v>-0.16612000000000002</v>
      </c>
      <c r="Q21">
        <v>-9.0959999999999999E-2</v>
      </c>
      <c r="R21">
        <v>0</v>
      </c>
      <c r="S21">
        <v>-1.9800000000000002E-2</v>
      </c>
      <c r="T21">
        <v>-0.11868000000000002</v>
      </c>
      <c r="U21" s="114">
        <f t="shared" si="2"/>
        <v>-0.39556000000000002</v>
      </c>
      <c r="V21" s="112">
        <f t="shared" si="3"/>
        <v>-4.4399999999999995E-3</v>
      </c>
      <c r="X21" s="117"/>
    </row>
    <row r="22" spans="1:24">
      <c r="A22" t="s">
        <v>64</v>
      </c>
      <c r="B22">
        <f>GT!B22</f>
        <v>40</v>
      </c>
      <c r="C22">
        <f>GT!C22</f>
        <v>50</v>
      </c>
      <c r="D22">
        <f>GT!M22</f>
        <v>-0.4</v>
      </c>
      <c r="E22">
        <f>GT!N22</f>
        <v>0</v>
      </c>
      <c r="F22">
        <f t="shared" si="4"/>
        <v>90</v>
      </c>
      <c r="G22">
        <f t="shared" si="5"/>
        <v>-0.4</v>
      </c>
      <c r="H22" s="112"/>
      <c r="I22">
        <f>BRPL_EOD!AA22+BRPL_EOD!AB22</f>
        <v>0</v>
      </c>
      <c r="J22">
        <f>BYPL_EOD!AA22+BYPL_EOD!AB22</f>
        <v>0</v>
      </c>
      <c r="K22">
        <f>MES_EOD!AA22+MES_EOD!AB22</f>
        <v>0</v>
      </c>
      <c r="L22">
        <f>NDMC_EOD!AA22+NDMC_EOD!AB22</f>
        <v>0</v>
      </c>
      <c r="M22">
        <f>TPDDL_EOD!AA22+TPDDL_EOD!AB22</f>
        <v>0</v>
      </c>
      <c r="N22">
        <f t="shared" si="0"/>
        <v>0</v>
      </c>
      <c r="O22" s="112">
        <f t="shared" si="1"/>
        <v>-0.4</v>
      </c>
      <c r="P22">
        <v>-0.16612000000000002</v>
      </c>
      <c r="Q22">
        <v>-9.0959999999999999E-2</v>
      </c>
      <c r="R22">
        <v>0</v>
      </c>
      <c r="S22">
        <v>-1.9800000000000002E-2</v>
      </c>
      <c r="T22">
        <v>-0.11868000000000002</v>
      </c>
      <c r="U22" s="114">
        <f t="shared" si="2"/>
        <v>-0.39556000000000002</v>
      </c>
      <c r="V22" s="112">
        <f t="shared" si="3"/>
        <v>-4.4399999999999995E-3</v>
      </c>
      <c r="X22" s="117"/>
    </row>
    <row r="23" spans="1:24">
      <c r="A23" t="s">
        <v>65</v>
      </c>
      <c r="B23">
        <f>GT!B23</f>
        <v>40</v>
      </c>
      <c r="C23">
        <f>GT!C23</f>
        <v>50</v>
      </c>
      <c r="D23">
        <f>GT!M23</f>
        <v>-0.4</v>
      </c>
      <c r="E23">
        <f>GT!N23</f>
        <v>0</v>
      </c>
      <c r="F23">
        <f t="shared" si="4"/>
        <v>90</v>
      </c>
      <c r="G23">
        <f t="shared" si="5"/>
        <v>-0.4</v>
      </c>
      <c r="H23" s="112"/>
      <c r="I23">
        <f>BRPL_EOD!AA23+BRPL_EOD!AB23</f>
        <v>0</v>
      </c>
      <c r="J23">
        <f>BYPL_EOD!AA23+BYPL_EOD!AB23</f>
        <v>0</v>
      </c>
      <c r="K23">
        <f>MES_EOD!AA23+MES_EOD!AB23</f>
        <v>0</v>
      </c>
      <c r="L23">
        <f>NDMC_EOD!AA23+NDMC_EOD!AB23</f>
        <v>0</v>
      </c>
      <c r="M23">
        <f>TPDDL_EOD!AA23+TPDDL_EOD!AB23</f>
        <v>0</v>
      </c>
      <c r="N23">
        <f t="shared" si="0"/>
        <v>0</v>
      </c>
      <c r="O23" s="112">
        <f t="shared" si="1"/>
        <v>-0.4</v>
      </c>
      <c r="P23">
        <v>-0.16612000000000002</v>
      </c>
      <c r="Q23">
        <v>-9.0959999999999999E-2</v>
      </c>
      <c r="R23">
        <v>0</v>
      </c>
      <c r="S23">
        <v>-1.9800000000000002E-2</v>
      </c>
      <c r="T23">
        <v>-0.11868000000000002</v>
      </c>
      <c r="U23" s="114">
        <f t="shared" si="2"/>
        <v>-0.39556000000000002</v>
      </c>
      <c r="V23" s="112">
        <f t="shared" si="3"/>
        <v>-4.4399999999999995E-3</v>
      </c>
      <c r="X23" s="117"/>
    </row>
    <row r="24" spans="1:24">
      <c r="A24" t="s">
        <v>66</v>
      </c>
      <c r="B24">
        <f>GT!B24</f>
        <v>40</v>
      </c>
      <c r="C24">
        <f>GT!C24</f>
        <v>50</v>
      </c>
      <c r="D24">
        <f>GT!M24</f>
        <v>-0.4</v>
      </c>
      <c r="E24">
        <f>GT!N24</f>
        <v>0</v>
      </c>
      <c r="F24">
        <f t="shared" si="4"/>
        <v>90</v>
      </c>
      <c r="G24">
        <f t="shared" si="5"/>
        <v>-0.4</v>
      </c>
      <c r="H24" s="112"/>
      <c r="I24">
        <f>BRPL_EOD!AA24+BRPL_EOD!AB24</f>
        <v>0</v>
      </c>
      <c r="J24">
        <f>BYPL_EOD!AA24+BYPL_EOD!AB24</f>
        <v>0</v>
      </c>
      <c r="K24">
        <f>MES_EOD!AA24+MES_EOD!AB24</f>
        <v>0</v>
      </c>
      <c r="L24">
        <f>NDMC_EOD!AA24+NDMC_EOD!AB24</f>
        <v>0</v>
      </c>
      <c r="M24">
        <f>TPDDL_EOD!AA24+TPDDL_EOD!AB24</f>
        <v>0</v>
      </c>
      <c r="N24">
        <f t="shared" si="0"/>
        <v>0</v>
      </c>
      <c r="O24" s="112">
        <f t="shared" si="1"/>
        <v>-0.4</v>
      </c>
      <c r="P24">
        <v>-0.16612000000000002</v>
      </c>
      <c r="Q24">
        <v>-9.0959999999999999E-2</v>
      </c>
      <c r="R24">
        <v>0</v>
      </c>
      <c r="S24">
        <v>-1.9800000000000002E-2</v>
      </c>
      <c r="T24">
        <v>-0.11868000000000002</v>
      </c>
      <c r="U24" s="114">
        <f t="shared" si="2"/>
        <v>-0.39556000000000002</v>
      </c>
      <c r="V24" s="112">
        <f t="shared" si="3"/>
        <v>-4.4399999999999995E-3</v>
      </c>
      <c r="X24" s="117"/>
    </row>
    <row r="25" spans="1:24">
      <c r="A25" t="s">
        <v>67</v>
      </c>
      <c r="B25">
        <f>GT!B25</f>
        <v>40</v>
      </c>
      <c r="C25">
        <f>GT!C25</f>
        <v>50</v>
      </c>
      <c r="D25">
        <f>GT!M25</f>
        <v>-0.4</v>
      </c>
      <c r="E25">
        <f>GT!N25</f>
        <v>0</v>
      </c>
      <c r="F25">
        <f t="shared" si="4"/>
        <v>90</v>
      </c>
      <c r="G25">
        <f t="shared" si="5"/>
        <v>-0.4</v>
      </c>
      <c r="H25" s="112"/>
      <c r="I25">
        <f>BRPL_EOD!AA25+BRPL_EOD!AB25</f>
        <v>0</v>
      </c>
      <c r="J25">
        <f>BYPL_EOD!AA25+BYPL_EOD!AB25</f>
        <v>0</v>
      </c>
      <c r="K25">
        <f>MES_EOD!AA25+MES_EOD!AB25</f>
        <v>0</v>
      </c>
      <c r="L25">
        <f>NDMC_EOD!AA25+NDMC_EOD!AB25</f>
        <v>0</v>
      </c>
      <c r="M25">
        <f>TPDDL_EOD!AA25+TPDDL_EOD!AB25</f>
        <v>0</v>
      </c>
      <c r="N25">
        <f t="shared" si="0"/>
        <v>0</v>
      </c>
      <c r="O25" s="112">
        <f t="shared" si="1"/>
        <v>-0.4</v>
      </c>
      <c r="P25">
        <v>-0.16612000000000002</v>
      </c>
      <c r="Q25">
        <v>-9.0959999999999999E-2</v>
      </c>
      <c r="R25">
        <v>0</v>
      </c>
      <c r="S25">
        <v>-1.9800000000000002E-2</v>
      </c>
      <c r="T25">
        <v>-0.11868000000000002</v>
      </c>
      <c r="U25" s="114">
        <f t="shared" si="2"/>
        <v>-0.39556000000000002</v>
      </c>
      <c r="V25" s="112">
        <f t="shared" si="3"/>
        <v>-4.4399999999999995E-3</v>
      </c>
      <c r="X25" s="117"/>
    </row>
    <row r="26" spans="1:24">
      <c r="A26" t="s">
        <v>68</v>
      </c>
      <c r="B26">
        <f>GT!B26</f>
        <v>40</v>
      </c>
      <c r="C26">
        <f>GT!C26</f>
        <v>50</v>
      </c>
      <c r="D26">
        <f>GT!M26</f>
        <v>-0.4</v>
      </c>
      <c r="E26">
        <f>GT!N26</f>
        <v>0</v>
      </c>
      <c r="F26">
        <f t="shared" si="4"/>
        <v>90</v>
      </c>
      <c r="G26">
        <f t="shared" si="5"/>
        <v>-0.4</v>
      </c>
      <c r="H26" s="112"/>
      <c r="I26">
        <f>BRPL_EOD!AA26+BRPL_EOD!AB26</f>
        <v>0</v>
      </c>
      <c r="J26">
        <f>BYPL_EOD!AA26+BYPL_EOD!AB26</f>
        <v>0</v>
      </c>
      <c r="K26">
        <f>MES_EOD!AA26+MES_EOD!AB26</f>
        <v>0</v>
      </c>
      <c r="L26">
        <f>NDMC_EOD!AA26+NDMC_EOD!AB26</f>
        <v>0</v>
      </c>
      <c r="M26">
        <f>TPDDL_EOD!AA26+TPDDL_EOD!AB26</f>
        <v>0</v>
      </c>
      <c r="N26">
        <f t="shared" si="0"/>
        <v>0</v>
      </c>
      <c r="O26" s="112">
        <f t="shared" si="1"/>
        <v>-0.4</v>
      </c>
      <c r="P26">
        <v>-0.16612000000000002</v>
      </c>
      <c r="Q26">
        <v>-9.0959999999999999E-2</v>
      </c>
      <c r="R26">
        <v>0</v>
      </c>
      <c r="S26">
        <v>-1.9800000000000002E-2</v>
      </c>
      <c r="T26">
        <v>-0.11868000000000002</v>
      </c>
      <c r="U26" s="114">
        <f t="shared" si="2"/>
        <v>-0.39556000000000002</v>
      </c>
      <c r="V26" s="112">
        <f t="shared" si="3"/>
        <v>-4.4399999999999995E-3</v>
      </c>
      <c r="X26" s="117"/>
    </row>
    <row r="27" spans="1:24">
      <c r="A27" t="s">
        <v>69</v>
      </c>
      <c r="B27">
        <f>GT!B27</f>
        <v>40</v>
      </c>
      <c r="C27">
        <f>GT!C27</f>
        <v>50</v>
      </c>
      <c r="D27">
        <f>GT!M27</f>
        <v>-0.4</v>
      </c>
      <c r="E27">
        <f>GT!N27</f>
        <v>0</v>
      </c>
      <c r="F27">
        <f t="shared" si="4"/>
        <v>90</v>
      </c>
      <c r="G27">
        <f t="shared" si="5"/>
        <v>-0.4</v>
      </c>
      <c r="H27" s="112"/>
      <c r="I27">
        <f>BRPL_EOD!AA27+BRPL_EOD!AB27</f>
        <v>0</v>
      </c>
      <c r="J27">
        <f>BYPL_EOD!AA27+BYPL_EOD!AB27</f>
        <v>0</v>
      </c>
      <c r="K27">
        <f>MES_EOD!AA27+MES_EOD!AB27</f>
        <v>0</v>
      </c>
      <c r="L27">
        <f>NDMC_EOD!AA27+NDMC_EOD!AB27</f>
        <v>0</v>
      </c>
      <c r="M27">
        <f>TPDDL_EOD!AA27+TPDDL_EOD!AB27</f>
        <v>0</v>
      </c>
      <c r="N27">
        <f t="shared" si="0"/>
        <v>0</v>
      </c>
      <c r="O27" s="112">
        <f t="shared" si="1"/>
        <v>-0.4</v>
      </c>
      <c r="P27">
        <v>-0.16612000000000002</v>
      </c>
      <c r="Q27">
        <v>-9.0959999999999999E-2</v>
      </c>
      <c r="R27">
        <v>0</v>
      </c>
      <c r="S27">
        <v>-1.9800000000000002E-2</v>
      </c>
      <c r="T27">
        <v>-0.11868000000000002</v>
      </c>
      <c r="U27" s="114">
        <f t="shared" si="2"/>
        <v>-0.39556000000000002</v>
      </c>
      <c r="V27" s="112">
        <f t="shared" si="3"/>
        <v>-4.4399999999999995E-3</v>
      </c>
      <c r="X27" s="117"/>
    </row>
    <row r="28" spans="1:24">
      <c r="A28" t="s">
        <v>70</v>
      </c>
      <c r="B28">
        <f>GT!B28</f>
        <v>40</v>
      </c>
      <c r="C28">
        <f>GT!C28</f>
        <v>50</v>
      </c>
      <c r="D28">
        <f>GT!M28</f>
        <v>-0.4</v>
      </c>
      <c r="E28">
        <f>GT!N28</f>
        <v>0</v>
      </c>
      <c r="F28">
        <f t="shared" si="4"/>
        <v>90</v>
      </c>
      <c r="G28">
        <f t="shared" si="5"/>
        <v>-0.4</v>
      </c>
      <c r="H28" s="112"/>
      <c r="I28">
        <f>BRPL_EOD!AA28+BRPL_EOD!AB28</f>
        <v>0</v>
      </c>
      <c r="J28">
        <f>BYPL_EOD!AA28+BYPL_EOD!AB28</f>
        <v>0</v>
      </c>
      <c r="K28">
        <f>MES_EOD!AA28+MES_EOD!AB28</f>
        <v>0</v>
      </c>
      <c r="L28">
        <f>NDMC_EOD!AA28+NDMC_EOD!AB28</f>
        <v>0</v>
      </c>
      <c r="M28">
        <f>TPDDL_EOD!AA28+TPDDL_EOD!AB28</f>
        <v>0</v>
      </c>
      <c r="N28">
        <f t="shared" si="0"/>
        <v>0</v>
      </c>
      <c r="O28" s="112">
        <f t="shared" si="1"/>
        <v>-0.4</v>
      </c>
      <c r="P28">
        <v>-0.16612000000000002</v>
      </c>
      <c r="Q28">
        <v>-9.0959999999999999E-2</v>
      </c>
      <c r="R28">
        <v>0</v>
      </c>
      <c r="S28">
        <v>-1.9800000000000002E-2</v>
      </c>
      <c r="T28">
        <v>-0.11868000000000002</v>
      </c>
      <c r="U28" s="114">
        <f t="shared" si="2"/>
        <v>-0.39556000000000002</v>
      </c>
      <c r="V28" s="112">
        <f t="shared" si="3"/>
        <v>-4.4399999999999995E-3</v>
      </c>
      <c r="X28" s="117"/>
    </row>
    <row r="29" spans="1:24">
      <c r="A29" t="s">
        <v>71</v>
      </c>
      <c r="B29">
        <f>GT!B29</f>
        <v>40</v>
      </c>
      <c r="C29">
        <f>GT!C29</f>
        <v>50</v>
      </c>
      <c r="D29">
        <f>GT!M29</f>
        <v>-0.4</v>
      </c>
      <c r="E29">
        <f>GT!N29</f>
        <v>0</v>
      </c>
      <c r="F29">
        <f t="shared" si="4"/>
        <v>90</v>
      </c>
      <c r="G29">
        <f t="shared" si="5"/>
        <v>-0.4</v>
      </c>
      <c r="H29" s="112"/>
      <c r="I29">
        <f>BRPL_EOD!AA29+BRPL_EOD!AB29</f>
        <v>0</v>
      </c>
      <c r="J29">
        <f>BYPL_EOD!AA29+BYPL_EOD!AB29</f>
        <v>0</v>
      </c>
      <c r="K29">
        <f>MES_EOD!AA29+MES_EOD!AB29</f>
        <v>0</v>
      </c>
      <c r="L29">
        <f>NDMC_EOD!AA29+NDMC_EOD!AB29</f>
        <v>0</v>
      </c>
      <c r="M29">
        <f>TPDDL_EOD!AA29+TPDDL_EOD!AB29</f>
        <v>0</v>
      </c>
      <c r="N29">
        <f t="shared" si="0"/>
        <v>0</v>
      </c>
      <c r="O29" s="112">
        <f t="shared" si="1"/>
        <v>-0.4</v>
      </c>
      <c r="P29">
        <v>-0.16612000000000002</v>
      </c>
      <c r="Q29">
        <v>-9.0959999999999999E-2</v>
      </c>
      <c r="R29">
        <v>0</v>
      </c>
      <c r="S29">
        <v>-1.9800000000000002E-2</v>
      </c>
      <c r="T29">
        <v>-0.11868000000000002</v>
      </c>
      <c r="U29" s="114">
        <f t="shared" si="2"/>
        <v>-0.39556000000000002</v>
      </c>
      <c r="V29" s="112">
        <f t="shared" si="3"/>
        <v>-4.4399999999999995E-3</v>
      </c>
      <c r="X29" s="117"/>
    </row>
    <row r="30" spans="1:24">
      <c r="A30" t="s">
        <v>72</v>
      </c>
      <c r="B30">
        <f>GT!B30</f>
        <v>40</v>
      </c>
      <c r="C30">
        <f>GT!C30</f>
        <v>50</v>
      </c>
      <c r="D30">
        <f>GT!M30</f>
        <v>-0.4</v>
      </c>
      <c r="E30">
        <f>GT!N30</f>
        <v>0</v>
      </c>
      <c r="F30">
        <f t="shared" si="4"/>
        <v>90</v>
      </c>
      <c r="G30">
        <f t="shared" si="5"/>
        <v>-0.4</v>
      </c>
      <c r="H30" s="112"/>
      <c r="I30">
        <f>BRPL_EOD!AA30+BRPL_EOD!AB30</f>
        <v>0</v>
      </c>
      <c r="J30">
        <f>BYPL_EOD!AA30+BYPL_EOD!AB30</f>
        <v>0</v>
      </c>
      <c r="K30">
        <f>MES_EOD!AA30+MES_EOD!AB30</f>
        <v>0</v>
      </c>
      <c r="L30">
        <f>NDMC_EOD!AA30+NDMC_EOD!AB30</f>
        <v>0</v>
      </c>
      <c r="M30">
        <f>TPDDL_EOD!AA30+TPDDL_EOD!AB30</f>
        <v>0</v>
      </c>
      <c r="N30">
        <f t="shared" si="0"/>
        <v>0</v>
      </c>
      <c r="O30" s="112">
        <f t="shared" si="1"/>
        <v>-0.4</v>
      </c>
      <c r="P30">
        <v>-0.16612000000000002</v>
      </c>
      <c r="Q30">
        <v>-9.0959999999999999E-2</v>
      </c>
      <c r="R30">
        <v>0</v>
      </c>
      <c r="S30">
        <v>-1.9800000000000002E-2</v>
      </c>
      <c r="T30">
        <v>-0.11868000000000002</v>
      </c>
      <c r="U30" s="114">
        <f t="shared" si="2"/>
        <v>-0.39556000000000002</v>
      </c>
      <c r="V30" s="112">
        <f t="shared" si="3"/>
        <v>-4.4399999999999995E-3</v>
      </c>
      <c r="X30" s="117"/>
    </row>
    <row r="31" spans="1:24">
      <c r="A31" t="s">
        <v>73</v>
      </c>
      <c r="B31">
        <f>GT!B31</f>
        <v>40</v>
      </c>
      <c r="C31">
        <f>GT!C31</f>
        <v>50</v>
      </c>
      <c r="D31">
        <f>GT!M31</f>
        <v>-0.4</v>
      </c>
      <c r="E31">
        <f>GT!N31</f>
        <v>0</v>
      </c>
      <c r="F31">
        <f t="shared" si="4"/>
        <v>90</v>
      </c>
      <c r="G31">
        <f t="shared" si="5"/>
        <v>-0.4</v>
      </c>
      <c r="H31" s="112"/>
      <c r="I31">
        <f>BRPL_EOD!AA31+BRPL_EOD!AB31</f>
        <v>0</v>
      </c>
      <c r="J31">
        <f>BYPL_EOD!AA31+BYPL_EOD!AB31</f>
        <v>0</v>
      </c>
      <c r="K31">
        <f>MES_EOD!AA31+MES_EOD!AB31</f>
        <v>0</v>
      </c>
      <c r="L31">
        <f>NDMC_EOD!AA31+NDMC_EOD!AB31</f>
        <v>0</v>
      </c>
      <c r="M31">
        <f>TPDDL_EOD!AA31+TPDDL_EOD!AB31</f>
        <v>0</v>
      </c>
      <c r="N31">
        <f t="shared" si="0"/>
        <v>0</v>
      </c>
      <c r="O31" s="112">
        <f t="shared" si="1"/>
        <v>-0.4</v>
      </c>
      <c r="P31">
        <v>-0.16612000000000002</v>
      </c>
      <c r="Q31">
        <v>-9.0959999999999999E-2</v>
      </c>
      <c r="R31">
        <v>0</v>
      </c>
      <c r="S31">
        <v>-1.9800000000000002E-2</v>
      </c>
      <c r="T31">
        <v>-0.11868000000000002</v>
      </c>
      <c r="U31" s="114">
        <f t="shared" si="2"/>
        <v>-0.39556000000000002</v>
      </c>
      <c r="V31" s="112">
        <f t="shared" si="3"/>
        <v>-4.4399999999999995E-3</v>
      </c>
      <c r="X31" s="117"/>
    </row>
    <row r="32" spans="1:24">
      <c r="A32" t="s">
        <v>74</v>
      </c>
      <c r="B32">
        <f>GT!B32</f>
        <v>40</v>
      </c>
      <c r="C32">
        <f>GT!C32</f>
        <v>50</v>
      </c>
      <c r="D32">
        <f>GT!M32</f>
        <v>-0.4</v>
      </c>
      <c r="E32">
        <f>GT!N32</f>
        <v>0</v>
      </c>
      <c r="F32">
        <f t="shared" si="4"/>
        <v>90</v>
      </c>
      <c r="G32">
        <f t="shared" si="5"/>
        <v>-0.4</v>
      </c>
      <c r="H32" s="112"/>
      <c r="I32">
        <f>BRPL_EOD!AA32+BRPL_EOD!AB32</f>
        <v>0</v>
      </c>
      <c r="J32">
        <f>BYPL_EOD!AA32+BYPL_EOD!AB32</f>
        <v>0</v>
      </c>
      <c r="K32">
        <f>MES_EOD!AA32+MES_EOD!AB32</f>
        <v>0</v>
      </c>
      <c r="L32">
        <f>NDMC_EOD!AA32+NDMC_EOD!AB32</f>
        <v>0</v>
      </c>
      <c r="M32">
        <f>TPDDL_EOD!AA32+TPDDL_EOD!AB32</f>
        <v>0</v>
      </c>
      <c r="N32">
        <f t="shared" si="0"/>
        <v>0</v>
      </c>
      <c r="O32" s="112">
        <f t="shared" si="1"/>
        <v>-0.4</v>
      </c>
      <c r="P32">
        <v>-0.16612000000000002</v>
      </c>
      <c r="Q32">
        <v>-9.0959999999999999E-2</v>
      </c>
      <c r="R32">
        <v>0</v>
      </c>
      <c r="S32">
        <v>-1.9800000000000002E-2</v>
      </c>
      <c r="T32">
        <v>-0.11868000000000002</v>
      </c>
      <c r="U32" s="114">
        <f t="shared" si="2"/>
        <v>-0.39556000000000002</v>
      </c>
      <c r="V32" s="112">
        <f t="shared" si="3"/>
        <v>-4.4399999999999995E-3</v>
      </c>
      <c r="X32" s="117"/>
    </row>
    <row r="33" spans="1:24">
      <c r="A33" t="s">
        <v>75</v>
      </c>
      <c r="B33">
        <f>GT!B33</f>
        <v>40</v>
      </c>
      <c r="C33">
        <f>GT!C33</f>
        <v>50</v>
      </c>
      <c r="D33">
        <f>GT!M33</f>
        <v>-0.4</v>
      </c>
      <c r="E33">
        <f>GT!N33</f>
        <v>0</v>
      </c>
      <c r="F33">
        <f t="shared" si="4"/>
        <v>90</v>
      </c>
      <c r="G33">
        <f t="shared" si="5"/>
        <v>-0.4</v>
      </c>
      <c r="H33" s="112"/>
      <c r="I33">
        <f>BRPL_EOD!AA33+BRPL_EOD!AB33</f>
        <v>0</v>
      </c>
      <c r="J33">
        <f>BYPL_EOD!AA33+BYPL_EOD!AB33</f>
        <v>0</v>
      </c>
      <c r="K33">
        <f>MES_EOD!AA33+MES_EOD!AB33</f>
        <v>0</v>
      </c>
      <c r="L33">
        <f>NDMC_EOD!AA33+NDMC_EOD!AB33</f>
        <v>0</v>
      </c>
      <c r="M33">
        <f>TPDDL_EOD!AA33+TPDDL_EOD!AB33</f>
        <v>0</v>
      </c>
      <c r="N33">
        <f t="shared" si="0"/>
        <v>0</v>
      </c>
      <c r="O33" s="112">
        <f t="shared" si="1"/>
        <v>-0.4</v>
      </c>
      <c r="P33">
        <v>-0.16612000000000002</v>
      </c>
      <c r="Q33">
        <v>-9.0959999999999999E-2</v>
      </c>
      <c r="R33">
        <v>0</v>
      </c>
      <c r="S33">
        <v>-1.9800000000000002E-2</v>
      </c>
      <c r="T33">
        <v>-0.11868000000000002</v>
      </c>
      <c r="U33" s="114">
        <f t="shared" si="2"/>
        <v>-0.39556000000000002</v>
      </c>
      <c r="V33" s="112">
        <f t="shared" si="3"/>
        <v>-4.4399999999999995E-3</v>
      </c>
      <c r="X33" s="117"/>
    </row>
    <row r="34" spans="1:24">
      <c r="A34" t="s">
        <v>76</v>
      </c>
      <c r="B34">
        <f>GT!B34</f>
        <v>40</v>
      </c>
      <c r="C34">
        <f>GT!C34</f>
        <v>50</v>
      </c>
      <c r="D34">
        <f>GT!M34</f>
        <v>-0.4</v>
      </c>
      <c r="E34">
        <f>GT!N34</f>
        <v>0</v>
      </c>
      <c r="F34">
        <f t="shared" si="4"/>
        <v>90</v>
      </c>
      <c r="G34">
        <f t="shared" si="5"/>
        <v>-0.4</v>
      </c>
      <c r="H34" s="112"/>
      <c r="I34">
        <f>BRPL_EOD!AA34+BRPL_EOD!AB34</f>
        <v>0</v>
      </c>
      <c r="J34">
        <f>BYPL_EOD!AA34+BYPL_EOD!AB34</f>
        <v>0</v>
      </c>
      <c r="K34">
        <f>MES_EOD!AA34+MES_EOD!AB34</f>
        <v>0</v>
      </c>
      <c r="L34">
        <f>NDMC_EOD!AA34+NDMC_EOD!AB34</f>
        <v>0</v>
      </c>
      <c r="M34">
        <f>TPDDL_EOD!AA34+TPDDL_EOD!AB34</f>
        <v>0</v>
      </c>
      <c r="N34">
        <f t="shared" si="0"/>
        <v>0</v>
      </c>
      <c r="O34" s="112">
        <f t="shared" si="1"/>
        <v>-0.4</v>
      </c>
      <c r="P34">
        <v>-0.16612000000000002</v>
      </c>
      <c r="Q34">
        <v>-9.0959999999999999E-2</v>
      </c>
      <c r="R34">
        <v>0</v>
      </c>
      <c r="S34">
        <v>-1.9800000000000002E-2</v>
      </c>
      <c r="T34">
        <v>-0.11868000000000002</v>
      </c>
      <c r="U34" s="114">
        <f t="shared" si="2"/>
        <v>-0.39556000000000002</v>
      </c>
      <c r="V34" s="112">
        <f t="shared" si="3"/>
        <v>-4.4399999999999995E-3</v>
      </c>
      <c r="X34" s="117"/>
    </row>
    <row r="35" spans="1:24">
      <c r="A35" t="s">
        <v>77</v>
      </c>
      <c r="B35">
        <f>GT!B35</f>
        <v>40</v>
      </c>
      <c r="C35">
        <f>GT!C35</f>
        <v>50</v>
      </c>
      <c r="D35">
        <f>GT!M35</f>
        <v>-0.4</v>
      </c>
      <c r="E35">
        <f>GT!N35</f>
        <v>0</v>
      </c>
      <c r="F35">
        <f t="shared" si="4"/>
        <v>90</v>
      </c>
      <c r="G35">
        <f t="shared" si="5"/>
        <v>-0.4</v>
      </c>
      <c r="H35" s="112"/>
      <c r="I35">
        <f>BRPL_EOD!AA35+BRPL_EOD!AB35</f>
        <v>0</v>
      </c>
      <c r="J35">
        <f>BYPL_EOD!AA35+BYPL_EOD!AB35</f>
        <v>0</v>
      </c>
      <c r="K35">
        <f>MES_EOD!AA35+MES_EOD!AB35</f>
        <v>0</v>
      </c>
      <c r="L35">
        <f>NDMC_EOD!AA35+NDMC_EOD!AB35</f>
        <v>0</v>
      </c>
      <c r="M35">
        <f>TPDDL_EOD!AA35+TPDDL_EOD!AB35</f>
        <v>0</v>
      </c>
      <c r="N35">
        <f t="shared" si="0"/>
        <v>0</v>
      </c>
      <c r="O35" s="112">
        <f t="shared" si="1"/>
        <v>-0.4</v>
      </c>
      <c r="P35">
        <v>-0.16612000000000002</v>
      </c>
      <c r="Q35">
        <v>-9.0959999999999999E-2</v>
      </c>
      <c r="R35">
        <v>0</v>
      </c>
      <c r="S35">
        <v>-1.9800000000000002E-2</v>
      </c>
      <c r="T35">
        <v>-0.11868000000000002</v>
      </c>
      <c r="U35" s="114">
        <f t="shared" si="2"/>
        <v>-0.39556000000000002</v>
      </c>
      <c r="V35" s="112">
        <f t="shared" si="3"/>
        <v>-4.4399999999999995E-3</v>
      </c>
      <c r="X35" s="117"/>
    </row>
    <row r="36" spans="1:24">
      <c r="A36" t="s">
        <v>78</v>
      </c>
      <c r="B36">
        <f>GT!B36</f>
        <v>40</v>
      </c>
      <c r="C36">
        <f>GT!C36</f>
        <v>50</v>
      </c>
      <c r="D36">
        <f>GT!M36</f>
        <v>-0.4</v>
      </c>
      <c r="E36">
        <f>GT!N36</f>
        <v>0</v>
      </c>
      <c r="F36">
        <f t="shared" si="4"/>
        <v>90</v>
      </c>
      <c r="G36">
        <f t="shared" si="5"/>
        <v>-0.4</v>
      </c>
      <c r="H36" s="112"/>
      <c r="I36">
        <f>BRPL_EOD!AA36+BRPL_EOD!AB36</f>
        <v>0</v>
      </c>
      <c r="J36">
        <f>BYPL_EOD!AA36+BYPL_EOD!AB36</f>
        <v>0</v>
      </c>
      <c r="K36">
        <f>MES_EOD!AA36+MES_EOD!AB36</f>
        <v>0</v>
      </c>
      <c r="L36">
        <f>NDMC_EOD!AA36+NDMC_EOD!AB36</f>
        <v>0</v>
      </c>
      <c r="M36">
        <f>TPDDL_EOD!AA36+TPDDL_EOD!AB36</f>
        <v>0</v>
      </c>
      <c r="N36">
        <f t="shared" si="0"/>
        <v>0</v>
      </c>
      <c r="O36" s="112">
        <f t="shared" si="1"/>
        <v>-0.4</v>
      </c>
      <c r="P36">
        <v>-0.16612000000000002</v>
      </c>
      <c r="Q36">
        <v>-9.0959999999999999E-2</v>
      </c>
      <c r="R36">
        <v>0</v>
      </c>
      <c r="S36">
        <v>-1.9800000000000002E-2</v>
      </c>
      <c r="T36">
        <v>-0.11868000000000002</v>
      </c>
      <c r="U36" s="114">
        <f t="shared" si="2"/>
        <v>-0.39556000000000002</v>
      </c>
      <c r="V36" s="112">
        <f t="shared" si="3"/>
        <v>-4.4399999999999995E-3</v>
      </c>
      <c r="X36" s="117"/>
    </row>
    <row r="37" spans="1:24">
      <c r="A37" t="s">
        <v>79</v>
      </c>
      <c r="B37">
        <f>GT!B37</f>
        <v>40</v>
      </c>
      <c r="C37">
        <f>GT!C37</f>
        <v>50</v>
      </c>
      <c r="D37">
        <f>GT!M37</f>
        <v>-0.4</v>
      </c>
      <c r="E37">
        <f>GT!N37</f>
        <v>0</v>
      </c>
      <c r="F37">
        <f t="shared" si="4"/>
        <v>90</v>
      </c>
      <c r="G37">
        <f t="shared" si="5"/>
        <v>-0.4</v>
      </c>
      <c r="H37" s="112"/>
      <c r="I37">
        <f>BRPL_EOD!AA37+BRPL_EOD!AB37</f>
        <v>0</v>
      </c>
      <c r="J37">
        <f>BYPL_EOD!AA37+BYPL_EOD!AB37</f>
        <v>0</v>
      </c>
      <c r="K37">
        <f>MES_EOD!AA37+MES_EOD!AB37</f>
        <v>0</v>
      </c>
      <c r="L37">
        <f>NDMC_EOD!AA37+NDMC_EOD!AB37</f>
        <v>0</v>
      </c>
      <c r="M37">
        <f>TPDDL_EOD!AA37+TPDDL_EOD!AB37</f>
        <v>0</v>
      </c>
      <c r="N37">
        <f t="shared" si="0"/>
        <v>0</v>
      </c>
      <c r="O37" s="112">
        <f t="shared" si="1"/>
        <v>-0.4</v>
      </c>
      <c r="P37">
        <v>-0.16612000000000002</v>
      </c>
      <c r="Q37">
        <v>-9.0959999999999999E-2</v>
      </c>
      <c r="R37">
        <v>0</v>
      </c>
      <c r="S37">
        <v>-1.9800000000000002E-2</v>
      </c>
      <c r="T37">
        <v>-0.11868000000000002</v>
      </c>
      <c r="U37" s="114">
        <f t="shared" si="2"/>
        <v>-0.39556000000000002</v>
      </c>
      <c r="V37" s="112">
        <f t="shared" si="3"/>
        <v>-4.4399999999999995E-3</v>
      </c>
      <c r="X37" s="117"/>
    </row>
    <row r="38" spans="1:24">
      <c r="A38" t="s">
        <v>80</v>
      </c>
      <c r="B38">
        <f>GT!B38</f>
        <v>40</v>
      </c>
      <c r="C38">
        <f>GT!C38</f>
        <v>50</v>
      </c>
      <c r="D38">
        <f>GT!M38</f>
        <v>-0.4</v>
      </c>
      <c r="E38">
        <f>GT!N38</f>
        <v>0</v>
      </c>
      <c r="F38">
        <f t="shared" si="4"/>
        <v>90</v>
      </c>
      <c r="G38">
        <f t="shared" si="5"/>
        <v>-0.4</v>
      </c>
      <c r="H38" s="112"/>
      <c r="I38">
        <f>BRPL_EOD!AA38+BRPL_EOD!AB38</f>
        <v>0</v>
      </c>
      <c r="J38">
        <f>BYPL_EOD!AA38+BYPL_EOD!AB38</f>
        <v>0</v>
      </c>
      <c r="K38">
        <f>MES_EOD!AA38+MES_EOD!AB38</f>
        <v>0</v>
      </c>
      <c r="L38">
        <f>NDMC_EOD!AA38+NDMC_EOD!AB38</f>
        <v>0</v>
      </c>
      <c r="M38">
        <f>TPDDL_EOD!AA38+TPDDL_EOD!AB38</f>
        <v>0</v>
      </c>
      <c r="N38">
        <f t="shared" si="0"/>
        <v>0</v>
      </c>
      <c r="O38" s="112">
        <f t="shared" si="1"/>
        <v>-0.4</v>
      </c>
      <c r="P38">
        <v>-0.16612000000000002</v>
      </c>
      <c r="Q38">
        <v>-9.0959999999999999E-2</v>
      </c>
      <c r="R38">
        <v>0</v>
      </c>
      <c r="S38">
        <v>-1.9800000000000002E-2</v>
      </c>
      <c r="T38">
        <v>-0.11868000000000002</v>
      </c>
      <c r="U38" s="114">
        <f t="shared" si="2"/>
        <v>-0.39556000000000002</v>
      </c>
      <c r="V38" s="112">
        <f t="shared" si="3"/>
        <v>-4.4399999999999995E-3</v>
      </c>
      <c r="X38" s="117"/>
    </row>
    <row r="39" spans="1:24">
      <c r="A39" t="s">
        <v>81</v>
      </c>
      <c r="B39">
        <f>GT!B39</f>
        <v>40</v>
      </c>
      <c r="C39">
        <f>GT!C39</f>
        <v>50</v>
      </c>
      <c r="D39">
        <f>GT!M39</f>
        <v>-0.7</v>
      </c>
      <c r="E39">
        <f>GT!N39</f>
        <v>0</v>
      </c>
      <c r="F39">
        <f t="shared" si="4"/>
        <v>90</v>
      </c>
      <c r="G39">
        <f t="shared" si="5"/>
        <v>-0.7</v>
      </c>
      <c r="H39" s="112"/>
      <c r="I39">
        <f>BRPL_EOD!AA39+BRPL_EOD!AB39</f>
        <v>0</v>
      </c>
      <c r="J39">
        <f>BYPL_EOD!AA39+BYPL_EOD!AB39</f>
        <v>0</v>
      </c>
      <c r="K39">
        <f>MES_EOD!AA39+MES_EOD!AB39</f>
        <v>0</v>
      </c>
      <c r="L39">
        <f>NDMC_EOD!AA39+NDMC_EOD!AB39</f>
        <v>0</v>
      </c>
      <c r="M39">
        <f>TPDDL_EOD!AA39+TPDDL_EOD!AB39</f>
        <v>0</v>
      </c>
      <c r="N39">
        <f t="shared" si="0"/>
        <v>0</v>
      </c>
      <c r="O39" s="112">
        <f t="shared" si="1"/>
        <v>-0.7</v>
      </c>
      <c r="P39">
        <v>-0.29070999999999997</v>
      </c>
      <c r="Q39">
        <v>-0.15917999999999999</v>
      </c>
      <c r="R39">
        <v>0</v>
      </c>
      <c r="S39">
        <v>-3.465E-2</v>
      </c>
      <c r="T39">
        <v>-0.20768999999999999</v>
      </c>
      <c r="U39" s="114">
        <f t="shared" si="2"/>
        <v>-0.6922299999999999</v>
      </c>
      <c r="V39" s="112">
        <f t="shared" si="3"/>
        <v>-7.7700000000000546E-3</v>
      </c>
      <c r="X39" s="117"/>
    </row>
    <row r="40" spans="1:24">
      <c r="A40" t="s">
        <v>82</v>
      </c>
      <c r="B40">
        <f>GT!B40</f>
        <v>40</v>
      </c>
      <c r="C40">
        <f>GT!C40</f>
        <v>50</v>
      </c>
      <c r="D40">
        <f>GT!M40</f>
        <v>-0.7</v>
      </c>
      <c r="E40">
        <f>GT!N40</f>
        <v>0</v>
      </c>
      <c r="F40">
        <f t="shared" si="4"/>
        <v>90</v>
      </c>
      <c r="G40">
        <f t="shared" si="5"/>
        <v>-0.7</v>
      </c>
      <c r="H40" s="112"/>
      <c r="I40">
        <f>BRPL_EOD!AA40+BRPL_EOD!AB40</f>
        <v>0</v>
      </c>
      <c r="J40">
        <f>BYPL_EOD!AA40+BYPL_EOD!AB40</f>
        <v>0</v>
      </c>
      <c r="K40">
        <f>MES_EOD!AA40+MES_EOD!AB40</f>
        <v>0</v>
      </c>
      <c r="L40">
        <f>NDMC_EOD!AA40+NDMC_EOD!AB40</f>
        <v>0</v>
      </c>
      <c r="M40">
        <f>TPDDL_EOD!AA40+TPDDL_EOD!AB40</f>
        <v>0</v>
      </c>
      <c r="N40">
        <f t="shared" si="0"/>
        <v>0</v>
      </c>
      <c r="O40" s="112">
        <f t="shared" si="1"/>
        <v>-0.7</v>
      </c>
      <c r="P40">
        <v>-0.29070999999999997</v>
      </c>
      <c r="Q40">
        <v>-0.15917999999999999</v>
      </c>
      <c r="R40">
        <v>0</v>
      </c>
      <c r="S40">
        <v>-3.465E-2</v>
      </c>
      <c r="T40">
        <v>-0.20768999999999999</v>
      </c>
      <c r="U40" s="114">
        <f t="shared" si="2"/>
        <v>-0.6922299999999999</v>
      </c>
      <c r="V40" s="112">
        <f t="shared" si="3"/>
        <v>-7.7700000000000546E-3</v>
      </c>
      <c r="X40" s="117"/>
    </row>
    <row r="41" spans="1:24">
      <c r="A41" t="s">
        <v>83</v>
      </c>
      <c r="B41">
        <f>GT!B41</f>
        <v>40</v>
      </c>
      <c r="C41">
        <f>GT!C41</f>
        <v>50</v>
      </c>
      <c r="D41">
        <f>GT!M41</f>
        <v>-0.7</v>
      </c>
      <c r="E41">
        <f>GT!N41</f>
        <v>0</v>
      </c>
      <c r="F41">
        <f t="shared" si="4"/>
        <v>90</v>
      </c>
      <c r="G41">
        <f t="shared" si="5"/>
        <v>-0.7</v>
      </c>
      <c r="H41" s="112"/>
      <c r="I41">
        <f>BRPL_EOD!AA41+BRPL_EOD!AB41</f>
        <v>0</v>
      </c>
      <c r="J41">
        <f>BYPL_EOD!AA41+BYPL_EOD!AB41</f>
        <v>0</v>
      </c>
      <c r="K41">
        <f>MES_EOD!AA41+MES_EOD!AB41</f>
        <v>0</v>
      </c>
      <c r="L41">
        <f>NDMC_EOD!AA41+NDMC_EOD!AB41</f>
        <v>0</v>
      </c>
      <c r="M41">
        <f>TPDDL_EOD!AA41+TPDDL_EOD!AB41</f>
        <v>0</v>
      </c>
      <c r="N41">
        <f t="shared" si="0"/>
        <v>0</v>
      </c>
      <c r="O41" s="112">
        <f t="shared" si="1"/>
        <v>-0.7</v>
      </c>
      <c r="P41">
        <v>-0.29070999999999997</v>
      </c>
      <c r="Q41">
        <v>-0.15917999999999999</v>
      </c>
      <c r="R41">
        <v>0</v>
      </c>
      <c r="S41">
        <v>-3.465E-2</v>
      </c>
      <c r="T41">
        <v>-0.20768999999999999</v>
      </c>
      <c r="U41" s="114">
        <f t="shared" si="2"/>
        <v>-0.6922299999999999</v>
      </c>
      <c r="V41" s="112">
        <f t="shared" si="3"/>
        <v>-7.7700000000000546E-3</v>
      </c>
      <c r="X41" s="117"/>
    </row>
    <row r="42" spans="1:24">
      <c r="A42" t="s">
        <v>84</v>
      </c>
      <c r="B42">
        <f>GT!B42</f>
        <v>40</v>
      </c>
      <c r="C42">
        <f>GT!C42</f>
        <v>50</v>
      </c>
      <c r="D42">
        <f>GT!M42</f>
        <v>-0.7</v>
      </c>
      <c r="E42">
        <f>GT!N42</f>
        <v>0</v>
      </c>
      <c r="F42">
        <f t="shared" si="4"/>
        <v>90</v>
      </c>
      <c r="G42">
        <f t="shared" si="5"/>
        <v>-0.7</v>
      </c>
      <c r="H42" s="112"/>
      <c r="I42">
        <f>BRPL_EOD!AA42+BRPL_EOD!AB42</f>
        <v>0</v>
      </c>
      <c r="J42">
        <f>BYPL_EOD!AA42+BYPL_EOD!AB42</f>
        <v>0</v>
      </c>
      <c r="K42">
        <f>MES_EOD!AA42+MES_EOD!AB42</f>
        <v>0</v>
      </c>
      <c r="L42">
        <f>NDMC_EOD!AA42+NDMC_EOD!AB42</f>
        <v>0</v>
      </c>
      <c r="M42">
        <f>TPDDL_EOD!AA42+TPDDL_EOD!AB42</f>
        <v>0</v>
      </c>
      <c r="N42">
        <f t="shared" si="0"/>
        <v>0</v>
      </c>
      <c r="O42" s="112">
        <f t="shared" si="1"/>
        <v>-0.7</v>
      </c>
      <c r="P42">
        <v>-0.29070999999999997</v>
      </c>
      <c r="Q42">
        <v>-0.15917999999999999</v>
      </c>
      <c r="R42">
        <v>0</v>
      </c>
      <c r="S42">
        <v>-3.465E-2</v>
      </c>
      <c r="T42">
        <v>-0.20768999999999999</v>
      </c>
      <c r="U42" s="114">
        <f t="shared" si="2"/>
        <v>-0.6922299999999999</v>
      </c>
      <c r="V42" s="112">
        <f t="shared" si="3"/>
        <v>-7.7700000000000546E-3</v>
      </c>
      <c r="X42" s="117"/>
    </row>
    <row r="43" spans="1:24">
      <c r="A43" t="s">
        <v>85</v>
      </c>
      <c r="B43">
        <f>GT!B43</f>
        <v>40</v>
      </c>
      <c r="C43">
        <f>GT!C43</f>
        <v>50</v>
      </c>
      <c r="D43">
        <f>GT!M43</f>
        <v>-0.7</v>
      </c>
      <c r="E43">
        <f>GT!N43</f>
        <v>0</v>
      </c>
      <c r="F43">
        <f t="shared" si="4"/>
        <v>90</v>
      </c>
      <c r="G43">
        <f t="shared" si="5"/>
        <v>-0.7</v>
      </c>
      <c r="H43" s="112"/>
      <c r="I43">
        <f>BRPL_EOD!AA43+BRPL_EOD!AB43</f>
        <v>0</v>
      </c>
      <c r="J43">
        <f>BYPL_EOD!AA43+BYPL_EOD!AB43</f>
        <v>0</v>
      </c>
      <c r="K43">
        <f>MES_EOD!AA43+MES_EOD!AB43</f>
        <v>0</v>
      </c>
      <c r="L43">
        <f>NDMC_EOD!AA43+NDMC_EOD!AB43</f>
        <v>0</v>
      </c>
      <c r="M43">
        <f>TPDDL_EOD!AA43+TPDDL_EOD!AB43</f>
        <v>0</v>
      </c>
      <c r="N43">
        <f t="shared" si="0"/>
        <v>0</v>
      </c>
      <c r="O43" s="112">
        <f t="shared" si="1"/>
        <v>-0.7</v>
      </c>
      <c r="P43">
        <v>-0.29070999999999997</v>
      </c>
      <c r="Q43">
        <v>-0.15917999999999999</v>
      </c>
      <c r="R43">
        <v>0</v>
      </c>
      <c r="S43">
        <v>-3.465E-2</v>
      </c>
      <c r="T43">
        <v>-0.20768999999999999</v>
      </c>
      <c r="U43" s="114">
        <f t="shared" si="2"/>
        <v>-0.6922299999999999</v>
      </c>
      <c r="V43" s="112">
        <f t="shared" si="3"/>
        <v>-7.7700000000000546E-3</v>
      </c>
      <c r="X43" s="117"/>
    </row>
    <row r="44" spans="1:24">
      <c r="A44" t="s">
        <v>86</v>
      </c>
      <c r="B44">
        <f>GT!B44</f>
        <v>40</v>
      </c>
      <c r="C44">
        <f>GT!C44</f>
        <v>50</v>
      </c>
      <c r="D44">
        <f>GT!M44</f>
        <v>-0.7</v>
      </c>
      <c r="E44">
        <f>GT!N44</f>
        <v>0</v>
      </c>
      <c r="F44">
        <f t="shared" si="4"/>
        <v>90</v>
      </c>
      <c r="G44">
        <f t="shared" si="5"/>
        <v>-0.7</v>
      </c>
      <c r="H44" s="112"/>
      <c r="I44">
        <f>BRPL_EOD!AA44+BRPL_EOD!AB44</f>
        <v>0</v>
      </c>
      <c r="J44">
        <f>BYPL_EOD!AA44+BYPL_EOD!AB44</f>
        <v>0</v>
      </c>
      <c r="K44">
        <f>MES_EOD!AA44+MES_EOD!AB44</f>
        <v>0</v>
      </c>
      <c r="L44">
        <f>NDMC_EOD!AA44+NDMC_EOD!AB44</f>
        <v>0</v>
      </c>
      <c r="M44">
        <f>TPDDL_EOD!AA44+TPDDL_EOD!AB44</f>
        <v>0</v>
      </c>
      <c r="N44">
        <f t="shared" si="0"/>
        <v>0</v>
      </c>
      <c r="O44" s="112">
        <f t="shared" si="1"/>
        <v>-0.7</v>
      </c>
      <c r="P44">
        <v>-0.29070999999999997</v>
      </c>
      <c r="Q44">
        <v>-0.15917999999999999</v>
      </c>
      <c r="R44">
        <v>0</v>
      </c>
      <c r="S44">
        <v>-3.465E-2</v>
      </c>
      <c r="T44">
        <v>-0.20768999999999999</v>
      </c>
      <c r="U44" s="114">
        <f t="shared" si="2"/>
        <v>-0.6922299999999999</v>
      </c>
      <c r="V44" s="112">
        <f t="shared" si="3"/>
        <v>-7.7700000000000546E-3</v>
      </c>
      <c r="X44" s="117"/>
    </row>
    <row r="45" spans="1:24">
      <c r="A45" t="s">
        <v>87</v>
      </c>
      <c r="B45">
        <f>GT!B45</f>
        <v>40</v>
      </c>
      <c r="C45">
        <f>GT!C45</f>
        <v>50</v>
      </c>
      <c r="D45">
        <f>GT!M45</f>
        <v>-0.7</v>
      </c>
      <c r="E45">
        <f>GT!N45</f>
        <v>0</v>
      </c>
      <c r="F45">
        <f t="shared" si="4"/>
        <v>90</v>
      </c>
      <c r="G45">
        <f t="shared" si="5"/>
        <v>-0.7</v>
      </c>
      <c r="H45" s="112"/>
      <c r="I45">
        <f>BRPL_EOD!AA45+BRPL_EOD!AB45</f>
        <v>0</v>
      </c>
      <c r="J45">
        <f>BYPL_EOD!AA45+BYPL_EOD!AB45</f>
        <v>0</v>
      </c>
      <c r="K45">
        <f>MES_EOD!AA45+MES_EOD!AB45</f>
        <v>0</v>
      </c>
      <c r="L45">
        <f>NDMC_EOD!AA45+NDMC_EOD!AB45</f>
        <v>0</v>
      </c>
      <c r="M45">
        <f>TPDDL_EOD!AA45+TPDDL_EOD!AB45</f>
        <v>0</v>
      </c>
      <c r="N45">
        <f t="shared" si="0"/>
        <v>0</v>
      </c>
      <c r="O45" s="112">
        <f t="shared" si="1"/>
        <v>-0.7</v>
      </c>
      <c r="P45">
        <v>-0.29070999999999997</v>
      </c>
      <c r="Q45">
        <v>-0.15917999999999999</v>
      </c>
      <c r="R45">
        <v>0</v>
      </c>
      <c r="S45">
        <v>-3.465E-2</v>
      </c>
      <c r="T45">
        <v>-0.20768999999999999</v>
      </c>
      <c r="U45" s="114">
        <f t="shared" si="2"/>
        <v>-0.6922299999999999</v>
      </c>
      <c r="V45" s="112">
        <f t="shared" si="3"/>
        <v>-7.7700000000000546E-3</v>
      </c>
      <c r="X45" s="117"/>
    </row>
    <row r="46" spans="1:24">
      <c r="A46" t="s">
        <v>88</v>
      </c>
      <c r="B46">
        <f>GT!B46</f>
        <v>40</v>
      </c>
      <c r="C46">
        <f>GT!C46</f>
        <v>50</v>
      </c>
      <c r="D46">
        <f>GT!M46</f>
        <v>-0.7</v>
      </c>
      <c r="E46">
        <f>GT!N46</f>
        <v>0</v>
      </c>
      <c r="F46">
        <f t="shared" si="4"/>
        <v>90</v>
      </c>
      <c r="G46">
        <f t="shared" si="5"/>
        <v>-0.7</v>
      </c>
      <c r="H46" s="112"/>
      <c r="I46">
        <f>BRPL_EOD!AA46+BRPL_EOD!AB46</f>
        <v>0</v>
      </c>
      <c r="J46">
        <f>BYPL_EOD!AA46+BYPL_EOD!AB46</f>
        <v>0</v>
      </c>
      <c r="K46">
        <f>MES_EOD!AA46+MES_EOD!AB46</f>
        <v>0</v>
      </c>
      <c r="L46">
        <f>NDMC_EOD!AA46+NDMC_EOD!AB46</f>
        <v>0</v>
      </c>
      <c r="M46">
        <f>TPDDL_EOD!AA46+TPDDL_EOD!AB46</f>
        <v>0</v>
      </c>
      <c r="N46">
        <f t="shared" si="0"/>
        <v>0</v>
      </c>
      <c r="O46" s="112">
        <f t="shared" si="1"/>
        <v>-0.7</v>
      </c>
      <c r="P46">
        <v>-0.29070999999999997</v>
      </c>
      <c r="Q46">
        <v>-0.15917999999999999</v>
      </c>
      <c r="R46">
        <v>0</v>
      </c>
      <c r="S46">
        <v>-3.465E-2</v>
      </c>
      <c r="T46">
        <v>-0.20768999999999999</v>
      </c>
      <c r="U46" s="114">
        <f t="shared" si="2"/>
        <v>-0.6922299999999999</v>
      </c>
      <c r="V46" s="112">
        <f t="shared" si="3"/>
        <v>-7.7700000000000546E-3</v>
      </c>
      <c r="X46" s="117"/>
    </row>
    <row r="47" spans="1:24">
      <c r="A47" t="s">
        <v>89</v>
      </c>
      <c r="B47">
        <f>GT!B47</f>
        <v>40</v>
      </c>
      <c r="C47">
        <f>GT!C47</f>
        <v>50</v>
      </c>
      <c r="D47">
        <f>GT!M47</f>
        <v>-0.7</v>
      </c>
      <c r="E47">
        <f>GT!N47</f>
        <v>0</v>
      </c>
      <c r="F47">
        <f t="shared" si="4"/>
        <v>90</v>
      </c>
      <c r="G47">
        <f t="shared" si="5"/>
        <v>-0.7</v>
      </c>
      <c r="H47" s="112"/>
      <c r="I47">
        <f>BRPL_EOD!AA47+BRPL_EOD!AB47</f>
        <v>0</v>
      </c>
      <c r="J47">
        <f>BYPL_EOD!AA47+BYPL_EOD!AB47</f>
        <v>0</v>
      </c>
      <c r="K47">
        <f>MES_EOD!AA47+MES_EOD!AB47</f>
        <v>0</v>
      </c>
      <c r="L47">
        <f>NDMC_EOD!AA47+NDMC_EOD!AB47</f>
        <v>0</v>
      </c>
      <c r="M47">
        <f>TPDDL_EOD!AA47+TPDDL_EOD!AB47</f>
        <v>0</v>
      </c>
      <c r="N47">
        <f t="shared" si="0"/>
        <v>0</v>
      </c>
      <c r="O47" s="112">
        <f t="shared" si="1"/>
        <v>-0.7</v>
      </c>
      <c r="P47">
        <v>-0.29070999999999997</v>
      </c>
      <c r="Q47">
        <v>-0.15917999999999999</v>
      </c>
      <c r="R47">
        <v>0</v>
      </c>
      <c r="S47">
        <v>-3.465E-2</v>
      </c>
      <c r="T47">
        <v>-0.20768999999999999</v>
      </c>
      <c r="U47" s="114">
        <f t="shared" si="2"/>
        <v>-0.6922299999999999</v>
      </c>
      <c r="V47" s="112">
        <f t="shared" si="3"/>
        <v>-7.7700000000000546E-3</v>
      </c>
      <c r="X47" s="117"/>
    </row>
    <row r="48" spans="1:24">
      <c r="A48" t="s">
        <v>90</v>
      </c>
      <c r="B48">
        <f>GT!B48</f>
        <v>40</v>
      </c>
      <c r="C48">
        <f>GT!C48</f>
        <v>50</v>
      </c>
      <c r="D48">
        <f>GT!M48</f>
        <v>-0.7</v>
      </c>
      <c r="E48">
        <f>GT!N48</f>
        <v>0</v>
      </c>
      <c r="F48">
        <f t="shared" si="4"/>
        <v>90</v>
      </c>
      <c r="G48">
        <f t="shared" si="5"/>
        <v>-0.7</v>
      </c>
      <c r="H48" s="112"/>
      <c r="I48">
        <f>BRPL_EOD!AA48+BRPL_EOD!AB48</f>
        <v>0</v>
      </c>
      <c r="J48">
        <f>BYPL_EOD!AA48+BYPL_EOD!AB48</f>
        <v>0</v>
      </c>
      <c r="K48">
        <f>MES_EOD!AA48+MES_EOD!AB48</f>
        <v>0</v>
      </c>
      <c r="L48">
        <f>NDMC_EOD!AA48+NDMC_EOD!AB48</f>
        <v>0</v>
      </c>
      <c r="M48">
        <f>TPDDL_EOD!AA48+TPDDL_EOD!AB48</f>
        <v>0</v>
      </c>
      <c r="N48">
        <f t="shared" si="0"/>
        <v>0</v>
      </c>
      <c r="O48" s="112">
        <f t="shared" si="1"/>
        <v>-0.7</v>
      </c>
      <c r="P48">
        <v>-0.29070999999999997</v>
      </c>
      <c r="Q48">
        <v>-0.15917999999999999</v>
      </c>
      <c r="R48">
        <v>0</v>
      </c>
      <c r="S48">
        <v>-3.465E-2</v>
      </c>
      <c r="T48">
        <v>-0.20768999999999999</v>
      </c>
      <c r="U48" s="114">
        <f t="shared" si="2"/>
        <v>-0.6922299999999999</v>
      </c>
      <c r="V48" s="112">
        <f t="shared" si="3"/>
        <v>-7.7700000000000546E-3</v>
      </c>
      <c r="X48" s="117"/>
    </row>
    <row r="49" spans="1:24">
      <c r="A49" t="s">
        <v>91</v>
      </c>
      <c r="B49">
        <f>GT!B49</f>
        <v>40</v>
      </c>
      <c r="C49">
        <f>GT!C49</f>
        <v>50</v>
      </c>
      <c r="D49">
        <f>GT!M49</f>
        <v>-0.7</v>
      </c>
      <c r="E49">
        <f>GT!N49</f>
        <v>0</v>
      </c>
      <c r="F49">
        <f t="shared" si="4"/>
        <v>90</v>
      </c>
      <c r="G49">
        <f t="shared" si="5"/>
        <v>-0.7</v>
      </c>
      <c r="H49" s="112"/>
      <c r="I49">
        <f>BRPL_EOD!AA49+BRPL_EOD!AB49</f>
        <v>0</v>
      </c>
      <c r="J49">
        <f>BYPL_EOD!AA49+BYPL_EOD!AB49</f>
        <v>0</v>
      </c>
      <c r="K49">
        <f>MES_EOD!AA49+MES_EOD!AB49</f>
        <v>0</v>
      </c>
      <c r="L49">
        <f>NDMC_EOD!AA49+NDMC_EOD!AB49</f>
        <v>0</v>
      </c>
      <c r="M49">
        <f>TPDDL_EOD!AA49+TPDDL_EOD!AB49</f>
        <v>0</v>
      </c>
      <c r="N49">
        <f t="shared" si="0"/>
        <v>0</v>
      </c>
      <c r="O49" s="112">
        <f t="shared" si="1"/>
        <v>-0.7</v>
      </c>
      <c r="P49">
        <v>-0.29070999999999997</v>
      </c>
      <c r="Q49">
        <v>-0.15917999999999999</v>
      </c>
      <c r="R49">
        <v>0</v>
      </c>
      <c r="S49">
        <v>-3.465E-2</v>
      </c>
      <c r="T49">
        <v>-0.20768999999999999</v>
      </c>
      <c r="U49" s="114">
        <f t="shared" si="2"/>
        <v>-0.6922299999999999</v>
      </c>
      <c r="V49" s="112">
        <f t="shared" si="3"/>
        <v>-7.7700000000000546E-3</v>
      </c>
      <c r="X49" s="117"/>
    </row>
    <row r="50" spans="1:24">
      <c r="A50" t="s">
        <v>92</v>
      </c>
      <c r="B50">
        <f>GT!B50</f>
        <v>40</v>
      </c>
      <c r="C50">
        <f>GT!C50</f>
        <v>50</v>
      </c>
      <c r="D50">
        <f>GT!M50</f>
        <v>-0.7</v>
      </c>
      <c r="E50">
        <f>GT!N50</f>
        <v>0</v>
      </c>
      <c r="F50">
        <f t="shared" si="4"/>
        <v>90</v>
      </c>
      <c r="G50">
        <f t="shared" si="5"/>
        <v>-0.7</v>
      </c>
      <c r="H50" s="112"/>
      <c r="I50">
        <f>BRPL_EOD!AA50+BRPL_EOD!AB50</f>
        <v>0</v>
      </c>
      <c r="J50">
        <f>BYPL_EOD!AA50+BYPL_EOD!AB50</f>
        <v>0</v>
      </c>
      <c r="K50">
        <f>MES_EOD!AA50+MES_EOD!AB50</f>
        <v>0</v>
      </c>
      <c r="L50">
        <f>NDMC_EOD!AA50+NDMC_EOD!AB50</f>
        <v>0</v>
      </c>
      <c r="M50">
        <f>TPDDL_EOD!AA50+TPDDL_EOD!AB50</f>
        <v>0</v>
      </c>
      <c r="N50">
        <f t="shared" si="0"/>
        <v>0</v>
      </c>
      <c r="O50" s="112">
        <f t="shared" si="1"/>
        <v>-0.7</v>
      </c>
      <c r="P50">
        <v>-0.29070999999999997</v>
      </c>
      <c r="Q50">
        <v>-0.15917999999999999</v>
      </c>
      <c r="R50">
        <v>0</v>
      </c>
      <c r="S50">
        <v>-3.465E-2</v>
      </c>
      <c r="T50">
        <v>-0.20768999999999999</v>
      </c>
      <c r="U50" s="114">
        <f t="shared" si="2"/>
        <v>-0.6922299999999999</v>
      </c>
      <c r="V50" s="112">
        <f t="shared" si="3"/>
        <v>-7.7700000000000546E-3</v>
      </c>
      <c r="X50" s="117"/>
    </row>
    <row r="51" spans="1:24">
      <c r="A51" t="s">
        <v>93</v>
      </c>
      <c r="B51">
        <f>GT!B51</f>
        <v>40</v>
      </c>
      <c r="C51">
        <f>GT!C51</f>
        <v>50</v>
      </c>
      <c r="D51">
        <f>GT!M51</f>
        <v>-0.7</v>
      </c>
      <c r="E51">
        <f>GT!N51</f>
        <v>0</v>
      </c>
      <c r="F51">
        <f t="shared" si="4"/>
        <v>90</v>
      </c>
      <c r="G51">
        <f t="shared" si="5"/>
        <v>-0.7</v>
      </c>
      <c r="H51" s="112"/>
      <c r="I51">
        <f>BRPL_EOD!AA51+BRPL_EOD!AB51</f>
        <v>0</v>
      </c>
      <c r="J51">
        <f>BYPL_EOD!AA51+BYPL_EOD!AB51</f>
        <v>0</v>
      </c>
      <c r="K51">
        <f>MES_EOD!AA51+MES_EOD!AB51</f>
        <v>0</v>
      </c>
      <c r="L51">
        <f>NDMC_EOD!AA51+NDMC_EOD!AB51</f>
        <v>0</v>
      </c>
      <c r="M51">
        <f>TPDDL_EOD!AA51+TPDDL_EOD!AB51</f>
        <v>0</v>
      </c>
      <c r="N51">
        <f t="shared" si="0"/>
        <v>0</v>
      </c>
      <c r="O51" s="112">
        <f t="shared" si="1"/>
        <v>-0.7</v>
      </c>
      <c r="P51">
        <v>-0.29070999999999997</v>
      </c>
      <c r="Q51">
        <v>-0.15917999999999999</v>
      </c>
      <c r="R51">
        <v>0</v>
      </c>
      <c r="S51">
        <v>-3.465E-2</v>
      </c>
      <c r="T51">
        <v>-0.20768999999999999</v>
      </c>
      <c r="U51" s="114">
        <f t="shared" si="2"/>
        <v>-0.6922299999999999</v>
      </c>
      <c r="V51" s="112">
        <f t="shared" si="3"/>
        <v>-7.7700000000000546E-3</v>
      </c>
      <c r="X51" s="117"/>
    </row>
    <row r="52" spans="1:24">
      <c r="A52" t="s">
        <v>94</v>
      </c>
      <c r="B52">
        <f>GT!B52</f>
        <v>40</v>
      </c>
      <c r="C52">
        <f>GT!C52</f>
        <v>50</v>
      </c>
      <c r="D52">
        <f>GT!M52</f>
        <v>-0.7</v>
      </c>
      <c r="E52">
        <f>GT!N52</f>
        <v>0</v>
      </c>
      <c r="F52">
        <f t="shared" si="4"/>
        <v>90</v>
      </c>
      <c r="G52">
        <f t="shared" si="5"/>
        <v>-0.7</v>
      </c>
      <c r="H52" s="112"/>
      <c r="I52">
        <f>BRPL_EOD!AA52+BRPL_EOD!AB52</f>
        <v>0</v>
      </c>
      <c r="J52">
        <f>BYPL_EOD!AA52+BYPL_EOD!AB52</f>
        <v>0</v>
      </c>
      <c r="K52">
        <f>MES_EOD!AA52+MES_EOD!AB52</f>
        <v>0</v>
      </c>
      <c r="L52">
        <f>NDMC_EOD!AA52+NDMC_EOD!AB52</f>
        <v>0</v>
      </c>
      <c r="M52">
        <f>TPDDL_EOD!AA52+TPDDL_EOD!AB52</f>
        <v>0</v>
      </c>
      <c r="N52">
        <f t="shared" si="0"/>
        <v>0</v>
      </c>
      <c r="O52" s="112">
        <f t="shared" si="1"/>
        <v>-0.7</v>
      </c>
      <c r="P52">
        <v>-0.29070999999999997</v>
      </c>
      <c r="Q52">
        <v>-0.15917999999999999</v>
      </c>
      <c r="R52">
        <v>0</v>
      </c>
      <c r="S52">
        <v>-3.465E-2</v>
      </c>
      <c r="T52">
        <v>-0.20768999999999999</v>
      </c>
      <c r="U52" s="114">
        <f t="shared" si="2"/>
        <v>-0.6922299999999999</v>
      </c>
      <c r="V52" s="112">
        <f t="shared" si="3"/>
        <v>-7.7700000000000546E-3</v>
      </c>
      <c r="X52" s="117"/>
    </row>
    <row r="53" spans="1:24">
      <c r="A53" t="s">
        <v>95</v>
      </c>
      <c r="B53">
        <f>GT!B53</f>
        <v>40</v>
      </c>
      <c r="C53">
        <f>GT!C53</f>
        <v>50</v>
      </c>
      <c r="D53">
        <f>GT!M53</f>
        <v>-0.7</v>
      </c>
      <c r="E53">
        <f>GT!N53</f>
        <v>0</v>
      </c>
      <c r="F53">
        <f t="shared" si="4"/>
        <v>90</v>
      </c>
      <c r="G53">
        <f t="shared" si="5"/>
        <v>-0.7</v>
      </c>
      <c r="H53" s="112"/>
      <c r="I53">
        <f>BRPL_EOD!AA53+BRPL_EOD!AB53</f>
        <v>0</v>
      </c>
      <c r="J53">
        <f>BYPL_EOD!AA53+BYPL_EOD!AB53</f>
        <v>0</v>
      </c>
      <c r="K53">
        <f>MES_EOD!AA53+MES_EOD!AB53</f>
        <v>0</v>
      </c>
      <c r="L53">
        <f>NDMC_EOD!AA53+NDMC_EOD!AB53</f>
        <v>0</v>
      </c>
      <c r="M53">
        <f>TPDDL_EOD!AA53+TPDDL_EOD!AB53</f>
        <v>0</v>
      </c>
      <c r="N53">
        <f t="shared" si="0"/>
        <v>0</v>
      </c>
      <c r="O53" s="112">
        <f t="shared" si="1"/>
        <v>-0.7</v>
      </c>
      <c r="P53">
        <v>-0.29070999999999997</v>
      </c>
      <c r="Q53">
        <v>-0.15917999999999999</v>
      </c>
      <c r="R53">
        <v>0</v>
      </c>
      <c r="S53">
        <v>-3.465E-2</v>
      </c>
      <c r="T53">
        <v>-0.20768999999999999</v>
      </c>
      <c r="U53" s="114">
        <f t="shared" si="2"/>
        <v>-0.6922299999999999</v>
      </c>
      <c r="V53" s="112">
        <f t="shared" si="3"/>
        <v>-7.7700000000000546E-3</v>
      </c>
      <c r="X53" s="117"/>
    </row>
    <row r="54" spans="1:24">
      <c r="A54" t="s">
        <v>96</v>
      </c>
      <c r="B54">
        <f>GT!B54</f>
        <v>40</v>
      </c>
      <c r="C54">
        <f>GT!C54</f>
        <v>50</v>
      </c>
      <c r="D54">
        <f>GT!M54</f>
        <v>-0.7</v>
      </c>
      <c r="E54">
        <f>GT!N54</f>
        <v>0</v>
      </c>
      <c r="F54">
        <f t="shared" si="4"/>
        <v>90</v>
      </c>
      <c r="G54">
        <f t="shared" si="5"/>
        <v>-0.7</v>
      </c>
      <c r="H54" s="112"/>
      <c r="I54">
        <f>BRPL_EOD!AA54+BRPL_EOD!AB54</f>
        <v>0</v>
      </c>
      <c r="J54">
        <f>BYPL_EOD!AA54+BYPL_EOD!AB54</f>
        <v>0</v>
      </c>
      <c r="K54">
        <f>MES_EOD!AA54+MES_EOD!AB54</f>
        <v>0</v>
      </c>
      <c r="L54">
        <f>NDMC_EOD!AA54+NDMC_EOD!AB54</f>
        <v>0</v>
      </c>
      <c r="M54">
        <f>TPDDL_EOD!AA54+TPDDL_EOD!AB54</f>
        <v>0</v>
      </c>
      <c r="N54">
        <f t="shared" si="0"/>
        <v>0</v>
      </c>
      <c r="O54" s="112">
        <f t="shared" si="1"/>
        <v>-0.7</v>
      </c>
      <c r="P54">
        <v>-0.29070999999999997</v>
      </c>
      <c r="Q54">
        <v>-0.15917999999999999</v>
      </c>
      <c r="R54">
        <v>0</v>
      </c>
      <c r="S54">
        <v>-3.465E-2</v>
      </c>
      <c r="T54">
        <v>-0.20768999999999999</v>
      </c>
      <c r="U54" s="114">
        <f t="shared" si="2"/>
        <v>-0.6922299999999999</v>
      </c>
      <c r="V54" s="112">
        <f t="shared" si="3"/>
        <v>-7.7700000000000546E-3</v>
      </c>
      <c r="X54" s="117"/>
    </row>
    <row r="55" spans="1:24">
      <c r="A55" t="s">
        <v>97</v>
      </c>
      <c r="B55">
        <f>GT!B55</f>
        <v>40</v>
      </c>
      <c r="C55">
        <f>GT!C55</f>
        <v>50</v>
      </c>
      <c r="D55">
        <f>GT!M55</f>
        <v>-0.7</v>
      </c>
      <c r="E55">
        <f>GT!N55</f>
        <v>0</v>
      </c>
      <c r="F55">
        <f t="shared" si="4"/>
        <v>90</v>
      </c>
      <c r="G55">
        <f t="shared" si="5"/>
        <v>-0.7</v>
      </c>
      <c r="H55" s="112"/>
      <c r="I55">
        <f>BRPL_EOD!AA55+BRPL_EOD!AB55</f>
        <v>0</v>
      </c>
      <c r="J55">
        <f>BYPL_EOD!AA55+BYPL_EOD!AB55</f>
        <v>0</v>
      </c>
      <c r="K55">
        <f>MES_EOD!AA55+MES_EOD!AB55</f>
        <v>0</v>
      </c>
      <c r="L55">
        <f>NDMC_EOD!AA55+NDMC_EOD!AB55</f>
        <v>0</v>
      </c>
      <c r="M55">
        <f>TPDDL_EOD!AA55+TPDDL_EOD!AB55</f>
        <v>0</v>
      </c>
      <c r="N55">
        <f t="shared" si="0"/>
        <v>0</v>
      </c>
      <c r="O55" s="112">
        <f t="shared" si="1"/>
        <v>-0.7</v>
      </c>
      <c r="P55">
        <v>-0.29070999999999997</v>
      </c>
      <c r="Q55">
        <v>-0.15917999999999999</v>
      </c>
      <c r="R55">
        <v>0</v>
      </c>
      <c r="S55">
        <v>-3.465E-2</v>
      </c>
      <c r="T55">
        <v>-0.20768999999999999</v>
      </c>
      <c r="U55" s="114">
        <f t="shared" si="2"/>
        <v>-0.6922299999999999</v>
      </c>
      <c r="V55" s="112">
        <f t="shared" si="3"/>
        <v>-7.7700000000000546E-3</v>
      </c>
      <c r="X55" s="117"/>
    </row>
    <row r="56" spans="1:24">
      <c r="A56" t="s">
        <v>98</v>
      </c>
      <c r="B56">
        <f>GT!B56</f>
        <v>40</v>
      </c>
      <c r="C56">
        <f>GT!C56</f>
        <v>50</v>
      </c>
      <c r="D56">
        <f>GT!M56</f>
        <v>-0.7</v>
      </c>
      <c r="E56">
        <f>GT!N56</f>
        <v>0</v>
      </c>
      <c r="F56">
        <f t="shared" si="4"/>
        <v>90</v>
      </c>
      <c r="G56">
        <f t="shared" si="5"/>
        <v>-0.7</v>
      </c>
      <c r="H56" s="112"/>
      <c r="I56">
        <f>BRPL_EOD!AA56+BRPL_EOD!AB56</f>
        <v>0</v>
      </c>
      <c r="J56">
        <f>BYPL_EOD!AA56+BYPL_EOD!AB56</f>
        <v>0</v>
      </c>
      <c r="K56">
        <f>MES_EOD!AA56+MES_EOD!AB56</f>
        <v>0</v>
      </c>
      <c r="L56">
        <f>NDMC_EOD!AA56+NDMC_EOD!AB56</f>
        <v>0</v>
      </c>
      <c r="M56">
        <f>TPDDL_EOD!AA56+TPDDL_EOD!AB56</f>
        <v>0</v>
      </c>
      <c r="N56">
        <f t="shared" si="0"/>
        <v>0</v>
      </c>
      <c r="O56" s="112">
        <f t="shared" si="1"/>
        <v>-0.7</v>
      </c>
      <c r="P56">
        <v>-0.29070999999999997</v>
      </c>
      <c r="Q56">
        <v>-0.15917999999999999</v>
      </c>
      <c r="R56">
        <v>0</v>
      </c>
      <c r="S56">
        <v>-3.465E-2</v>
      </c>
      <c r="T56">
        <v>-0.20768999999999999</v>
      </c>
      <c r="U56" s="114">
        <f t="shared" si="2"/>
        <v>-0.6922299999999999</v>
      </c>
      <c r="V56" s="112">
        <f t="shared" si="3"/>
        <v>-7.7700000000000546E-3</v>
      </c>
      <c r="X56" s="117"/>
    </row>
    <row r="57" spans="1:24">
      <c r="A57" t="s">
        <v>99</v>
      </c>
      <c r="B57">
        <f>GT!B57</f>
        <v>40</v>
      </c>
      <c r="C57">
        <f>GT!C57</f>
        <v>50</v>
      </c>
      <c r="D57">
        <f>GT!M57</f>
        <v>-0.7</v>
      </c>
      <c r="E57">
        <f>GT!N57</f>
        <v>0</v>
      </c>
      <c r="F57">
        <f t="shared" si="4"/>
        <v>90</v>
      </c>
      <c r="G57">
        <f t="shared" si="5"/>
        <v>-0.7</v>
      </c>
      <c r="H57" s="112"/>
      <c r="I57">
        <f>BRPL_EOD!AA57+BRPL_EOD!AB57</f>
        <v>0</v>
      </c>
      <c r="J57">
        <f>BYPL_EOD!AA57+BYPL_EOD!AB57</f>
        <v>0</v>
      </c>
      <c r="K57">
        <f>MES_EOD!AA57+MES_EOD!AB57</f>
        <v>0</v>
      </c>
      <c r="L57">
        <f>NDMC_EOD!AA57+NDMC_EOD!AB57</f>
        <v>0</v>
      </c>
      <c r="M57">
        <f>TPDDL_EOD!AA57+TPDDL_EOD!AB57</f>
        <v>0</v>
      </c>
      <c r="N57">
        <f t="shared" si="0"/>
        <v>0</v>
      </c>
      <c r="O57" s="112">
        <f t="shared" si="1"/>
        <v>-0.7</v>
      </c>
      <c r="P57">
        <v>-0.29070999999999997</v>
      </c>
      <c r="Q57">
        <v>-0.15917999999999999</v>
      </c>
      <c r="R57">
        <v>0</v>
      </c>
      <c r="S57">
        <v>-3.465E-2</v>
      </c>
      <c r="T57">
        <v>-0.20768999999999999</v>
      </c>
      <c r="U57" s="114">
        <f t="shared" si="2"/>
        <v>-0.6922299999999999</v>
      </c>
      <c r="V57" s="112">
        <f t="shared" si="3"/>
        <v>-7.7700000000000546E-3</v>
      </c>
      <c r="X57" s="117"/>
    </row>
    <row r="58" spans="1:24">
      <c r="A58" t="s">
        <v>100</v>
      </c>
      <c r="B58">
        <f>GT!B58</f>
        <v>40</v>
      </c>
      <c r="C58">
        <f>GT!C58</f>
        <v>50</v>
      </c>
      <c r="D58">
        <f>GT!M58</f>
        <v>-0.7</v>
      </c>
      <c r="E58">
        <f>GT!N58</f>
        <v>0</v>
      </c>
      <c r="F58">
        <f t="shared" si="4"/>
        <v>90</v>
      </c>
      <c r="G58">
        <f t="shared" si="5"/>
        <v>-0.7</v>
      </c>
      <c r="H58" s="112"/>
      <c r="I58">
        <f>BRPL_EOD!AA58+BRPL_EOD!AB58</f>
        <v>0</v>
      </c>
      <c r="J58">
        <f>BYPL_EOD!AA58+BYPL_EOD!AB58</f>
        <v>0</v>
      </c>
      <c r="K58">
        <f>MES_EOD!AA58+MES_EOD!AB58</f>
        <v>0</v>
      </c>
      <c r="L58">
        <f>NDMC_EOD!AA58+NDMC_EOD!AB58</f>
        <v>0</v>
      </c>
      <c r="M58">
        <f>TPDDL_EOD!AA58+TPDDL_EOD!AB58</f>
        <v>0</v>
      </c>
      <c r="N58">
        <f t="shared" si="0"/>
        <v>0</v>
      </c>
      <c r="O58" s="112">
        <f t="shared" si="1"/>
        <v>-0.7</v>
      </c>
      <c r="P58">
        <v>-0.29070999999999997</v>
      </c>
      <c r="Q58">
        <v>-0.15917999999999999</v>
      </c>
      <c r="R58">
        <v>0</v>
      </c>
      <c r="S58">
        <v>-3.465E-2</v>
      </c>
      <c r="T58">
        <v>-0.20768999999999999</v>
      </c>
      <c r="U58" s="114">
        <f t="shared" si="2"/>
        <v>-0.6922299999999999</v>
      </c>
      <c r="V58" s="112">
        <f t="shared" si="3"/>
        <v>-7.7700000000000546E-3</v>
      </c>
      <c r="X58" s="117"/>
    </row>
    <row r="59" spans="1:24">
      <c r="A59" t="s">
        <v>101</v>
      </c>
      <c r="B59">
        <f>GT!B59</f>
        <v>40</v>
      </c>
      <c r="C59">
        <f>GT!C59</f>
        <v>50</v>
      </c>
      <c r="D59">
        <f>GT!M59</f>
        <v>-0.7</v>
      </c>
      <c r="E59">
        <f>GT!N59</f>
        <v>0</v>
      </c>
      <c r="F59">
        <f t="shared" si="4"/>
        <v>90</v>
      </c>
      <c r="G59">
        <f t="shared" si="5"/>
        <v>-0.7</v>
      </c>
      <c r="H59" s="112"/>
      <c r="I59">
        <f>BRPL_EOD!AA59+BRPL_EOD!AB59</f>
        <v>0</v>
      </c>
      <c r="J59">
        <f>BYPL_EOD!AA59+BYPL_EOD!AB59</f>
        <v>0</v>
      </c>
      <c r="K59">
        <f>MES_EOD!AA59+MES_EOD!AB59</f>
        <v>0</v>
      </c>
      <c r="L59">
        <f>NDMC_EOD!AA59+NDMC_EOD!AB59</f>
        <v>0</v>
      </c>
      <c r="M59">
        <f>TPDDL_EOD!AA59+TPDDL_EOD!AB59</f>
        <v>0</v>
      </c>
      <c r="N59">
        <f t="shared" si="0"/>
        <v>0</v>
      </c>
      <c r="O59" s="112">
        <f t="shared" si="1"/>
        <v>-0.7</v>
      </c>
      <c r="P59">
        <v>-0.29070999999999997</v>
      </c>
      <c r="Q59">
        <v>-0.15917999999999999</v>
      </c>
      <c r="R59">
        <v>0</v>
      </c>
      <c r="S59">
        <v>-3.465E-2</v>
      </c>
      <c r="T59">
        <v>-0.20768999999999999</v>
      </c>
      <c r="U59" s="114">
        <f t="shared" si="2"/>
        <v>-0.6922299999999999</v>
      </c>
      <c r="V59" s="112">
        <f t="shared" si="3"/>
        <v>-7.7700000000000546E-3</v>
      </c>
      <c r="X59" s="117"/>
    </row>
    <row r="60" spans="1:24">
      <c r="A60" t="s">
        <v>102</v>
      </c>
      <c r="B60">
        <f>GT!B60</f>
        <v>40</v>
      </c>
      <c r="C60">
        <f>GT!C60</f>
        <v>50</v>
      </c>
      <c r="D60">
        <f>GT!M60</f>
        <v>-0.7</v>
      </c>
      <c r="E60">
        <f>GT!N60</f>
        <v>0</v>
      </c>
      <c r="F60">
        <f t="shared" si="4"/>
        <v>90</v>
      </c>
      <c r="G60">
        <f t="shared" si="5"/>
        <v>-0.7</v>
      </c>
      <c r="H60" s="112"/>
      <c r="I60">
        <f>BRPL_EOD!AA60+BRPL_EOD!AB60</f>
        <v>0</v>
      </c>
      <c r="J60">
        <f>BYPL_EOD!AA60+BYPL_EOD!AB60</f>
        <v>0</v>
      </c>
      <c r="K60">
        <f>MES_EOD!AA60+MES_EOD!AB60</f>
        <v>0</v>
      </c>
      <c r="L60">
        <f>NDMC_EOD!AA60+NDMC_EOD!AB60</f>
        <v>0</v>
      </c>
      <c r="M60">
        <f>TPDDL_EOD!AA60+TPDDL_EOD!AB60</f>
        <v>0</v>
      </c>
      <c r="N60">
        <f t="shared" si="0"/>
        <v>0</v>
      </c>
      <c r="O60" s="112">
        <f t="shared" si="1"/>
        <v>-0.7</v>
      </c>
      <c r="P60">
        <v>-0.29070999999999997</v>
      </c>
      <c r="Q60">
        <v>-0.15917999999999999</v>
      </c>
      <c r="R60">
        <v>0</v>
      </c>
      <c r="S60">
        <v>-3.465E-2</v>
      </c>
      <c r="T60">
        <v>-0.20768999999999999</v>
      </c>
      <c r="U60" s="114">
        <f t="shared" si="2"/>
        <v>-0.6922299999999999</v>
      </c>
      <c r="V60" s="112">
        <f t="shared" si="3"/>
        <v>-7.7700000000000546E-3</v>
      </c>
      <c r="X60" s="117"/>
    </row>
    <row r="61" spans="1:24">
      <c r="A61" t="s">
        <v>103</v>
      </c>
      <c r="B61">
        <f>GT!B61</f>
        <v>40</v>
      </c>
      <c r="C61">
        <f>GT!C61</f>
        <v>50</v>
      </c>
      <c r="D61">
        <f>GT!M61</f>
        <v>-0.7</v>
      </c>
      <c r="E61">
        <f>GT!N61</f>
        <v>0</v>
      </c>
      <c r="F61">
        <f t="shared" si="4"/>
        <v>90</v>
      </c>
      <c r="G61">
        <f t="shared" si="5"/>
        <v>-0.7</v>
      </c>
      <c r="H61" s="112"/>
      <c r="I61">
        <f>BRPL_EOD!AA61+BRPL_EOD!AB61</f>
        <v>0</v>
      </c>
      <c r="J61">
        <f>BYPL_EOD!AA61+BYPL_EOD!AB61</f>
        <v>0</v>
      </c>
      <c r="K61">
        <f>MES_EOD!AA61+MES_EOD!AB61</f>
        <v>0</v>
      </c>
      <c r="L61">
        <f>NDMC_EOD!AA61+NDMC_EOD!AB61</f>
        <v>0</v>
      </c>
      <c r="M61">
        <f>TPDDL_EOD!AA61+TPDDL_EOD!AB61</f>
        <v>0</v>
      </c>
      <c r="N61">
        <f t="shared" si="0"/>
        <v>0</v>
      </c>
      <c r="O61" s="112">
        <f t="shared" si="1"/>
        <v>-0.7</v>
      </c>
      <c r="P61">
        <v>-0.29070999999999997</v>
      </c>
      <c r="Q61">
        <v>-0.15917999999999999</v>
      </c>
      <c r="R61">
        <v>0</v>
      </c>
      <c r="S61">
        <v>-3.465E-2</v>
      </c>
      <c r="T61">
        <v>-0.20768999999999999</v>
      </c>
      <c r="U61" s="114">
        <f t="shared" si="2"/>
        <v>-0.6922299999999999</v>
      </c>
      <c r="V61" s="112">
        <f t="shared" si="3"/>
        <v>-7.7700000000000546E-3</v>
      </c>
      <c r="X61" s="117"/>
    </row>
    <row r="62" spans="1:24">
      <c r="A62" t="s">
        <v>104</v>
      </c>
      <c r="B62">
        <f>GT!B62</f>
        <v>40</v>
      </c>
      <c r="C62">
        <f>GT!C62</f>
        <v>50</v>
      </c>
      <c r="D62">
        <f>GT!M62</f>
        <v>-0.7</v>
      </c>
      <c r="E62">
        <f>GT!N62</f>
        <v>0</v>
      </c>
      <c r="F62">
        <f t="shared" si="4"/>
        <v>90</v>
      </c>
      <c r="G62">
        <f t="shared" si="5"/>
        <v>-0.7</v>
      </c>
      <c r="H62" s="112"/>
      <c r="I62">
        <f>BRPL_EOD!AA62+BRPL_EOD!AB62</f>
        <v>0</v>
      </c>
      <c r="J62">
        <f>BYPL_EOD!AA62+BYPL_EOD!AB62</f>
        <v>0</v>
      </c>
      <c r="K62">
        <f>MES_EOD!AA62+MES_EOD!AB62</f>
        <v>0</v>
      </c>
      <c r="L62">
        <f>NDMC_EOD!AA62+NDMC_EOD!AB62</f>
        <v>0</v>
      </c>
      <c r="M62">
        <f>TPDDL_EOD!AA62+TPDDL_EOD!AB62</f>
        <v>0</v>
      </c>
      <c r="N62">
        <f t="shared" si="0"/>
        <v>0</v>
      </c>
      <c r="O62" s="112">
        <f t="shared" si="1"/>
        <v>-0.7</v>
      </c>
      <c r="P62">
        <v>-0.29070999999999997</v>
      </c>
      <c r="Q62">
        <v>-0.15917999999999999</v>
      </c>
      <c r="R62">
        <v>0</v>
      </c>
      <c r="S62">
        <v>-3.465E-2</v>
      </c>
      <c r="T62">
        <v>-0.20768999999999999</v>
      </c>
      <c r="U62" s="114">
        <f t="shared" si="2"/>
        <v>-0.6922299999999999</v>
      </c>
      <c r="V62" s="112">
        <f t="shared" si="3"/>
        <v>-7.7700000000000546E-3</v>
      </c>
      <c r="X62" s="117"/>
    </row>
    <row r="63" spans="1:24">
      <c r="A63" t="s">
        <v>105</v>
      </c>
      <c r="B63">
        <f>GT!B63</f>
        <v>40</v>
      </c>
      <c r="C63">
        <f>GT!C63</f>
        <v>50</v>
      </c>
      <c r="D63">
        <f>GT!M63</f>
        <v>-0.7</v>
      </c>
      <c r="E63">
        <f>GT!N63</f>
        <v>0</v>
      </c>
      <c r="F63">
        <f t="shared" si="4"/>
        <v>90</v>
      </c>
      <c r="G63">
        <f t="shared" si="5"/>
        <v>-0.7</v>
      </c>
      <c r="H63" s="112"/>
      <c r="I63">
        <f>BRPL_EOD!AA63+BRPL_EOD!AB63</f>
        <v>0</v>
      </c>
      <c r="J63">
        <f>BYPL_EOD!AA63+BYPL_EOD!AB63</f>
        <v>0</v>
      </c>
      <c r="K63">
        <f>MES_EOD!AA63+MES_EOD!AB63</f>
        <v>0</v>
      </c>
      <c r="L63">
        <f>NDMC_EOD!AA63+NDMC_EOD!AB63</f>
        <v>0</v>
      </c>
      <c r="M63">
        <f>TPDDL_EOD!AA63+TPDDL_EOD!AB63</f>
        <v>0</v>
      </c>
      <c r="N63">
        <f t="shared" si="0"/>
        <v>0</v>
      </c>
      <c r="O63" s="112">
        <f t="shared" si="1"/>
        <v>-0.7</v>
      </c>
      <c r="P63">
        <v>-0.29070999999999997</v>
      </c>
      <c r="Q63">
        <v>-0.15917999999999999</v>
      </c>
      <c r="R63">
        <v>0</v>
      </c>
      <c r="S63">
        <v>-3.465E-2</v>
      </c>
      <c r="T63">
        <v>-0.20768999999999999</v>
      </c>
      <c r="U63" s="114">
        <f t="shared" si="2"/>
        <v>-0.6922299999999999</v>
      </c>
      <c r="V63" s="112">
        <f t="shared" si="3"/>
        <v>-7.7700000000000546E-3</v>
      </c>
      <c r="X63" s="117"/>
    </row>
    <row r="64" spans="1:24">
      <c r="A64" t="s">
        <v>106</v>
      </c>
      <c r="B64">
        <f>GT!B64</f>
        <v>40</v>
      </c>
      <c r="C64">
        <f>GT!C64</f>
        <v>50</v>
      </c>
      <c r="D64">
        <f>GT!M64</f>
        <v>-0.7</v>
      </c>
      <c r="E64">
        <f>GT!N64</f>
        <v>0</v>
      </c>
      <c r="F64">
        <f t="shared" si="4"/>
        <v>90</v>
      </c>
      <c r="G64">
        <f t="shared" si="5"/>
        <v>-0.7</v>
      </c>
      <c r="H64" s="112"/>
      <c r="I64">
        <f>BRPL_EOD!AA64+BRPL_EOD!AB64</f>
        <v>0</v>
      </c>
      <c r="J64">
        <f>BYPL_EOD!AA64+BYPL_EOD!AB64</f>
        <v>0</v>
      </c>
      <c r="K64">
        <f>MES_EOD!AA64+MES_EOD!AB64</f>
        <v>0</v>
      </c>
      <c r="L64">
        <f>NDMC_EOD!AA64+NDMC_EOD!AB64</f>
        <v>0</v>
      </c>
      <c r="M64">
        <f>TPDDL_EOD!AA64+TPDDL_EOD!AB64</f>
        <v>0</v>
      </c>
      <c r="N64">
        <f t="shared" si="0"/>
        <v>0</v>
      </c>
      <c r="O64" s="112">
        <f t="shared" si="1"/>
        <v>-0.7</v>
      </c>
      <c r="P64">
        <v>-0.29070999999999997</v>
      </c>
      <c r="Q64">
        <v>-0.15917999999999999</v>
      </c>
      <c r="R64">
        <v>0</v>
      </c>
      <c r="S64">
        <v>-3.465E-2</v>
      </c>
      <c r="T64">
        <v>-0.20768999999999999</v>
      </c>
      <c r="U64" s="114">
        <f t="shared" si="2"/>
        <v>-0.6922299999999999</v>
      </c>
      <c r="V64" s="112">
        <f t="shared" si="3"/>
        <v>-7.7700000000000546E-3</v>
      </c>
      <c r="X64" s="117"/>
    </row>
    <row r="65" spans="1:24">
      <c r="A65" t="s">
        <v>107</v>
      </c>
      <c r="B65">
        <f>GT!B65</f>
        <v>40</v>
      </c>
      <c r="C65">
        <f>GT!C65</f>
        <v>50</v>
      </c>
      <c r="D65">
        <f>GT!M65</f>
        <v>-0.7</v>
      </c>
      <c r="E65">
        <f>GT!N65</f>
        <v>0</v>
      </c>
      <c r="F65">
        <f t="shared" si="4"/>
        <v>90</v>
      </c>
      <c r="G65">
        <f t="shared" si="5"/>
        <v>-0.7</v>
      </c>
      <c r="H65" s="112"/>
      <c r="I65">
        <f>BRPL_EOD!AA65+BRPL_EOD!AB65</f>
        <v>0</v>
      </c>
      <c r="J65">
        <f>BYPL_EOD!AA65+BYPL_EOD!AB65</f>
        <v>0</v>
      </c>
      <c r="K65">
        <f>MES_EOD!AA65+MES_EOD!AB65</f>
        <v>0</v>
      </c>
      <c r="L65">
        <f>NDMC_EOD!AA65+NDMC_EOD!AB65</f>
        <v>0</v>
      </c>
      <c r="M65">
        <f>TPDDL_EOD!AA65+TPDDL_EOD!AB65</f>
        <v>0</v>
      </c>
      <c r="N65">
        <f t="shared" si="0"/>
        <v>0</v>
      </c>
      <c r="O65" s="112">
        <f t="shared" si="1"/>
        <v>-0.7</v>
      </c>
      <c r="P65">
        <v>-0.29070999999999997</v>
      </c>
      <c r="Q65">
        <v>-0.15917999999999999</v>
      </c>
      <c r="R65">
        <v>0</v>
      </c>
      <c r="S65">
        <v>-3.465E-2</v>
      </c>
      <c r="T65">
        <v>-0.20768999999999999</v>
      </c>
      <c r="U65" s="114">
        <f t="shared" si="2"/>
        <v>-0.6922299999999999</v>
      </c>
      <c r="V65" s="112">
        <f t="shared" si="3"/>
        <v>-7.7700000000000546E-3</v>
      </c>
      <c r="X65" s="117"/>
    </row>
    <row r="66" spans="1:24">
      <c r="A66" t="s">
        <v>108</v>
      </c>
      <c r="B66">
        <f>GT!B66</f>
        <v>40</v>
      </c>
      <c r="C66">
        <f>GT!C66</f>
        <v>50</v>
      </c>
      <c r="D66">
        <f>GT!M66</f>
        <v>-0.7</v>
      </c>
      <c r="E66">
        <f>GT!N66</f>
        <v>0</v>
      </c>
      <c r="F66">
        <f t="shared" si="4"/>
        <v>90</v>
      </c>
      <c r="G66">
        <f t="shared" si="5"/>
        <v>-0.7</v>
      </c>
      <c r="H66" s="112"/>
      <c r="I66">
        <f>BRPL_EOD!AA66+BRPL_EOD!AB66</f>
        <v>0</v>
      </c>
      <c r="J66">
        <f>BYPL_EOD!AA66+BYPL_EOD!AB66</f>
        <v>0</v>
      </c>
      <c r="K66">
        <f>MES_EOD!AA66+MES_EOD!AB66</f>
        <v>0</v>
      </c>
      <c r="L66">
        <f>NDMC_EOD!AA66+NDMC_EOD!AB66</f>
        <v>0</v>
      </c>
      <c r="M66">
        <f>TPDDL_EOD!AA66+TPDDL_EOD!AB66</f>
        <v>0</v>
      </c>
      <c r="N66">
        <f t="shared" si="0"/>
        <v>0</v>
      </c>
      <c r="O66" s="112">
        <f t="shared" si="1"/>
        <v>-0.7</v>
      </c>
      <c r="P66">
        <v>-0.29070999999999997</v>
      </c>
      <c r="Q66">
        <v>-0.15917999999999999</v>
      </c>
      <c r="R66">
        <v>0</v>
      </c>
      <c r="S66">
        <v>-3.465E-2</v>
      </c>
      <c r="T66">
        <v>-0.20768999999999999</v>
      </c>
      <c r="U66" s="114">
        <f t="shared" si="2"/>
        <v>-0.6922299999999999</v>
      </c>
      <c r="V66" s="112">
        <f t="shared" si="3"/>
        <v>-7.7700000000000546E-3</v>
      </c>
      <c r="X66" s="117"/>
    </row>
    <row r="67" spans="1:24">
      <c r="A67" t="s">
        <v>109</v>
      </c>
      <c r="B67">
        <f>GT!B67</f>
        <v>40</v>
      </c>
      <c r="C67">
        <f>GT!C67</f>
        <v>50</v>
      </c>
      <c r="D67">
        <f>GT!M67</f>
        <v>-0.7</v>
      </c>
      <c r="E67">
        <f>GT!N67</f>
        <v>0</v>
      </c>
      <c r="F67">
        <f t="shared" si="4"/>
        <v>90</v>
      </c>
      <c r="G67">
        <f t="shared" si="5"/>
        <v>-0.7</v>
      </c>
      <c r="H67" s="112"/>
      <c r="I67">
        <f>BRPL_EOD!AA67+BRPL_EOD!AB67</f>
        <v>0</v>
      </c>
      <c r="J67">
        <f>BYPL_EOD!AA67+BYPL_EOD!AB67</f>
        <v>0</v>
      </c>
      <c r="K67">
        <f>MES_EOD!AA67+MES_EOD!AB67</f>
        <v>0</v>
      </c>
      <c r="L67">
        <f>NDMC_EOD!AA67+NDMC_EOD!AB67</f>
        <v>0</v>
      </c>
      <c r="M67">
        <f>TPDDL_EOD!AA67+TPDDL_EOD!AB67</f>
        <v>0</v>
      </c>
      <c r="N67">
        <f t="shared" ref="N67:N98" si="6">SUM(I67:M67)</f>
        <v>0</v>
      </c>
      <c r="O67" s="112">
        <f t="shared" ref="O67:O98" si="7">G67-N67</f>
        <v>-0.7</v>
      </c>
      <c r="P67">
        <v>-0.29070999999999997</v>
      </c>
      <c r="Q67">
        <v>-0.15917999999999999</v>
      </c>
      <c r="R67">
        <v>0</v>
      </c>
      <c r="S67">
        <v>-3.465E-2</v>
      </c>
      <c r="T67">
        <v>-0.20768999999999999</v>
      </c>
      <c r="U67" s="114">
        <f t="shared" ref="U67:U98" si="8">SUM(P67:T67)</f>
        <v>-0.6922299999999999</v>
      </c>
      <c r="V67" s="112">
        <f t="shared" ref="V67:V99" si="9">G67-U67</f>
        <v>-7.7700000000000546E-3</v>
      </c>
      <c r="X67" s="117"/>
    </row>
    <row r="68" spans="1:24">
      <c r="A68" t="s">
        <v>110</v>
      </c>
      <c r="B68">
        <f>GT!B68</f>
        <v>40</v>
      </c>
      <c r="C68">
        <f>GT!C68</f>
        <v>50</v>
      </c>
      <c r="D68">
        <f>GT!M68</f>
        <v>-0.7</v>
      </c>
      <c r="E68">
        <f>GT!N68</f>
        <v>0</v>
      </c>
      <c r="F68">
        <f t="shared" ref="F68:F98" si="10">B68+C68</f>
        <v>90</v>
      </c>
      <c r="G68">
        <f t="shared" ref="G68:G98" si="11">D68+E68-X68</f>
        <v>-0.7</v>
      </c>
      <c r="H68" s="112"/>
      <c r="I68">
        <f>BRPL_EOD!AA68+BRPL_EOD!AB68</f>
        <v>0</v>
      </c>
      <c r="J68">
        <f>BYPL_EOD!AA68+BYPL_EOD!AB68</f>
        <v>0</v>
      </c>
      <c r="K68">
        <f>MES_EOD!AA68+MES_EOD!AB68</f>
        <v>0</v>
      </c>
      <c r="L68">
        <f>NDMC_EOD!AA68+NDMC_EOD!AB68</f>
        <v>0</v>
      </c>
      <c r="M68">
        <f>TPDDL_EOD!AA68+TPDDL_EOD!AB68</f>
        <v>0</v>
      </c>
      <c r="N68">
        <f t="shared" si="6"/>
        <v>0</v>
      </c>
      <c r="O68" s="112">
        <f t="shared" si="7"/>
        <v>-0.7</v>
      </c>
      <c r="P68">
        <v>-0.29070999999999997</v>
      </c>
      <c r="Q68">
        <v>-0.15917999999999999</v>
      </c>
      <c r="R68">
        <v>0</v>
      </c>
      <c r="S68">
        <v>-3.465E-2</v>
      </c>
      <c r="T68">
        <v>-0.20768999999999999</v>
      </c>
      <c r="U68" s="114">
        <f t="shared" si="8"/>
        <v>-0.6922299999999999</v>
      </c>
      <c r="V68" s="112">
        <f t="shared" si="9"/>
        <v>-7.7700000000000546E-3</v>
      </c>
      <c r="X68" s="117"/>
    </row>
    <row r="69" spans="1:24">
      <c r="A69" t="s">
        <v>111</v>
      </c>
      <c r="B69">
        <f>GT!B69</f>
        <v>40</v>
      </c>
      <c r="C69">
        <f>GT!C69</f>
        <v>50</v>
      </c>
      <c r="D69">
        <f>GT!M69</f>
        <v>-0.7</v>
      </c>
      <c r="E69">
        <f>GT!N69</f>
        <v>0</v>
      </c>
      <c r="F69">
        <f t="shared" si="10"/>
        <v>90</v>
      </c>
      <c r="G69">
        <f t="shared" si="11"/>
        <v>-0.7</v>
      </c>
      <c r="H69" s="112"/>
      <c r="I69">
        <f>BRPL_EOD!AA69+BRPL_EOD!AB69</f>
        <v>0</v>
      </c>
      <c r="J69">
        <f>BYPL_EOD!AA69+BYPL_EOD!AB69</f>
        <v>0</v>
      </c>
      <c r="K69">
        <f>MES_EOD!AA69+MES_EOD!AB69</f>
        <v>0</v>
      </c>
      <c r="L69">
        <f>NDMC_EOD!AA69+NDMC_EOD!AB69</f>
        <v>0</v>
      </c>
      <c r="M69">
        <f>TPDDL_EOD!AA69+TPDDL_EOD!AB69</f>
        <v>0</v>
      </c>
      <c r="N69">
        <f t="shared" si="6"/>
        <v>0</v>
      </c>
      <c r="O69" s="112">
        <f t="shared" si="7"/>
        <v>-0.7</v>
      </c>
      <c r="P69">
        <v>-0.29070999999999997</v>
      </c>
      <c r="Q69">
        <v>-0.15917999999999999</v>
      </c>
      <c r="R69">
        <v>0</v>
      </c>
      <c r="S69">
        <v>-3.465E-2</v>
      </c>
      <c r="T69">
        <v>-0.20768999999999999</v>
      </c>
      <c r="U69" s="114">
        <f t="shared" si="8"/>
        <v>-0.6922299999999999</v>
      </c>
      <c r="V69" s="112">
        <f t="shared" si="9"/>
        <v>-7.7700000000000546E-3</v>
      </c>
      <c r="X69" s="117"/>
    </row>
    <row r="70" spans="1:24">
      <c r="A70" t="s">
        <v>112</v>
      </c>
      <c r="B70">
        <f>GT!B70</f>
        <v>40</v>
      </c>
      <c r="C70">
        <f>GT!C70</f>
        <v>50</v>
      </c>
      <c r="D70">
        <f>GT!M70</f>
        <v>-0.7</v>
      </c>
      <c r="E70">
        <f>GT!N70</f>
        <v>0</v>
      </c>
      <c r="F70">
        <f t="shared" si="10"/>
        <v>90</v>
      </c>
      <c r="G70">
        <f t="shared" si="11"/>
        <v>-0.7</v>
      </c>
      <c r="H70" s="112"/>
      <c r="I70">
        <f>BRPL_EOD!AA70+BRPL_EOD!AB70</f>
        <v>0</v>
      </c>
      <c r="J70">
        <f>BYPL_EOD!AA70+BYPL_EOD!AB70</f>
        <v>0</v>
      </c>
      <c r="K70">
        <f>MES_EOD!AA70+MES_EOD!AB70</f>
        <v>0</v>
      </c>
      <c r="L70">
        <f>NDMC_EOD!AA70+NDMC_EOD!AB70</f>
        <v>0</v>
      </c>
      <c r="M70">
        <f>TPDDL_EOD!AA70+TPDDL_EOD!AB70</f>
        <v>0</v>
      </c>
      <c r="N70">
        <f t="shared" si="6"/>
        <v>0</v>
      </c>
      <c r="O70" s="112">
        <f t="shared" si="7"/>
        <v>-0.7</v>
      </c>
      <c r="P70">
        <v>-0.29070999999999997</v>
      </c>
      <c r="Q70">
        <v>-0.15917999999999999</v>
      </c>
      <c r="R70">
        <v>0</v>
      </c>
      <c r="S70">
        <v>-3.465E-2</v>
      </c>
      <c r="T70">
        <v>-0.20768999999999999</v>
      </c>
      <c r="U70" s="114">
        <f t="shared" si="8"/>
        <v>-0.6922299999999999</v>
      </c>
      <c r="V70" s="112">
        <f t="shared" si="9"/>
        <v>-7.7700000000000546E-3</v>
      </c>
      <c r="X70" s="117"/>
    </row>
    <row r="71" spans="1:24">
      <c r="A71" t="s">
        <v>113</v>
      </c>
      <c r="B71">
        <f>GT!B71</f>
        <v>40</v>
      </c>
      <c r="C71">
        <f>GT!C71</f>
        <v>50</v>
      </c>
      <c r="D71">
        <f>GT!M71</f>
        <v>-0.7</v>
      </c>
      <c r="E71">
        <f>GT!N71</f>
        <v>0</v>
      </c>
      <c r="F71">
        <f t="shared" si="10"/>
        <v>90</v>
      </c>
      <c r="G71">
        <f t="shared" si="11"/>
        <v>-0.7</v>
      </c>
      <c r="H71" s="112"/>
      <c r="I71">
        <f>BRPL_EOD!AA71+BRPL_EOD!AB71</f>
        <v>0</v>
      </c>
      <c r="J71">
        <f>BYPL_EOD!AA71+BYPL_EOD!AB71</f>
        <v>0</v>
      </c>
      <c r="K71">
        <f>MES_EOD!AA71+MES_EOD!AB71</f>
        <v>0</v>
      </c>
      <c r="L71">
        <f>NDMC_EOD!AA71+NDMC_EOD!AB71</f>
        <v>0</v>
      </c>
      <c r="M71">
        <f>TPDDL_EOD!AA71+TPDDL_EOD!AB71</f>
        <v>0</v>
      </c>
      <c r="N71">
        <f t="shared" si="6"/>
        <v>0</v>
      </c>
      <c r="O71" s="112">
        <f t="shared" si="7"/>
        <v>-0.7</v>
      </c>
      <c r="P71">
        <v>-0.29070999999999997</v>
      </c>
      <c r="Q71">
        <v>-0.15917999999999999</v>
      </c>
      <c r="R71">
        <v>0</v>
      </c>
      <c r="S71">
        <v>-3.465E-2</v>
      </c>
      <c r="T71">
        <v>-0.20768999999999999</v>
      </c>
      <c r="U71" s="114">
        <f t="shared" si="8"/>
        <v>-0.6922299999999999</v>
      </c>
      <c r="V71" s="112">
        <f t="shared" si="9"/>
        <v>-7.7700000000000546E-3</v>
      </c>
      <c r="X71" s="117"/>
    </row>
    <row r="72" spans="1:24">
      <c r="A72" t="s">
        <v>114</v>
      </c>
      <c r="B72">
        <f>GT!B72</f>
        <v>40</v>
      </c>
      <c r="C72">
        <f>GT!C72</f>
        <v>50</v>
      </c>
      <c r="D72">
        <f>GT!M72</f>
        <v>-0.7</v>
      </c>
      <c r="E72">
        <f>GT!N72</f>
        <v>0</v>
      </c>
      <c r="F72">
        <f t="shared" si="10"/>
        <v>90</v>
      </c>
      <c r="G72">
        <f t="shared" si="11"/>
        <v>-0.7</v>
      </c>
      <c r="H72" s="112"/>
      <c r="I72">
        <f>BRPL_EOD!AA72+BRPL_EOD!AB72</f>
        <v>0</v>
      </c>
      <c r="J72">
        <f>BYPL_EOD!AA72+BYPL_EOD!AB72</f>
        <v>0</v>
      </c>
      <c r="K72">
        <f>MES_EOD!AA72+MES_EOD!AB72</f>
        <v>0</v>
      </c>
      <c r="L72">
        <f>NDMC_EOD!AA72+NDMC_EOD!AB72</f>
        <v>0</v>
      </c>
      <c r="M72">
        <f>TPDDL_EOD!AA72+TPDDL_EOD!AB72</f>
        <v>0</v>
      </c>
      <c r="N72">
        <f t="shared" si="6"/>
        <v>0</v>
      </c>
      <c r="O72" s="112">
        <f t="shared" si="7"/>
        <v>-0.7</v>
      </c>
      <c r="P72">
        <v>-0.29070999999999997</v>
      </c>
      <c r="Q72">
        <v>-0.15917999999999999</v>
      </c>
      <c r="R72">
        <v>0</v>
      </c>
      <c r="S72">
        <v>-3.465E-2</v>
      </c>
      <c r="T72">
        <v>-0.20768999999999999</v>
      </c>
      <c r="U72" s="114">
        <f t="shared" si="8"/>
        <v>-0.6922299999999999</v>
      </c>
      <c r="V72" s="112">
        <f t="shared" si="9"/>
        <v>-7.7700000000000546E-3</v>
      </c>
      <c r="X72" s="117"/>
    </row>
    <row r="73" spans="1:24">
      <c r="A73" t="s">
        <v>115</v>
      </c>
      <c r="B73">
        <f>GT!B73</f>
        <v>40</v>
      </c>
      <c r="C73">
        <f>GT!C73</f>
        <v>50</v>
      </c>
      <c r="D73">
        <f>GT!M73</f>
        <v>-0.7</v>
      </c>
      <c r="E73">
        <f>GT!N73</f>
        <v>0</v>
      </c>
      <c r="F73">
        <f t="shared" si="10"/>
        <v>90</v>
      </c>
      <c r="G73">
        <f t="shared" si="11"/>
        <v>-0.7</v>
      </c>
      <c r="H73" s="112"/>
      <c r="I73">
        <f>BRPL_EOD!AA73+BRPL_EOD!AB73</f>
        <v>0</v>
      </c>
      <c r="J73">
        <f>BYPL_EOD!AA73+BYPL_EOD!AB73</f>
        <v>0</v>
      </c>
      <c r="K73">
        <f>MES_EOD!AA73+MES_EOD!AB73</f>
        <v>0</v>
      </c>
      <c r="L73">
        <f>NDMC_EOD!AA73+NDMC_EOD!AB73</f>
        <v>0</v>
      </c>
      <c r="M73">
        <f>TPDDL_EOD!AA73+TPDDL_EOD!AB73</f>
        <v>0</v>
      </c>
      <c r="N73">
        <f t="shared" si="6"/>
        <v>0</v>
      </c>
      <c r="O73" s="112">
        <f t="shared" si="7"/>
        <v>-0.7</v>
      </c>
      <c r="P73">
        <v>-0.29070999999999997</v>
      </c>
      <c r="Q73">
        <v>-0.15917999999999999</v>
      </c>
      <c r="R73">
        <v>0</v>
      </c>
      <c r="S73">
        <v>-3.465E-2</v>
      </c>
      <c r="T73">
        <v>-0.20768999999999999</v>
      </c>
      <c r="U73" s="114">
        <f t="shared" si="8"/>
        <v>-0.6922299999999999</v>
      </c>
      <c r="V73" s="112">
        <f t="shared" si="9"/>
        <v>-7.7700000000000546E-3</v>
      </c>
      <c r="X73" s="117"/>
    </row>
    <row r="74" spans="1:24">
      <c r="A74" t="s">
        <v>116</v>
      </c>
      <c r="B74">
        <f>GT!B74</f>
        <v>40</v>
      </c>
      <c r="C74">
        <f>GT!C74</f>
        <v>50</v>
      </c>
      <c r="D74">
        <f>GT!M74</f>
        <v>-0.7</v>
      </c>
      <c r="E74">
        <f>GT!N74</f>
        <v>0</v>
      </c>
      <c r="F74">
        <f t="shared" si="10"/>
        <v>90</v>
      </c>
      <c r="G74">
        <f t="shared" si="11"/>
        <v>-0.7</v>
      </c>
      <c r="H74" s="112"/>
      <c r="I74">
        <f>BRPL_EOD!AA74+BRPL_EOD!AB74</f>
        <v>0</v>
      </c>
      <c r="J74">
        <f>BYPL_EOD!AA74+BYPL_EOD!AB74</f>
        <v>0</v>
      </c>
      <c r="K74">
        <f>MES_EOD!AA74+MES_EOD!AB74</f>
        <v>0</v>
      </c>
      <c r="L74">
        <f>NDMC_EOD!AA74+NDMC_EOD!AB74</f>
        <v>0</v>
      </c>
      <c r="M74">
        <f>TPDDL_EOD!AA74+TPDDL_EOD!AB74</f>
        <v>0</v>
      </c>
      <c r="N74">
        <f t="shared" si="6"/>
        <v>0</v>
      </c>
      <c r="O74" s="112">
        <f t="shared" si="7"/>
        <v>-0.7</v>
      </c>
      <c r="P74">
        <v>-0.29070999999999997</v>
      </c>
      <c r="Q74">
        <v>-0.15917999999999999</v>
      </c>
      <c r="R74">
        <v>0</v>
      </c>
      <c r="S74">
        <v>-3.465E-2</v>
      </c>
      <c r="T74">
        <v>-0.20768999999999999</v>
      </c>
      <c r="U74" s="114">
        <f t="shared" si="8"/>
        <v>-0.6922299999999999</v>
      </c>
      <c r="V74" s="112">
        <f t="shared" si="9"/>
        <v>-7.7700000000000546E-3</v>
      </c>
      <c r="X74" s="117"/>
    </row>
    <row r="75" spans="1:24">
      <c r="A75" t="s">
        <v>117</v>
      </c>
      <c r="B75">
        <f>GT!B75</f>
        <v>40</v>
      </c>
      <c r="C75">
        <f>GT!C75</f>
        <v>50</v>
      </c>
      <c r="D75">
        <f>GT!M75</f>
        <v>-0.4</v>
      </c>
      <c r="E75">
        <f>GT!N75</f>
        <v>0</v>
      </c>
      <c r="F75">
        <f t="shared" si="10"/>
        <v>90</v>
      </c>
      <c r="G75">
        <f t="shared" si="11"/>
        <v>-0.4</v>
      </c>
      <c r="H75" s="112"/>
      <c r="I75">
        <f>BRPL_EOD!AA75+BRPL_EOD!AB75</f>
        <v>0</v>
      </c>
      <c r="J75">
        <f>BYPL_EOD!AA75+BYPL_EOD!AB75</f>
        <v>0</v>
      </c>
      <c r="K75">
        <f>MES_EOD!AA75+MES_EOD!AB75</f>
        <v>0</v>
      </c>
      <c r="L75">
        <f>NDMC_EOD!AA75+NDMC_EOD!AB75</f>
        <v>0</v>
      </c>
      <c r="M75">
        <f>TPDDL_EOD!AA75+TPDDL_EOD!AB75</f>
        <v>0</v>
      </c>
      <c r="N75">
        <f t="shared" si="6"/>
        <v>0</v>
      </c>
      <c r="O75" s="112">
        <f t="shared" si="7"/>
        <v>-0.4</v>
      </c>
      <c r="P75">
        <v>-0.16612000000000002</v>
      </c>
      <c r="Q75">
        <v>-9.0959999999999999E-2</v>
      </c>
      <c r="R75">
        <v>0</v>
      </c>
      <c r="S75">
        <v>-1.9800000000000002E-2</v>
      </c>
      <c r="T75">
        <v>-0.11868000000000002</v>
      </c>
      <c r="U75" s="114">
        <f t="shared" si="8"/>
        <v>-0.39556000000000002</v>
      </c>
      <c r="V75" s="112">
        <f t="shared" si="9"/>
        <v>-4.4399999999999995E-3</v>
      </c>
      <c r="X75" s="117"/>
    </row>
    <row r="76" spans="1:24">
      <c r="A76" t="s">
        <v>118</v>
      </c>
      <c r="B76">
        <f>GT!B76</f>
        <v>40</v>
      </c>
      <c r="C76">
        <f>GT!C76</f>
        <v>50</v>
      </c>
      <c r="D76">
        <f>GT!M76</f>
        <v>-0.4</v>
      </c>
      <c r="E76">
        <f>GT!N76</f>
        <v>0</v>
      </c>
      <c r="F76">
        <f t="shared" si="10"/>
        <v>90</v>
      </c>
      <c r="G76">
        <f t="shared" si="11"/>
        <v>-0.4</v>
      </c>
      <c r="H76" s="112"/>
      <c r="I76">
        <f>BRPL_EOD!AA76+BRPL_EOD!AB76</f>
        <v>0</v>
      </c>
      <c r="J76">
        <f>BYPL_EOD!AA76+BYPL_EOD!AB76</f>
        <v>0</v>
      </c>
      <c r="K76">
        <f>MES_EOD!AA76+MES_EOD!AB76</f>
        <v>0</v>
      </c>
      <c r="L76">
        <f>NDMC_EOD!AA76+NDMC_EOD!AB76</f>
        <v>0</v>
      </c>
      <c r="M76">
        <f>TPDDL_EOD!AA76+TPDDL_EOD!AB76</f>
        <v>0</v>
      </c>
      <c r="N76">
        <f t="shared" si="6"/>
        <v>0</v>
      </c>
      <c r="O76" s="112">
        <f t="shared" si="7"/>
        <v>-0.4</v>
      </c>
      <c r="P76">
        <v>-0.16612000000000002</v>
      </c>
      <c r="Q76">
        <v>-9.0959999999999999E-2</v>
      </c>
      <c r="R76">
        <v>0</v>
      </c>
      <c r="S76">
        <v>-1.9800000000000002E-2</v>
      </c>
      <c r="T76">
        <v>-0.11868000000000002</v>
      </c>
      <c r="U76" s="114">
        <f t="shared" si="8"/>
        <v>-0.39556000000000002</v>
      </c>
      <c r="V76" s="112">
        <f t="shared" si="9"/>
        <v>-4.4399999999999995E-3</v>
      </c>
      <c r="X76" s="117"/>
    </row>
    <row r="77" spans="1:24">
      <c r="A77" t="s">
        <v>119</v>
      </c>
      <c r="B77">
        <f>GT!B77</f>
        <v>40</v>
      </c>
      <c r="C77">
        <f>GT!C77</f>
        <v>50</v>
      </c>
      <c r="D77">
        <f>GT!M77</f>
        <v>-0.4</v>
      </c>
      <c r="E77">
        <f>GT!N77</f>
        <v>0</v>
      </c>
      <c r="F77">
        <f t="shared" si="10"/>
        <v>90</v>
      </c>
      <c r="G77">
        <f t="shared" si="11"/>
        <v>-0.4</v>
      </c>
      <c r="H77" s="112"/>
      <c r="I77">
        <f>BRPL_EOD!AA77+BRPL_EOD!AB77</f>
        <v>0</v>
      </c>
      <c r="J77">
        <f>BYPL_EOD!AA77+BYPL_EOD!AB77</f>
        <v>0</v>
      </c>
      <c r="K77">
        <f>MES_EOD!AA77+MES_EOD!AB77</f>
        <v>0</v>
      </c>
      <c r="L77">
        <f>NDMC_EOD!AA77+NDMC_EOD!AB77</f>
        <v>0</v>
      </c>
      <c r="M77">
        <f>TPDDL_EOD!AA77+TPDDL_EOD!AB77</f>
        <v>0</v>
      </c>
      <c r="N77">
        <f t="shared" si="6"/>
        <v>0</v>
      </c>
      <c r="O77" s="112">
        <f t="shared" si="7"/>
        <v>-0.4</v>
      </c>
      <c r="P77">
        <v>-0.16612000000000002</v>
      </c>
      <c r="Q77">
        <v>-9.0959999999999999E-2</v>
      </c>
      <c r="R77">
        <v>0</v>
      </c>
      <c r="S77">
        <v>-1.9800000000000002E-2</v>
      </c>
      <c r="T77">
        <v>-0.11868000000000002</v>
      </c>
      <c r="U77" s="114">
        <f t="shared" si="8"/>
        <v>-0.39556000000000002</v>
      </c>
      <c r="V77" s="112">
        <f t="shared" si="9"/>
        <v>-4.4399999999999995E-3</v>
      </c>
      <c r="X77" s="117"/>
    </row>
    <row r="78" spans="1:24">
      <c r="A78" t="s">
        <v>120</v>
      </c>
      <c r="B78">
        <f>GT!B78</f>
        <v>40</v>
      </c>
      <c r="C78">
        <f>GT!C78</f>
        <v>50</v>
      </c>
      <c r="D78">
        <f>GT!M78</f>
        <v>-0.4</v>
      </c>
      <c r="E78">
        <f>GT!N78</f>
        <v>0</v>
      </c>
      <c r="F78">
        <f t="shared" si="10"/>
        <v>90</v>
      </c>
      <c r="G78">
        <f t="shared" si="11"/>
        <v>-0.4</v>
      </c>
      <c r="H78" s="112"/>
      <c r="I78">
        <f>BRPL_EOD!AA78+BRPL_EOD!AB78</f>
        <v>0</v>
      </c>
      <c r="J78">
        <f>BYPL_EOD!AA78+BYPL_EOD!AB78</f>
        <v>0</v>
      </c>
      <c r="K78">
        <f>MES_EOD!AA78+MES_EOD!AB78</f>
        <v>0</v>
      </c>
      <c r="L78">
        <f>NDMC_EOD!AA78+NDMC_EOD!AB78</f>
        <v>0</v>
      </c>
      <c r="M78">
        <f>TPDDL_EOD!AA78+TPDDL_EOD!AB78</f>
        <v>0</v>
      </c>
      <c r="N78">
        <f t="shared" si="6"/>
        <v>0</v>
      </c>
      <c r="O78" s="112">
        <f t="shared" si="7"/>
        <v>-0.4</v>
      </c>
      <c r="P78">
        <v>-0.16612000000000002</v>
      </c>
      <c r="Q78">
        <v>-9.0959999999999999E-2</v>
      </c>
      <c r="R78">
        <v>0</v>
      </c>
      <c r="S78">
        <v>-1.9800000000000002E-2</v>
      </c>
      <c r="T78">
        <v>-0.11868000000000002</v>
      </c>
      <c r="U78" s="114">
        <f t="shared" si="8"/>
        <v>-0.39556000000000002</v>
      </c>
      <c r="V78" s="112">
        <f t="shared" si="9"/>
        <v>-4.4399999999999995E-3</v>
      </c>
      <c r="X78" s="117"/>
    </row>
    <row r="79" spans="1:24">
      <c r="A79" t="s">
        <v>121</v>
      </c>
      <c r="B79">
        <f>GT!B79</f>
        <v>40</v>
      </c>
      <c r="C79">
        <f>GT!C79</f>
        <v>50</v>
      </c>
      <c r="D79">
        <f>GT!M79</f>
        <v>-0.4</v>
      </c>
      <c r="E79">
        <f>GT!N79</f>
        <v>0</v>
      </c>
      <c r="F79">
        <f t="shared" si="10"/>
        <v>90</v>
      </c>
      <c r="G79">
        <f t="shared" si="11"/>
        <v>-0.4</v>
      </c>
      <c r="H79" s="112"/>
      <c r="I79">
        <f>BRPL_EOD!AA79+BRPL_EOD!AB79</f>
        <v>0</v>
      </c>
      <c r="J79">
        <f>BYPL_EOD!AA79+BYPL_EOD!AB79</f>
        <v>0</v>
      </c>
      <c r="K79">
        <f>MES_EOD!AA79+MES_EOD!AB79</f>
        <v>0</v>
      </c>
      <c r="L79">
        <f>NDMC_EOD!AA79+NDMC_EOD!AB79</f>
        <v>0</v>
      </c>
      <c r="M79">
        <f>TPDDL_EOD!AA79+TPDDL_EOD!AB79</f>
        <v>0</v>
      </c>
      <c r="N79">
        <f t="shared" si="6"/>
        <v>0</v>
      </c>
      <c r="O79" s="112">
        <f t="shared" si="7"/>
        <v>-0.4</v>
      </c>
      <c r="P79">
        <v>-0.16612000000000002</v>
      </c>
      <c r="Q79">
        <v>-9.0959999999999999E-2</v>
      </c>
      <c r="R79">
        <v>0</v>
      </c>
      <c r="S79">
        <v>-1.9800000000000002E-2</v>
      </c>
      <c r="T79">
        <v>-0.11868000000000002</v>
      </c>
      <c r="U79" s="114">
        <f t="shared" si="8"/>
        <v>-0.39556000000000002</v>
      </c>
      <c r="V79" s="112">
        <f t="shared" si="9"/>
        <v>-4.4399999999999995E-3</v>
      </c>
      <c r="X79" s="117"/>
    </row>
    <row r="80" spans="1:24">
      <c r="A80" t="s">
        <v>122</v>
      </c>
      <c r="B80">
        <f>GT!B80</f>
        <v>40</v>
      </c>
      <c r="C80">
        <f>GT!C80</f>
        <v>50</v>
      </c>
      <c r="D80">
        <f>GT!M80</f>
        <v>-0.4</v>
      </c>
      <c r="E80">
        <f>GT!N80</f>
        <v>0</v>
      </c>
      <c r="F80">
        <f t="shared" si="10"/>
        <v>90</v>
      </c>
      <c r="G80">
        <f t="shared" si="11"/>
        <v>-0.4</v>
      </c>
      <c r="H80" s="112"/>
      <c r="I80">
        <f>BRPL_EOD!AA80+BRPL_EOD!AB80</f>
        <v>0</v>
      </c>
      <c r="J80">
        <f>BYPL_EOD!AA80+BYPL_EOD!AB80</f>
        <v>0</v>
      </c>
      <c r="K80">
        <f>MES_EOD!AA80+MES_EOD!AB80</f>
        <v>0</v>
      </c>
      <c r="L80">
        <f>NDMC_EOD!AA80+NDMC_EOD!AB80</f>
        <v>0</v>
      </c>
      <c r="M80">
        <f>TPDDL_EOD!AA80+TPDDL_EOD!AB80</f>
        <v>0</v>
      </c>
      <c r="N80">
        <f t="shared" si="6"/>
        <v>0</v>
      </c>
      <c r="O80" s="112">
        <f t="shared" si="7"/>
        <v>-0.4</v>
      </c>
      <c r="P80">
        <v>-0.16612000000000002</v>
      </c>
      <c r="Q80">
        <v>-9.0959999999999999E-2</v>
      </c>
      <c r="R80">
        <v>0</v>
      </c>
      <c r="S80">
        <v>-1.9800000000000002E-2</v>
      </c>
      <c r="T80">
        <v>-0.11868000000000002</v>
      </c>
      <c r="U80" s="114">
        <f t="shared" si="8"/>
        <v>-0.39556000000000002</v>
      </c>
      <c r="V80" s="112">
        <f t="shared" si="9"/>
        <v>-4.4399999999999995E-3</v>
      </c>
      <c r="X80" s="117"/>
    </row>
    <row r="81" spans="1:24">
      <c r="A81" t="s">
        <v>123</v>
      </c>
      <c r="B81">
        <f>GT!B81</f>
        <v>40</v>
      </c>
      <c r="C81">
        <f>GT!C81</f>
        <v>50</v>
      </c>
      <c r="D81">
        <f>GT!M81</f>
        <v>-0.4</v>
      </c>
      <c r="E81">
        <f>GT!N81</f>
        <v>0</v>
      </c>
      <c r="F81">
        <f t="shared" si="10"/>
        <v>90</v>
      </c>
      <c r="G81">
        <f t="shared" si="11"/>
        <v>-0.4</v>
      </c>
      <c r="H81" s="112"/>
      <c r="I81">
        <f>BRPL_EOD!AA81+BRPL_EOD!AB81</f>
        <v>0</v>
      </c>
      <c r="J81">
        <f>BYPL_EOD!AA81+BYPL_EOD!AB81</f>
        <v>0</v>
      </c>
      <c r="K81">
        <f>MES_EOD!AA81+MES_EOD!AB81</f>
        <v>0</v>
      </c>
      <c r="L81">
        <f>NDMC_EOD!AA81+NDMC_EOD!AB81</f>
        <v>0</v>
      </c>
      <c r="M81">
        <f>TPDDL_EOD!AA81+TPDDL_EOD!AB81</f>
        <v>0</v>
      </c>
      <c r="N81">
        <f t="shared" si="6"/>
        <v>0</v>
      </c>
      <c r="O81" s="112">
        <f t="shared" si="7"/>
        <v>-0.4</v>
      </c>
      <c r="P81">
        <v>-0.16612000000000002</v>
      </c>
      <c r="Q81">
        <v>-9.0959999999999999E-2</v>
      </c>
      <c r="R81">
        <v>0</v>
      </c>
      <c r="S81">
        <v>-1.9800000000000002E-2</v>
      </c>
      <c r="T81">
        <v>-0.11868000000000002</v>
      </c>
      <c r="U81" s="114">
        <f t="shared" si="8"/>
        <v>-0.39556000000000002</v>
      </c>
      <c r="V81" s="112">
        <f t="shared" si="9"/>
        <v>-4.4399999999999995E-3</v>
      </c>
      <c r="X81" s="117"/>
    </row>
    <row r="82" spans="1:24">
      <c r="A82" t="s">
        <v>124</v>
      </c>
      <c r="B82">
        <f>GT!B82</f>
        <v>40</v>
      </c>
      <c r="C82">
        <f>GT!C82</f>
        <v>50</v>
      </c>
      <c r="D82">
        <f>GT!M82</f>
        <v>-0.4</v>
      </c>
      <c r="E82">
        <f>GT!N82</f>
        <v>0</v>
      </c>
      <c r="F82">
        <f t="shared" si="10"/>
        <v>90</v>
      </c>
      <c r="G82">
        <f t="shared" si="11"/>
        <v>-0.4</v>
      </c>
      <c r="H82" s="112"/>
      <c r="I82">
        <f>BRPL_EOD!AA82+BRPL_EOD!AB82</f>
        <v>0</v>
      </c>
      <c r="J82">
        <f>BYPL_EOD!AA82+BYPL_EOD!AB82</f>
        <v>0</v>
      </c>
      <c r="K82">
        <f>MES_EOD!AA82+MES_EOD!AB82</f>
        <v>0</v>
      </c>
      <c r="L82">
        <f>NDMC_EOD!AA82+NDMC_EOD!AB82</f>
        <v>0</v>
      </c>
      <c r="M82">
        <f>TPDDL_EOD!AA82+TPDDL_EOD!AB82</f>
        <v>0</v>
      </c>
      <c r="N82">
        <f t="shared" si="6"/>
        <v>0</v>
      </c>
      <c r="O82" s="112">
        <f t="shared" si="7"/>
        <v>-0.4</v>
      </c>
      <c r="P82">
        <v>-0.16612000000000002</v>
      </c>
      <c r="Q82">
        <v>-9.0959999999999999E-2</v>
      </c>
      <c r="R82">
        <v>0</v>
      </c>
      <c r="S82">
        <v>-1.9800000000000002E-2</v>
      </c>
      <c r="T82">
        <v>-0.11868000000000002</v>
      </c>
      <c r="U82" s="114">
        <f t="shared" si="8"/>
        <v>-0.39556000000000002</v>
      </c>
      <c r="V82" s="112">
        <f t="shared" si="9"/>
        <v>-4.4399999999999995E-3</v>
      </c>
      <c r="X82" s="117"/>
    </row>
    <row r="83" spans="1:24">
      <c r="A83" t="s">
        <v>125</v>
      </c>
      <c r="B83">
        <f>GT!B83</f>
        <v>40</v>
      </c>
      <c r="C83">
        <f>GT!C83</f>
        <v>50</v>
      </c>
      <c r="D83">
        <f>GT!M83</f>
        <v>-0.4</v>
      </c>
      <c r="E83">
        <f>GT!N83</f>
        <v>0</v>
      </c>
      <c r="F83">
        <f t="shared" si="10"/>
        <v>90</v>
      </c>
      <c r="G83">
        <f t="shared" si="11"/>
        <v>-0.4</v>
      </c>
      <c r="H83" s="112"/>
      <c r="I83">
        <f>BRPL_EOD!AA83+BRPL_EOD!AB83</f>
        <v>0</v>
      </c>
      <c r="J83">
        <f>BYPL_EOD!AA83+BYPL_EOD!AB83</f>
        <v>0</v>
      </c>
      <c r="K83">
        <f>MES_EOD!AA83+MES_EOD!AB83</f>
        <v>0</v>
      </c>
      <c r="L83">
        <f>NDMC_EOD!AA83+NDMC_EOD!AB83</f>
        <v>0</v>
      </c>
      <c r="M83">
        <f>TPDDL_EOD!AA83+TPDDL_EOD!AB83</f>
        <v>0</v>
      </c>
      <c r="N83">
        <f t="shared" si="6"/>
        <v>0</v>
      </c>
      <c r="O83" s="112">
        <f t="shared" si="7"/>
        <v>-0.4</v>
      </c>
      <c r="P83">
        <v>-0.16612000000000002</v>
      </c>
      <c r="Q83">
        <v>-9.0959999999999999E-2</v>
      </c>
      <c r="R83">
        <v>0</v>
      </c>
      <c r="S83">
        <v>-1.9800000000000002E-2</v>
      </c>
      <c r="T83">
        <v>-0.11868000000000002</v>
      </c>
      <c r="U83" s="114">
        <f t="shared" si="8"/>
        <v>-0.39556000000000002</v>
      </c>
      <c r="V83" s="112">
        <f t="shared" si="9"/>
        <v>-4.4399999999999995E-3</v>
      </c>
      <c r="X83" s="117"/>
    </row>
    <row r="84" spans="1:24">
      <c r="A84" t="s">
        <v>126</v>
      </c>
      <c r="B84">
        <f>GT!B84</f>
        <v>40</v>
      </c>
      <c r="C84">
        <f>GT!C84</f>
        <v>50</v>
      </c>
      <c r="D84">
        <f>GT!M84</f>
        <v>-0.4</v>
      </c>
      <c r="E84">
        <f>GT!N84</f>
        <v>0</v>
      </c>
      <c r="F84">
        <f t="shared" si="10"/>
        <v>90</v>
      </c>
      <c r="G84">
        <f t="shared" si="11"/>
        <v>-0.4</v>
      </c>
      <c r="H84" s="112"/>
      <c r="I84">
        <f>BRPL_EOD!AA84+BRPL_EOD!AB84</f>
        <v>0</v>
      </c>
      <c r="J84">
        <f>BYPL_EOD!AA84+BYPL_EOD!AB84</f>
        <v>0</v>
      </c>
      <c r="K84">
        <f>MES_EOD!AA84+MES_EOD!AB84</f>
        <v>0</v>
      </c>
      <c r="L84">
        <f>NDMC_EOD!AA84+NDMC_EOD!AB84</f>
        <v>0</v>
      </c>
      <c r="M84">
        <f>TPDDL_EOD!AA84+TPDDL_EOD!AB84</f>
        <v>0</v>
      </c>
      <c r="N84">
        <f t="shared" si="6"/>
        <v>0</v>
      </c>
      <c r="O84" s="112">
        <f t="shared" si="7"/>
        <v>-0.4</v>
      </c>
      <c r="P84">
        <v>-0.16612000000000002</v>
      </c>
      <c r="Q84">
        <v>-9.0959999999999999E-2</v>
      </c>
      <c r="R84">
        <v>0</v>
      </c>
      <c r="S84">
        <v>-1.9800000000000002E-2</v>
      </c>
      <c r="T84">
        <v>-0.11868000000000002</v>
      </c>
      <c r="U84" s="114">
        <f t="shared" si="8"/>
        <v>-0.39556000000000002</v>
      </c>
      <c r="V84" s="112">
        <f t="shared" si="9"/>
        <v>-4.4399999999999995E-3</v>
      </c>
      <c r="X84" s="117"/>
    </row>
    <row r="85" spans="1:24">
      <c r="A85" t="s">
        <v>127</v>
      </c>
      <c r="B85">
        <f>GT!B85</f>
        <v>40</v>
      </c>
      <c r="C85">
        <f>GT!C85</f>
        <v>50</v>
      </c>
      <c r="D85">
        <f>GT!M85</f>
        <v>-0.4</v>
      </c>
      <c r="E85">
        <f>GT!N85</f>
        <v>0</v>
      </c>
      <c r="F85">
        <f t="shared" si="10"/>
        <v>90</v>
      </c>
      <c r="G85">
        <f t="shared" si="11"/>
        <v>-0.4</v>
      </c>
      <c r="H85" s="112"/>
      <c r="I85">
        <f>BRPL_EOD!AA85+BRPL_EOD!AB85</f>
        <v>0</v>
      </c>
      <c r="J85">
        <f>BYPL_EOD!AA85+BYPL_EOD!AB85</f>
        <v>0</v>
      </c>
      <c r="K85">
        <f>MES_EOD!AA85+MES_EOD!AB85</f>
        <v>0</v>
      </c>
      <c r="L85">
        <f>NDMC_EOD!AA85+NDMC_EOD!AB85</f>
        <v>0</v>
      </c>
      <c r="M85">
        <f>TPDDL_EOD!AA85+TPDDL_EOD!AB85</f>
        <v>0</v>
      </c>
      <c r="N85">
        <f t="shared" si="6"/>
        <v>0</v>
      </c>
      <c r="O85" s="112">
        <f t="shared" si="7"/>
        <v>-0.4</v>
      </c>
      <c r="P85">
        <v>-0.16612000000000002</v>
      </c>
      <c r="Q85">
        <v>-9.0959999999999999E-2</v>
      </c>
      <c r="R85">
        <v>0</v>
      </c>
      <c r="S85">
        <v>-1.9800000000000002E-2</v>
      </c>
      <c r="T85">
        <v>-0.11868000000000002</v>
      </c>
      <c r="U85" s="114">
        <f t="shared" si="8"/>
        <v>-0.39556000000000002</v>
      </c>
      <c r="V85" s="112">
        <f t="shared" si="9"/>
        <v>-4.4399999999999995E-3</v>
      </c>
      <c r="X85" s="117"/>
    </row>
    <row r="86" spans="1:24">
      <c r="A86" t="s">
        <v>128</v>
      </c>
      <c r="B86">
        <f>GT!B86</f>
        <v>40</v>
      </c>
      <c r="C86">
        <f>GT!C86</f>
        <v>50</v>
      </c>
      <c r="D86">
        <f>GT!M86</f>
        <v>-0.4</v>
      </c>
      <c r="E86">
        <f>GT!N86</f>
        <v>0</v>
      </c>
      <c r="F86">
        <f t="shared" si="10"/>
        <v>90</v>
      </c>
      <c r="G86">
        <f t="shared" si="11"/>
        <v>-0.4</v>
      </c>
      <c r="H86" s="112"/>
      <c r="I86">
        <f>BRPL_EOD!AA86+BRPL_EOD!AB86</f>
        <v>0</v>
      </c>
      <c r="J86">
        <f>BYPL_EOD!AA86+BYPL_EOD!AB86</f>
        <v>0</v>
      </c>
      <c r="K86">
        <f>MES_EOD!AA86+MES_EOD!AB86</f>
        <v>0</v>
      </c>
      <c r="L86">
        <f>NDMC_EOD!AA86+NDMC_EOD!AB86</f>
        <v>0</v>
      </c>
      <c r="M86">
        <f>TPDDL_EOD!AA86+TPDDL_EOD!AB86</f>
        <v>0</v>
      </c>
      <c r="N86">
        <f t="shared" si="6"/>
        <v>0</v>
      </c>
      <c r="O86" s="112">
        <f t="shared" si="7"/>
        <v>-0.4</v>
      </c>
      <c r="P86">
        <v>-0.16612000000000002</v>
      </c>
      <c r="Q86">
        <v>-9.0959999999999999E-2</v>
      </c>
      <c r="R86">
        <v>0</v>
      </c>
      <c r="S86">
        <v>-1.9800000000000002E-2</v>
      </c>
      <c r="T86">
        <v>-0.11868000000000002</v>
      </c>
      <c r="U86" s="114">
        <f t="shared" si="8"/>
        <v>-0.39556000000000002</v>
      </c>
      <c r="V86" s="112">
        <f t="shared" si="9"/>
        <v>-4.4399999999999995E-3</v>
      </c>
      <c r="X86" s="117"/>
    </row>
    <row r="87" spans="1:24">
      <c r="A87" t="s">
        <v>129</v>
      </c>
      <c r="B87">
        <f>GT!B87</f>
        <v>40</v>
      </c>
      <c r="C87">
        <f>GT!C87</f>
        <v>50</v>
      </c>
      <c r="D87">
        <f>GT!M87</f>
        <v>-0.4</v>
      </c>
      <c r="E87">
        <f>GT!N87</f>
        <v>0</v>
      </c>
      <c r="F87">
        <f t="shared" si="10"/>
        <v>90</v>
      </c>
      <c r="G87">
        <f t="shared" si="11"/>
        <v>-0.4</v>
      </c>
      <c r="H87" s="112"/>
      <c r="I87">
        <f>BRPL_EOD!AA87+BRPL_EOD!AB87</f>
        <v>0</v>
      </c>
      <c r="J87">
        <f>BYPL_EOD!AA87+BYPL_EOD!AB87</f>
        <v>0</v>
      </c>
      <c r="K87">
        <f>MES_EOD!AA87+MES_EOD!AB87</f>
        <v>0</v>
      </c>
      <c r="L87">
        <f>NDMC_EOD!AA87+NDMC_EOD!AB87</f>
        <v>0</v>
      </c>
      <c r="M87">
        <f>TPDDL_EOD!AA87+TPDDL_EOD!AB87</f>
        <v>0</v>
      </c>
      <c r="N87">
        <f t="shared" si="6"/>
        <v>0</v>
      </c>
      <c r="O87" s="112">
        <f t="shared" si="7"/>
        <v>-0.4</v>
      </c>
      <c r="P87">
        <v>-0.16612000000000002</v>
      </c>
      <c r="Q87">
        <v>-9.0959999999999999E-2</v>
      </c>
      <c r="R87">
        <v>0</v>
      </c>
      <c r="S87">
        <v>-1.9800000000000002E-2</v>
      </c>
      <c r="T87">
        <v>-0.11868000000000002</v>
      </c>
      <c r="U87" s="114">
        <f t="shared" si="8"/>
        <v>-0.39556000000000002</v>
      </c>
      <c r="V87" s="112">
        <f t="shared" si="9"/>
        <v>-4.4399999999999995E-3</v>
      </c>
      <c r="X87" s="117"/>
    </row>
    <row r="88" spans="1:24">
      <c r="A88" t="s">
        <v>130</v>
      </c>
      <c r="B88">
        <f>GT!B88</f>
        <v>40</v>
      </c>
      <c r="C88">
        <f>GT!C88</f>
        <v>50</v>
      </c>
      <c r="D88">
        <f>GT!M88</f>
        <v>-0.4</v>
      </c>
      <c r="E88">
        <f>GT!N88</f>
        <v>0</v>
      </c>
      <c r="F88">
        <f t="shared" si="10"/>
        <v>90</v>
      </c>
      <c r="G88">
        <f t="shared" si="11"/>
        <v>-0.4</v>
      </c>
      <c r="H88" s="112"/>
      <c r="I88">
        <f>BRPL_EOD!AA88+BRPL_EOD!AB88</f>
        <v>0</v>
      </c>
      <c r="J88">
        <f>BYPL_EOD!AA88+BYPL_EOD!AB88</f>
        <v>0</v>
      </c>
      <c r="K88">
        <f>MES_EOD!AA88+MES_EOD!AB88</f>
        <v>0</v>
      </c>
      <c r="L88">
        <f>NDMC_EOD!AA88+NDMC_EOD!AB88</f>
        <v>0</v>
      </c>
      <c r="M88">
        <f>TPDDL_EOD!AA88+TPDDL_EOD!AB88</f>
        <v>0</v>
      </c>
      <c r="N88">
        <f t="shared" si="6"/>
        <v>0</v>
      </c>
      <c r="O88" s="112">
        <f t="shared" si="7"/>
        <v>-0.4</v>
      </c>
      <c r="P88">
        <v>-0.16612000000000002</v>
      </c>
      <c r="Q88">
        <v>-9.0959999999999999E-2</v>
      </c>
      <c r="R88">
        <v>0</v>
      </c>
      <c r="S88">
        <v>-1.9800000000000002E-2</v>
      </c>
      <c r="T88">
        <v>-0.11868000000000002</v>
      </c>
      <c r="U88" s="114">
        <f t="shared" si="8"/>
        <v>-0.39556000000000002</v>
      </c>
      <c r="V88" s="112">
        <f t="shared" si="9"/>
        <v>-4.4399999999999995E-3</v>
      </c>
      <c r="X88" s="117"/>
    </row>
    <row r="89" spans="1:24">
      <c r="A89" t="s">
        <v>131</v>
      </c>
      <c r="B89">
        <f>GT!B89</f>
        <v>40</v>
      </c>
      <c r="C89">
        <f>GT!C89</f>
        <v>50</v>
      </c>
      <c r="D89">
        <f>GT!M89</f>
        <v>-0.4</v>
      </c>
      <c r="E89">
        <f>GT!N89</f>
        <v>0</v>
      </c>
      <c r="F89">
        <f t="shared" si="10"/>
        <v>90</v>
      </c>
      <c r="G89">
        <f t="shared" si="11"/>
        <v>-0.4</v>
      </c>
      <c r="H89" s="112"/>
      <c r="I89">
        <f>BRPL_EOD!AA89+BRPL_EOD!AB89</f>
        <v>0</v>
      </c>
      <c r="J89">
        <f>BYPL_EOD!AA89+BYPL_EOD!AB89</f>
        <v>0</v>
      </c>
      <c r="K89">
        <f>MES_EOD!AA89+MES_EOD!AB89</f>
        <v>0</v>
      </c>
      <c r="L89">
        <f>NDMC_EOD!AA89+NDMC_EOD!AB89</f>
        <v>0</v>
      </c>
      <c r="M89">
        <f>TPDDL_EOD!AA89+TPDDL_EOD!AB89</f>
        <v>0</v>
      </c>
      <c r="N89">
        <f t="shared" si="6"/>
        <v>0</v>
      </c>
      <c r="O89" s="112">
        <f t="shared" si="7"/>
        <v>-0.4</v>
      </c>
      <c r="P89">
        <v>-0.16612000000000002</v>
      </c>
      <c r="Q89">
        <v>-9.0959999999999999E-2</v>
      </c>
      <c r="R89">
        <v>0</v>
      </c>
      <c r="S89">
        <v>-1.9800000000000002E-2</v>
      </c>
      <c r="T89">
        <v>-0.11868000000000002</v>
      </c>
      <c r="U89" s="114">
        <f t="shared" si="8"/>
        <v>-0.39556000000000002</v>
      </c>
      <c r="V89" s="112">
        <f t="shared" si="9"/>
        <v>-4.4399999999999995E-3</v>
      </c>
      <c r="X89" s="117"/>
    </row>
    <row r="90" spans="1:24">
      <c r="A90" t="s">
        <v>132</v>
      </c>
      <c r="B90">
        <f>GT!B90</f>
        <v>40</v>
      </c>
      <c r="C90">
        <f>GT!C90</f>
        <v>50</v>
      </c>
      <c r="D90">
        <f>GT!M90</f>
        <v>-0.4</v>
      </c>
      <c r="E90">
        <f>GT!N90</f>
        <v>0</v>
      </c>
      <c r="F90">
        <f t="shared" si="10"/>
        <v>90</v>
      </c>
      <c r="G90">
        <f t="shared" si="11"/>
        <v>-0.4</v>
      </c>
      <c r="H90" s="112"/>
      <c r="I90">
        <f>BRPL_EOD!AA90+BRPL_EOD!AB90</f>
        <v>0</v>
      </c>
      <c r="J90">
        <f>BYPL_EOD!AA90+BYPL_EOD!AB90</f>
        <v>0</v>
      </c>
      <c r="K90">
        <f>MES_EOD!AA90+MES_EOD!AB90</f>
        <v>0</v>
      </c>
      <c r="L90">
        <f>NDMC_EOD!AA90+NDMC_EOD!AB90</f>
        <v>0</v>
      </c>
      <c r="M90">
        <f>TPDDL_EOD!AA90+TPDDL_EOD!AB90</f>
        <v>0</v>
      </c>
      <c r="N90">
        <f t="shared" si="6"/>
        <v>0</v>
      </c>
      <c r="O90" s="112">
        <f t="shared" si="7"/>
        <v>-0.4</v>
      </c>
      <c r="P90">
        <v>-0.16612000000000002</v>
      </c>
      <c r="Q90">
        <v>-9.0959999999999999E-2</v>
      </c>
      <c r="R90">
        <v>0</v>
      </c>
      <c r="S90">
        <v>-1.9800000000000002E-2</v>
      </c>
      <c r="T90">
        <v>-0.11868000000000002</v>
      </c>
      <c r="U90" s="114">
        <f t="shared" si="8"/>
        <v>-0.39556000000000002</v>
      </c>
      <c r="V90" s="112">
        <f t="shared" si="9"/>
        <v>-4.4399999999999995E-3</v>
      </c>
      <c r="X90" s="117"/>
    </row>
    <row r="91" spans="1:24">
      <c r="A91" t="s">
        <v>133</v>
      </c>
      <c r="B91">
        <f>GT!B91</f>
        <v>40</v>
      </c>
      <c r="C91">
        <f>GT!C91</f>
        <v>50</v>
      </c>
      <c r="D91">
        <f>GT!M91</f>
        <v>-0.4</v>
      </c>
      <c r="E91">
        <f>GT!N91</f>
        <v>0</v>
      </c>
      <c r="F91">
        <f t="shared" si="10"/>
        <v>90</v>
      </c>
      <c r="G91">
        <f t="shared" si="11"/>
        <v>-0.4</v>
      </c>
      <c r="H91" s="112"/>
      <c r="I91">
        <f>BRPL_EOD!AA91+BRPL_EOD!AB91</f>
        <v>0</v>
      </c>
      <c r="J91">
        <f>BYPL_EOD!AA91+BYPL_EOD!AB91</f>
        <v>0</v>
      </c>
      <c r="K91">
        <f>MES_EOD!AA91+MES_EOD!AB91</f>
        <v>0</v>
      </c>
      <c r="L91">
        <f>NDMC_EOD!AA91+NDMC_EOD!AB91</f>
        <v>0</v>
      </c>
      <c r="M91">
        <f>TPDDL_EOD!AA91+TPDDL_EOD!AB91</f>
        <v>0</v>
      </c>
      <c r="N91">
        <f t="shared" si="6"/>
        <v>0</v>
      </c>
      <c r="O91" s="112">
        <f t="shared" si="7"/>
        <v>-0.4</v>
      </c>
      <c r="P91">
        <v>-0.16612000000000002</v>
      </c>
      <c r="Q91">
        <v>-9.0959999999999999E-2</v>
      </c>
      <c r="R91">
        <v>0</v>
      </c>
      <c r="S91">
        <v>-1.9800000000000002E-2</v>
      </c>
      <c r="T91">
        <v>-0.11868000000000002</v>
      </c>
      <c r="U91" s="114">
        <f t="shared" si="8"/>
        <v>-0.39556000000000002</v>
      </c>
      <c r="V91" s="112">
        <f t="shared" si="9"/>
        <v>-4.4399999999999995E-3</v>
      </c>
      <c r="X91" s="117"/>
    </row>
    <row r="92" spans="1:24">
      <c r="A92" t="s">
        <v>134</v>
      </c>
      <c r="B92">
        <f>GT!B92</f>
        <v>40</v>
      </c>
      <c r="C92">
        <f>GT!C92</f>
        <v>50</v>
      </c>
      <c r="D92">
        <f>GT!M92</f>
        <v>-0.4</v>
      </c>
      <c r="E92">
        <f>GT!N92</f>
        <v>0</v>
      </c>
      <c r="F92">
        <f t="shared" si="10"/>
        <v>90</v>
      </c>
      <c r="G92">
        <f t="shared" si="11"/>
        <v>-0.4</v>
      </c>
      <c r="H92" s="112"/>
      <c r="I92">
        <f>BRPL_EOD!AA92+BRPL_EOD!AB92</f>
        <v>0</v>
      </c>
      <c r="J92">
        <f>BYPL_EOD!AA92+BYPL_EOD!AB92</f>
        <v>0</v>
      </c>
      <c r="K92">
        <f>MES_EOD!AA92+MES_EOD!AB92</f>
        <v>0</v>
      </c>
      <c r="L92">
        <f>NDMC_EOD!AA92+NDMC_EOD!AB92</f>
        <v>0</v>
      </c>
      <c r="M92">
        <f>TPDDL_EOD!AA92+TPDDL_EOD!AB92</f>
        <v>0</v>
      </c>
      <c r="N92">
        <f t="shared" si="6"/>
        <v>0</v>
      </c>
      <c r="O92" s="112">
        <f t="shared" si="7"/>
        <v>-0.4</v>
      </c>
      <c r="P92">
        <v>-0.16612000000000002</v>
      </c>
      <c r="Q92">
        <v>-9.0959999999999999E-2</v>
      </c>
      <c r="R92">
        <v>0</v>
      </c>
      <c r="S92">
        <v>-1.9800000000000002E-2</v>
      </c>
      <c r="T92">
        <v>-0.11868000000000002</v>
      </c>
      <c r="U92" s="114">
        <f t="shared" si="8"/>
        <v>-0.39556000000000002</v>
      </c>
      <c r="V92" s="112">
        <f t="shared" si="9"/>
        <v>-4.4399999999999995E-3</v>
      </c>
      <c r="X92" s="117"/>
    </row>
    <row r="93" spans="1:24">
      <c r="A93" t="s">
        <v>135</v>
      </c>
      <c r="B93">
        <f>GT!B93</f>
        <v>40</v>
      </c>
      <c r="C93">
        <f>GT!C93</f>
        <v>50</v>
      </c>
      <c r="D93">
        <f>GT!M93</f>
        <v>-0.4</v>
      </c>
      <c r="E93">
        <f>GT!N93</f>
        <v>0</v>
      </c>
      <c r="F93">
        <f t="shared" si="10"/>
        <v>90</v>
      </c>
      <c r="G93">
        <f t="shared" si="11"/>
        <v>-0.4</v>
      </c>
      <c r="H93" s="112"/>
      <c r="I93">
        <f>BRPL_EOD!AA93+BRPL_EOD!AB93</f>
        <v>0</v>
      </c>
      <c r="J93">
        <f>BYPL_EOD!AA93+BYPL_EOD!AB93</f>
        <v>0</v>
      </c>
      <c r="K93">
        <f>MES_EOD!AA93+MES_EOD!AB93</f>
        <v>0</v>
      </c>
      <c r="L93">
        <f>NDMC_EOD!AA93+NDMC_EOD!AB93</f>
        <v>0</v>
      </c>
      <c r="M93">
        <f>TPDDL_EOD!AA93+TPDDL_EOD!AB93</f>
        <v>0</v>
      </c>
      <c r="N93">
        <f t="shared" si="6"/>
        <v>0</v>
      </c>
      <c r="O93" s="112">
        <f t="shared" si="7"/>
        <v>-0.4</v>
      </c>
      <c r="P93">
        <v>-0.16612000000000002</v>
      </c>
      <c r="Q93">
        <v>-9.0959999999999999E-2</v>
      </c>
      <c r="R93">
        <v>0</v>
      </c>
      <c r="S93">
        <v>-1.9800000000000002E-2</v>
      </c>
      <c r="T93">
        <v>-0.11868000000000002</v>
      </c>
      <c r="U93" s="114">
        <f t="shared" si="8"/>
        <v>-0.39556000000000002</v>
      </c>
      <c r="V93" s="112">
        <f t="shared" si="9"/>
        <v>-4.4399999999999995E-3</v>
      </c>
      <c r="X93" s="117"/>
    </row>
    <row r="94" spans="1:24">
      <c r="A94" t="s">
        <v>136</v>
      </c>
      <c r="B94">
        <f>GT!B94</f>
        <v>40</v>
      </c>
      <c r="C94">
        <f>GT!C94</f>
        <v>50</v>
      </c>
      <c r="D94">
        <f>GT!M94</f>
        <v>-0.4</v>
      </c>
      <c r="E94">
        <f>GT!N94</f>
        <v>0</v>
      </c>
      <c r="F94">
        <f t="shared" si="10"/>
        <v>90</v>
      </c>
      <c r="G94">
        <f t="shared" si="11"/>
        <v>-0.4</v>
      </c>
      <c r="H94" s="112"/>
      <c r="I94">
        <f>BRPL_EOD!AA94+BRPL_EOD!AB94</f>
        <v>0</v>
      </c>
      <c r="J94">
        <f>BYPL_EOD!AA94+BYPL_EOD!AB94</f>
        <v>0</v>
      </c>
      <c r="K94">
        <f>MES_EOD!AA94+MES_EOD!AB94</f>
        <v>0</v>
      </c>
      <c r="L94">
        <f>NDMC_EOD!AA94+NDMC_EOD!AB94</f>
        <v>0</v>
      </c>
      <c r="M94">
        <f>TPDDL_EOD!AA94+TPDDL_EOD!AB94</f>
        <v>0</v>
      </c>
      <c r="N94">
        <f t="shared" si="6"/>
        <v>0</v>
      </c>
      <c r="O94" s="112">
        <f t="shared" si="7"/>
        <v>-0.4</v>
      </c>
      <c r="P94">
        <v>-0.16612000000000002</v>
      </c>
      <c r="Q94">
        <v>-9.0959999999999999E-2</v>
      </c>
      <c r="R94">
        <v>0</v>
      </c>
      <c r="S94">
        <v>-1.9800000000000002E-2</v>
      </c>
      <c r="T94">
        <v>-0.11868000000000002</v>
      </c>
      <c r="U94" s="114">
        <f t="shared" si="8"/>
        <v>-0.39556000000000002</v>
      </c>
      <c r="V94" s="112">
        <f t="shared" si="9"/>
        <v>-4.4399999999999995E-3</v>
      </c>
      <c r="X94" s="117"/>
    </row>
    <row r="95" spans="1:24">
      <c r="A95" t="s">
        <v>137</v>
      </c>
      <c r="B95">
        <f>GT!B95</f>
        <v>40</v>
      </c>
      <c r="C95">
        <f>GT!C95</f>
        <v>50</v>
      </c>
      <c r="D95">
        <f>GT!M95</f>
        <v>-0.4</v>
      </c>
      <c r="E95">
        <f>GT!N95</f>
        <v>0</v>
      </c>
      <c r="F95">
        <f t="shared" si="10"/>
        <v>90</v>
      </c>
      <c r="G95">
        <f t="shared" si="11"/>
        <v>-0.4</v>
      </c>
      <c r="H95" s="112"/>
      <c r="I95">
        <f>BRPL_EOD!AA95+BRPL_EOD!AB95</f>
        <v>0</v>
      </c>
      <c r="J95">
        <f>BYPL_EOD!AA95+BYPL_EOD!AB95</f>
        <v>0</v>
      </c>
      <c r="K95">
        <f>MES_EOD!AA95+MES_EOD!AB95</f>
        <v>0</v>
      </c>
      <c r="L95">
        <f>NDMC_EOD!AA95+NDMC_EOD!AB95</f>
        <v>0</v>
      </c>
      <c r="M95">
        <f>TPDDL_EOD!AA95+TPDDL_EOD!AB95</f>
        <v>0</v>
      </c>
      <c r="N95">
        <f t="shared" si="6"/>
        <v>0</v>
      </c>
      <c r="O95" s="112">
        <f t="shared" si="7"/>
        <v>-0.4</v>
      </c>
      <c r="P95">
        <v>-0.16612000000000002</v>
      </c>
      <c r="Q95">
        <v>-9.0959999999999999E-2</v>
      </c>
      <c r="R95">
        <v>0</v>
      </c>
      <c r="S95">
        <v>-1.9800000000000002E-2</v>
      </c>
      <c r="T95">
        <v>-0.11868000000000002</v>
      </c>
      <c r="U95" s="114">
        <f t="shared" si="8"/>
        <v>-0.39556000000000002</v>
      </c>
      <c r="V95" s="112">
        <f t="shared" si="9"/>
        <v>-4.4399999999999995E-3</v>
      </c>
      <c r="X95" s="117"/>
    </row>
    <row r="96" spans="1:24">
      <c r="A96" t="s">
        <v>138</v>
      </c>
      <c r="B96">
        <f>GT!B96</f>
        <v>40</v>
      </c>
      <c r="C96">
        <f>GT!C96</f>
        <v>50</v>
      </c>
      <c r="D96">
        <f>GT!M96</f>
        <v>-0.4</v>
      </c>
      <c r="E96">
        <f>GT!N96</f>
        <v>0</v>
      </c>
      <c r="F96">
        <f t="shared" si="10"/>
        <v>90</v>
      </c>
      <c r="G96">
        <f t="shared" si="11"/>
        <v>-0.4</v>
      </c>
      <c r="H96" s="112"/>
      <c r="I96">
        <f>BRPL_EOD!AA96+BRPL_EOD!AB96</f>
        <v>0</v>
      </c>
      <c r="J96">
        <f>BYPL_EOD!AA96+BYPL_EOD!AB96</f>
        <v>0</v>
      </c>
      <c r="K96">
        <f>MES_EOD!AA96+MES_EOD!AB96</f>
        <v>0</v>
      </c>
      <c r="L96">
        <f>NDMC_EOD!AA96+NDMC_EOD!AB96</f>
        <v>0</v>
      </c>
      <c r="M96">
        <f>TPDDL_EOD!AA96+TPDDL_EOD!AB96</f>
        <v>0</v>
      </c>
      <c r="N96">
        <f t="shared" si="6"/>
        <v>0</v>
      </c>
      <c r="O96" s="112">
        <f t="shared" si="7"/>
        <v>-0.4</v>
      </c>
      <c r="P96">
        <v>-0.16612000000000002</v>
      </c>
      <c r="Q96">
        <v>-9.0959999999999999E-2</v>
      </c>
      <c r="R96">
        <v>0</v>
      </c>
      <c r="S96">
        <v>-1.9800000000000002E-2</v>
      </c>
      <c r="T96">
        <v>-0.11868000000000002</v>
      </c>
      <c r="U96" s="114">
        <f t="shared" si="8"/>
        <v>-0.39556000000000002</v>
      </c>
      <c r="V96" s="112">
        <f t="shared" si="9"/>
        <v>-4.4399999999999995E-3</v>
      </c>
      <c r="X96" s="117"/>
    </row>
    <row r="97" spans="1:24">
      <c r="A97" t="s">
        <v>139</v>
      </c>
      <c r="B97">
        <f>GT!B97</f>
        <v>40</v>
      </c>
      <c r="C97">
        <f>GT!C97</f>
        <v>50</v>
      </c>
      <c r="D97">
        <f>GT!M97</f>
        <v>-0.4</v>
      </c>
      <c r="E97">
        <f>GT!N97</f>
        <v>0</v>
      </c>
      <c r="F97">
        <f t="shared" si="10"/>
        <v>90</v>
      </c>
      <c r="G97">
        <f t="shared" si="11"/>
        <v>-0.4</v>
      </c>
      <c r="H97" s="112"/>
      <c r="I97">
        <f>BRPL_EOD!AA97+BRPL_EOD!AB97</f>
        <v>0</v>
      </c>
      <c r="J97">
        <f>BYPL_EOD!AA97+BYPL_EOD!AB97</f>
        <v>0</v>
      </c>
      <c r="K97">
        <f>MES_EOD!AA97+MES_EOD!AB97</f>
        <v>0</v>
      </c>
      <c r="L97">
        <f>NDMC_EOD!AA97+NDMC_EOD!AB97</f>
        <v>0</v>
      </c>
      <c r="M97">
        <f>TPDDL_EOD!AA97+TPDDL_EOD!AB97</f>
        <v>0</v>
      </c>
      <c r="N97">
        <f t="shared" si="6"/>
        <v>0</v>
      </c>
      <c r="O97" s="112">
        <f t="shared" si="7"/>
        <v>-0.4</v>
      </c>
      <c r="P97">
        <v>-0.16612000000000002</v>
      </c>
      <c r="Q97">
        <v>-9.0959999999999999E-2</v>
      </c>
      <c r="R97">
        <v>0</v>
      </c>
      <c r="S97">
        <v>-1.9800000000000002E-2</v>
      </c>
      <c r="T97">
        <v>-0.11868000000000002</v>
      </c>
      <c r="U97" s="114">
        <f t="shared" si="8"/>
        <v>-0.39556000000000002</v>
      </c>
      <c r="V97" s="112">
        <f t="shared" si="9"/>
        <v>-4.4399999999999995E-3</v>
      </c>
      <c r="X97" s="117"/>
    </row>
    <row r="98" spans="1:24" ht="15.75" thickBot="1">
      <c r="A98" t="s">
        <v>140</v>
      </c>
      <c r="B98">
        <f>GT!B98</f>
        <v>40</v>
      </c>
      <c r="C98">
        <f>GT!C98</f>
        <v>50</v>
      </c>
      <c r="D98">
        <f>GT!M98</f>
        <v>-0.4</v>
      </c>
      <c r="E98">
        <f>GT!N98</f>
        <v>0</v>
      </c>
      <c r="F98">
        <f t="shared" si="10"/>
        <v>90</v>
      </c>
      <c r="G98">
        <f t="shared" si="11"/>
        <v>-0.4</v>
      </c>
      <c r="H98" s="112"/>
      <c r="I98">
        <f>BRPL_EOD!AA98+BRPL_EOD!AB98</f>
        <v>0</v>
      </c>
      <c r="J98">
        <f>BYPL_EOD!AA98+BYPL_EOD!AB98</f>
        <v>0</v>
      </c>
      <c r="K98">
        <f>MES_EOD!AA98+MES_EOD!AB98</f>
        <v>0</v>
      </c>
      <c r="L98">
        <f>NDMC_EOD!AA98+NDMC_EOD!AB98</f>
        <v>0</v>
      </c>
      <c r="M98">
        <f>TPDDL_EOD!AA98+TPDDL_EOD!AB98</f>
        <v>0</v>
      </c>
      <c r="N98">
        <f t="shared" si="6"/>
        <v>0</v>
      </c>
      <c r="O98" s="112">
        <f t="shared" si="7"/>
        <v>-0.4</v>
      </c>
      <c r="P98">
        <v>-0.16612000000000002</v>
      </c>
      <c r="Q98">
        <v>-9.0959999999999999E-2</v>
      </c>
      <c r="R98">
        <v>0</v>
      </c>
      <c r="S98">
        <v>-1.9800000000000002E-2</v>
      </c>
      <c r="T98">
        <v>-0.11868000000000002</v>
      </c>
      <c r="U98" s="114">
        <f t="shared" si="8"/>
        <v>-0.39556000000000002</v>
      </c>
      <c r="V98" s="112">
        <f t="shared" si="9"/>
        <v>-4.4399999999999995E-3</v>
      </c>
      <c r="X98" s="117"/>
    </row>
    <row r="99" spans="1:24" ht="15.75" thickBot="1">
      <c r="A99" s="114" t="s">
        <v>324</v>
      </c>
      <c r="B99" s="114">
        <f>SUM(B3:B98)/4000</f>
        <v>0.96</v>
      </c>
      <c r="C99" s="114">
        <f t="shared" ref="C99:U99" si="12">SUM(C3:C98)/4000</f>
        <v>1.2</v>
      </c>
      <c r="D99" s="114">
        <f t="shared" si="12"/>
        <v>-1.2299999999999997E-2</v>
      </c>
      <c r="E99" s="114">
        <f t="shared" si="12"/>
        <v>0</v>
      </c>
      <c r="F99" s="114">
        <f t="shared" si="12"/>
        <v>2.16</v>
      </c>
      <c r="G99" s="114">
        <f t="shared" si="12"/>
        <v>-1.2299999999999997E-2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-1.2299999999999997E-2</v>
      </c>
      <c r="P99" s="114">
        <f t="shared" si="12"/>
        <v>-5.1081900000000012E-3</v>
      </c>
      <c r="Q99" s="114">
        <f t="shared" si="12"/>
        <v>-2.7970200000000038E-3</v>
      </c>
      <c r="R99" s="114">
        <f t="shared" si="12"/>
        <v>0</v>
      </c>
      <c r="S99" s="114">
        <f t="shared" si="12"/>
        <v>-6.0885000000000062E-4</v>
      </c>
      <c r="T99" s="114">
        <f t="shared" si="12"/>
        <v>-3.6494099999999962E-3</v>
      </c>
      <c r="U99" s="114">
        <f t="shared" si="12"/>
        <v>-1.2163470000000016E-2</v>
      </c>
      <c r="V99" s="114">
        <f t="shared" si="9"/>
        <v>-1.3652999999998021E-4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tabSelected="1" workbookViewId="0">
      <pane xSplit="1" ySplit="2" topLeftCell="B78" activePane="bottomRight" state="frozen"/>
      <selection activeCell="Q1" sqref="Q1:Q99"/>
      <selection pane="topRight" activeCell="Q1" sqref="Q1:Q99"/>
      <selection pane="bottomLeft" activeCell="Q1" sqref="Q1:Q99"/>
      <selection pane="bottomRight" activeCell="X13" sqref="X1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242</v>
      </c>
      <c r="E3">
        <f>BAWANA!AM3</f>
        <v>0</v>
      </c>
      <c r="F3">
        <f>(B3+C3)*0.8</f>
        <v>256</v>
      </c>
      <c r="G3">
        <f>(D3+E3)</f>
        <v>242</v>
      </c>
      <c r="H3" s="112"/>
      <c r="I3">
        <f>BRPL_EOD!AI3+BRPL_EOD!AJ3</f>
        <v>99.61</v>
      </c>
      <c r="J3">
        <f>BYPL_EOD!AI3+BYPL_EOD!AJ3</f>
        <v>45</v>
      </c>
      <c r="K3">
        <f>MES_EOD!AI3+MES_EOD!AJ3</f>
        <v>5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242.22000000000003</v>
      </c>
      <c r="O3" s="112">
        <f t="shared" ref="O3:O66" si="1">G3-N3</f>
        <v>-0.22000000000002728</v>
      </c>
      <c r="P3">
        <v>99.519527702088993</v>
      </c>
      <c r="Q3">
        <v>44.959128065395092</v>
      </c>
      <c r="R3">
        <v>4.995458673932788</v>
      </c>
      <c r="S3">
        <v>22.979109900090823</v>
      </c>
      <c r="T3">
        <v>69.546775658492265</v>
      </c>
      <c r="U3" s="114">
        <f t="shared" ref="U3:U66" si="2">SUM(P3:T3)</f>
        <v>241.99999999999997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242</v>
      </c>
      <c r="E4">
        <f>BAWANA!AM4</f>
        <v>0</v>
      </c>
      <c r="F4">
        <f t="shared" ref="F4:F67" si="4">(B4+C4)*0.8</f>
        <v>256</v>
      </c>
      <c r="G4">
        <f t="shared" ref="G4:G67" si="5">(D4+E4)</f>
        <v>242</v>
      </c>
      <c r="H4" s="112"/>
      <c r="I4">
        <f>BRPL_EOD!AI4+BRPL_EOD!AJ4</f>
        <v>99.61</v>
      </c>
      <c r="J4">
        <f>BYPL_EOD!AI4+BYPL_EOD!AJ4</f>
        <v>45</v>
      </c>
      <c r="K4">
        <f>MES_EOD!AI4+MES_EOD!AJ4</f>
        <v>5</v>
      </c>
      <c r="L4">
        <f>NDMC_EOD!AI4+NDMC_EOD!AJ4</f>
        <v>23</v>
      </c>
      <c r="M4">
        <f>TPDDL_EOD!AI4+TPDDL_EOD!AJ4</f>
        <v>69.61</v>
      </c>
      <c r="N4">
        <f t="shared" si="0"/>
        <v>242.22000000000003</v>
      </c>
      <c r="O4" s="112">
        <f t="shared" si="1"/>
        <v>-0.22000000000002728</v>
      </c>
      <c r="P4">
        <v>99.519527702088993</v>
      </c>
      <c r="Q4">
        <v>44.959128065395092</v>
      </c>
      <c r="R4">
        <v>4.995458673932788</v>
      </c>
      <c r="S4">
        <v>22.979109900090823</v>
      </c>
      <c r="T4">
        <v>69.546775658492265</v>
      </c>
      <c r="U4" s="114">
        <f t="shared" si="2"/>
        <v>241.99999999999997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222.61</v>
      </c>
      <c r="E5">
        <f>BAWANA!AM5</f>
        <v>0</v>
      </c>
      <c r="F5">
        <f t="shared" si="4"/>
        <v>256</v>
      </c>
      <c r="G5">
        <f t="shared" si="5"/>
        <v>222.61</v>
      </c>
      <c r="H5" s="112"/>
      <c r="I5">
        <f>BRPL_EOD!AI5+BRPL_EOD!AJ5</f>
        <v>99.61</v>
      </c>
      <c r="J5">
        <f>BYPL_EOD!AI5+BYPL_EOD!AJ5</f>
        <v>45</v>
      </c>
      <c r="K5">
        <f>MES_EOD!AI5+MES_EOD!AJ5</f>
        <v>5</v>
      </c>
      <c r="L5">
        <f>NDMC_EOD!AI5+NDMC_EOD!AJ5</f>
        <v>23</v>
      </c>
      <c r="M5">
        <f>TPDDL_EOD!AI5+TPDDL_EOD!AJ5</f>
        <v>50</v>
      </c>
      <c r="N5">
        <f t="shared" si="0"/>
        <v>222.61</v>
      </c>
      <c r="O5" s="112">
        <f t="shared" si="1"/>
        <v>0</v>
      </c>
      <c r="P5">
        <v>99.61</v>
      </c>
      <c r="Q5">
        <v>45</v>
      </c>
      <c r="R5">
        <v>5</v>
      </c>
      <c r="S5">
        <v>23</v>
      </c>
      <c r="T5">
        <v>50</v>
      </c>
      <c r="U5" s="114">
        <f t="shared" si="2"/>
        <v>222.61</v>
      </c>
      <c r="V5" s="112">
        <f t="shared" si="3"/>
        <v>0</v>
      </c>
      <c r="Y5">
        <f>BAWANA!AW5+BAWANA!AX5</f>
        <v>32</v>
      </c>
      <c r="Z5">
        <f>BAWANA!BD5+BAWANA!BE5</f>
        <v>15.39</v>
      </c>
      <c r="AA5">
        <f>BAWANA!X5+BAWANA!Y5</f>
        <v>32</v>
      </c>
      <c r="AB5">
        <f>BAWANA!AE5+BAWANA!AF5</f>
        <v>15.39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222.61</v>
      </c>
      <c r="E6">
        <f>BAWANA!AM6</f>
        <v>0</v>
      </c>
      <c r="F6">
        <f t="shared" si="4"/>
        <v>256</v>
      </c>
      <c r="G6">
        <f t="shared" si="5"/>
        <v>222.61</v>
      </c>
      <c r="H6" s="112"/>
      <c r="I6">
        <f>BRPL_EOD!AI6+BRPL_EOD!AJ6</f>
        <v>99.61</v>
      </c>
      <c r="J6">
        <f>BYPL_EOD!AI6+BYPL_EOD!AJ6</f>
        <v>45</v>
      </c>
      <c r="K6">
        <f>MES_EOD!AI6+MES_EOD!AJ6</f>
        <v>5</v>
      </c>
      <c r="L6">
        <f>NDMC_EOD!AI6+NDMC_EOD!AJ6</f>
        <v>23</v>
      </c>
      <c r="M6">
        <f>TPDDL_EOD!AI6+TPDDL_EOD!AJ6</f>
        <v>50</v>
      </c>
      <c r="N6">
        <f t="shared" si="0"/>
        <v>222.61</v>
      </c>
      <c r="O6" s="112">
        <f t="shared" si="1"/>
        <v>0</v>
      </c>
      <c r="P6">
        <v>99.61</v>
      </c>
      <c r="Q6">
        <v>45</v>
      </c>
      <c r="R6">
        <v>5</v>
      </c>
      <c r="S6">
        <v>23</v>
      </c>
      <c r="T6">
        <v>50</v>
      </c>
      <c r="U6" s="114">
        <f t="shared" si="2"/>
        <v>222.61</v>
      </c>
      <c r="V6" s="112">
        <f t="shared" si="3"/>
        <v>0</v>
      </c>
      <c r="Y6">
        <f>BAWANA!AW6+BAWANA!AX6</f>
        <v>32</v>
      </c>
      <c r="Z6">
        <f>BAWANA!BD6+BAWANA!BE6</f>
        <v>15.39</v>
      </c>
      <c r="AA6">
        <f>BAWANA!X6+BAWANA!Y6</f>
        <v>32</v>
      </c>
      <c r="AB6">
        <f>BAWANA!AE6+BAWANA!AF6</f>
        <v>15.39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222.61</v>
      </c>
      <c r="E7">
        <f>BAWANA!AM7</f>
        <v>0</v>
      </c>
      <c r="F7">
        <f t="shared" si="4"/>
        <v>256</v>
      </c>
      <c r="G7">
        <f t="shared" si="5"/>
        <v>222.61</v>
      </c>
      <c r="H7" s="112"/>
      <c r="I7">
        <f>BRPL_EOD!AI7+BRPL_EOD!AJ7</f>
        <v>99.61</v>
      </c>
      <c r="J7">
        <f>BYPL_EOD!AI7+BYPL_EOD!AJ7</f>
        <v>45</v>
      </c>
      <c r="K7">
        <f>MES_EOD!AI7+MES_EOD!AJ7</f>
        <v>5</v>
      </c>
      <c r="L7">
        <f>NDMC_EOD!AI7+NDMC_EOD!AJ7</f>
        <v>23</v>
      </c>
      <c r="M7">
        <f>TPDDL_EOD!AI7+TPDDL_EOD!AJ7</f>
        <v>50</v>
      </c>
      <c r="N7">
        <f t="shared" si="0"/>
        <v>222.61</v>
      </c>
      <c r="O7" s="112">
        <f t="shared" si="1"/>
        <v>0</v>
      </c>
      <c r="P7">
        <v>99.61</v>
      </c>
      <c r="Q7">
        <v>45</v>
      </c>
      <c r="R7">
        <v>5</v>
      </c>
      <c r="S7">
        <v>23</v>
      </c>
      <c r="T7">
        <v>50</v>
      </c>
      <c r="U7" s="114">
        <f t="shared" si="2"/>
        <v>222.61</v>
      </c>
      <c r="V7" s="112">
        <f t="shared" si="3"/>
        <v>0</v>
      </c>
      <c r="Y7">
        <f>BAWANA!AW7+BAWANA!AX7</f>
        <v>32</v>
      </c>
      <c r="Z7">
        <f>BAWANA!BD7+BAWANA!BE7</f>
        <v>15.39</v>
      </c>
      <c r="AA7">
        <f>BAWANA!X7+BAWANA!Y7</f>
        <v>32</v>
      </c>
      <c r="AB7">
        <f>BAWANA!AE7+BAWANA!AF7</f>
        <v>15.39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222.61</v>
      </c>
      <c r="E8">
        <f>BAWANA!AM8</f>
        <v>0</v>
      </c>
      <c r="F8">
        <f t="shared" si="4"/>
        <v>256</v>
      </c>
      <c r="G8">
        <f t="shared" si="5"/>
        <v>222.61</v>
      </c>
      <c r="H8" s="112"/>
      <c r="I8">
        <f>BRPL_EOD!AI8+BRPL_EOD!AJ8</f>
        <v>99.61</v>
      </c>
      <c r="J8">
        <f>BYPL_EOD!AI8+BYPL_EOD!AJ8</f>
        <v>45</v>
      </c>
      <c r="K8">
        <f>MES_EOD!AI8+MES_EOD!AJ8</f>
        <v>5</v>
      </c>
      <c r="L8">
        <f>NDMC_EOD!AI8+NDMC_EOD!AJ8</f>
        <v>23</v>
      </c>
      <c r="M8">
        <f>TPDDL_EOD!AI8+TPDDL_EOD!AJ8</f>
        <v>50</v>
      </c>
      <c r="N8">
        <f t="shared" si="0"/>
        <v>222.61</v>
      </c>
      <c r="O8" s="112">
        <f t="shared" si="1"/>
        <v>0</v>
      </c>
      <c r="P8">
        <v>99.61</v>
      </c>
      <c r="Q8">
        <v>45</v>
      </c>
      <c r="R8">
        <v>5</v>
      </c>
      <c r="S8">
        <v>23</v>
      </c>
      <c r="T8">
        <v>50</v>
      </c>
      <c r="U8" s="114">
        <f t="shared" si="2"/>
        <v>222.61</v>
      </c>
      <c r="V8" s="112">
        <f t="shared" si="3"/>
        <v>0</v>
      </c>
      <c r="Y8">
        <f>BAWANA!AW8+BAWANA!AX8</f>
        <v>32</v>
      </c>
      <c r="Z8">
        <f>BAWANA!BD8+BAWANA!BE8</f>
        <v>15.39</v>
      </c>
      <c r="AA8">
        <f>BAWANA!X8+BAWANA!Y8</f>
        <v>32</v>
      </c>
      <c r="AB8">
        <f>BAWANA!AE8+BAWANA!AF8</f>
        <v>15.39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222.61</v>
      </c>
      <c r="E9">
        <f>BAWANA!AM9</f>
        <v>0</v>
      </c>
      <c r="F9">
        <f t="shared" si="4"/>
        <v>256</v>
      </c>
      <c r="G9">
        <f t="shared" si="5"/>
        <v>222.61</v>
      </c>
      <c r="H9" s="112"/>
      <c r="I9">
        <f>BRPL_EOD!AI9+BRPL_EOD!AJ9</f>
        <v>99.61</v>
      </c>
      <c r="J9">
        <f>BYPL_EOD!AI9+BYPL_EOD!AJ9</f>
        <v>45</v>
      </c>
      <c r="K9">
        <f>MES_EOD!AI9+MES_EOD!AJ9</f>
        <v>5</v>
      </c>
      <c r="L9">
        <f>NDMC_EOD!AI9+NDMC_EOD!AJ9</f>
        <v>23</v>
      </c>
      <c r="M9">
        <f>TPDDL_EOD!AI9+TPDDL_EOD!AJ9</f>
        <v>50</v>
      </c>
      <c r="N9">
        <f t="shared" si="0"/>
        <v>222.61</v>
      </c>
      <c r="O9" s="112">
        <f t="shared" si="1"/>
        <v>0</v>
      </c>
      <c r="P9">
        <v>99.61</v>
      </c>
      <c r="Q9">
        <v>45</v>
      </c>
      <c r="R9">
        <v>5</v>
      </c>
      <c r="S9">
        <v>23</v>
      </c>
      <c r="T9">
        <v>50</v>
      </c>
      <c r="U9" s="114">
        <f t="shared" si="2"/>
        <v>222.61</v>
      </c>
      <c r="V9" s="112">
        <f t="shared" si="3"/>
        <v>0</v>
      </c>
      <c r="Y9">
        <f>BAWANA!AW9+BAWANA!AX9</f>
        <v>32</v>
      </c>
      <c r="Z9">
        <f>BAWANA!BD9+BAWANA!BE9</f>
        <v>15.39</v>
      </c>
      <c r="AA9">
        <f>BAWANA!X9+BAWANA!Y9</f>
        <v>32</v>
      </c>
      <c r="AB9">
        <f>BAWANA!AE9+BAWANA!AF9</f>
        <v>15.39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222.61</v>
      </c>
      <c r="E10">
        <f>BAWANA!AM10</f>
        <v>0</v>
      </c>
      <c r="F10">
        <f t="shared" si="4"/>
        <v>256</v>
      </c>
      <c r="G10">
        <f t="shared" si="5"/>
        <v>222.61</v>
      </c>
      <c r="H10" s="112"/>
      <c r="I10">
        <f>BRPL_EOD!AI10+BRPL_EOD!AJ10</f>
        <v>99.61</v>
      </c>
      <c r="J10">
        <f>BYPL_EOD!AI10+BYPL_EOD!AJ10</f>
        <v>45</v>
      </c>
      <c r="K10">
        <f>MES_EOD!AI10+MES_EOD!AJ10</f>
        <v>5</v>
      </c>
      <c r="L10">
        <f>NDMC_EOD!AI10+NDMC_EOD!AJ10</f>
        <v>23</v>
      </c>
      <c r="M10">
        <f>TPDDL_EOD!AI10+TPDDL_EOD!AJ10</f>
        <v>50</v>
      </c>
      <c r="N10">
        <f t="shared" si="0"/>
        <v>222.61</v>
      </c>
      <c r="O10" s="112">
        <f t="shared" si="1"/>
        <v>0</v>
      </c>
      <c r="P10">
        <v>99.61</v>
      </c>
      <c r="Q10">
        <v>45</v>
      </c>
      <c r="R10">
        <v>5</v>
      </c>
      <c r="S10">
        <v>23</v>
      </c>
      <c r="T10">
        <v>50</v>
      </c>
      <c r="U10" s="114">
        <f t="shared" si="2"/>
        <v>222.61</v>
      </c>
      <c r="V10" s="112">
        <f t="shared" si="3"/>
        <v>0</v>
      </c>
      <c r="Y10">
        <f>BAWANA!AW10+BAWANA!AX10</f>
        <v>32</v>
      </c>
      <c r="Z10">
        <f>BAWANA!BD10+BAWANA!BE10</f>
        <v>15.39</v>
      </c>
      <c r="AA10">
        <f>BAWANA!X10+BAWANA!Y10</f>
        <v>32</v>
      </c>
      <c r="AB10">
        <f>BAWANA!AE10+BAWANA!AF10</f>
        <v>15.39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216.74</v>
      </c>
      <c r="E11">
        <f>BAWANA!AM11</f>
        <v>0</v>
      </c>
      <c r="F11">
        <f t="shared" si="4"/>
        <v>256</v>
      </c>
      <c r="G11">
        <f t="shared" si="5"/>
        <v>216.74</v>
      </c>
      <c r="H11" s="112"/>
      <c r="I11">
        <f>BRPL_EOD!AI11+BRPL_EOD!AJ11</f>
        <v>82.89</v>
      </c>
      <c r="J11">
        <f>BYPL_EOD!AI11+BYPL_EOD!AJ11</f>
        <v>47.93</v>
      </c>
      <c r="K11">
        <f>MES_EOD!AI11+MES_EOD!AJ11</f>
        <v>5</v>
      </c>
      <c r="L11">
        <f>NDMC_EOD!AI11+NDMC_EOD!AJ11</f>
        <v>23</v>
      </c>
      <c r="M11">
        <f>TPDDL_EOD!AI11+TPDDL_EOD!AJ11</f>
        <v>57.92</v>
      </c>
      <c r="N11">
        <f t="shared" si="0"/>
        <v>216.74</v>
      </c>
      <c r="O11" s="112">
        <f t="shared" si="1"/>
        <v>0</v>
      </c>
      <c r="P11">
        <v>82.89</v>
      </c>
      <c r="Q11">
        <v>47.93</v>
      </c>
      <c r="R11">
        <v>5</v>
      </c>
      <c r="S11">
        <v>23</v>
      </c>
      <c r="T11">
        <v>57.92</v>
      </c>
      <c r="U11" s="114">
        <f t="shared" si="2"/>
        <v>216.74</v>
      </c>
      <c r="V11" s="112">
        <f t="shared" si="3"/>
        <v>0</v>
      </c>
      <c r="Y11">
        <f>BAWANA!AW11+BAWANA!AX11</f>
        <v>26.63</v>
      </c>
      <c r="Z11">
        <f>BAWANA!BD11+BAWANA!BE11</f>
        <v>26.63</v>
      </c>
      <c r="AA11">
        <f>BAWANA!X11+BAWANA!Y11</f>
        <v>26.63</v>
      </c>
      <c r="AB11">
        <f>BAWANA!AE11+BAWANA!AF11</f>
        <v>26.63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216.74</v>
      </c>
      <c r="E12">
        <f>BAWANA!AM12</f>
        <v>0</v>
      </c>
      <c r="F12">
        <f t="shared" si="4"/>
        <v>256</v>
      </c>
      <c r="G12">
        <f t="shared" si="5"/>
        <v>216.74</v>
      </c>
      <c r="H12" s="112"/>
      <c r="I12">
        <f>BRPL_EOD!AI12+BRPL_EOD!AJ12</f>
        <v>82.89</v>
      </c>
      <c r="J12">
        <f>BYPL_EOD!AI12+BYPL_EOD!AJ12</f>
        <v>47.93</v>
      </c>
      <c r="K12">
        <f>MES_EOD!AI12+MES_EOD!AJ12</f>
        <v>5</v>
      </c>
      <c r="L12">
        <f>NDMC_EOD!AI12+NDMC_EOD!AJ12</f>
        <v>23</v>
      </c>
      <c r="M12">
        <f>TPDDL_EOD!AI12+TPDDL_EOD!AJ12</f>
        <v>57.92</v>
      </c>
      <c r="N12">
        <f t="shared" si="0"/>
        <v>216.74</v>
      </c>
      <c r="O12" s="112">
        <f t="shared" si="1"/>
        <v>0</v>
      </c>
      <c r="P12">
        <v>82.89</v>
      </c>
      <c r="Q12">
        <v>47.93</v>
      </c>
      <c r="R12">
        <v>5</v>
      </c>
      <c r="S12">
        <v>23</v>
      </c>
      <c r="T12">
        <v>57.92</v>
      </c>
      <c r="U12" s="114">
        <f t="shared" si="2"/>
        <v>216.74</v>
      </c>
      <c r="V12" s="112">
        <f t="shared" si="3"/>
        <v>0</v>
      </c>
      <c r="Y12">
        <f>BAWANA!AW12+BAWANA!AX12</f>
        <v>26.63</v>
      </c>
      <c r="Z12">
        <f>BAWANA!BD12+BAWANA!BE12</f>
        <v>26.63</v>
      </c>
      <c r="AA12">
        <f>BAWANA!X12+BAWANA!Y12</f>
        <v>26.63</v>
      </c>
      <c r="AB12">
        <f>BAWANA!AE12+BAWANA!AF12</f>
        <v>26.63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216.74</v>
      </c>
      <c r="E13">
        <f>BAWANA!AM13</f>
        <v>0</v>
      </c>
      <c r="F13">
        <f t="shared" si="4"/>
        <v>256</v>
      </c>
      <c r="G13">
        <f t="shared" si="5"/>
        <v>216.74</v>
      </c>
      <c r="H13" s="112"/>
      <c r="I13">
        <f>BRPL_EOD!AI13+BRPL_EOD!AJ13</f>
        <v>82.89</v>
      </c>
      <c r="J13">
        <f>BYPL_EOD!AI13+BYPL_EOD!AJ13</f>
        <v>47.93</v>
      </c>
      <c r="K13">
        <f>MES_EOD!AI13+MES_EOD!AJ13</f>
        <v>5</v>
      </c>
      <c r="L13">
        <f>NDMC_EOD!AI13+NDMC_EOD!AJ13</f>
        <v>23</v>
      </c>
      <c r="M13">
        <f>TPDDL_EOD!AI13+TPDDL_EOD!AJ13</f>
        <v>57.92</v>
      </c>
      <c r="N13">
        <f t="shared" si="0"/>
        <v>216.74</v>
      </c>
      <c r="O13" s="112">
        <f t="shared" si="1"/>
        <v>0</v>
      </c>
      <c r="P13">
        <v>82.89</v>
      </c>
      <c r="Q13">
        <v>47.93</v>
      </c>
      <c r="R13">
        <v>5</v>
      </c>
      <c r="S13">
        <v>23</v>
      </c>
      <c r="T13">
        <v>57.92</v>
      </c>
      <c r="U13" s="114">
        <f t="shared" si="2"/>
        <v>216.74</v>
      </c>
      <c r="V13" s="112">
        <f t="shared" si="3"/>
        <v>0</v>
      </c>
      <c r="Y13">
        <f>BAWANA!AW13+BAWANA!AX13</f>
        <v>26.63</v>
      </c>
      <c r="Z13">
        <f>BAWANA!BD13+BAWANA!BE13</f>
        <v>26.63</v>
      </c>
      <c r="AA13">
        <f>BAWANA!X13+BAWANA!Y13</f>
        <v>26.63</v>
      </c>
      <c r="AB13">
        <f>BAWANA!AE13+BAWANA!AF13</f>
        <v>26.63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216.74</v>
      </c>
      <c r="E14">
        <f>BAWANA!AM14</f>
        <v>0</v>
      </c>
      <c r="F14">
        <f t="shared" si="4"/>
        <v>256</v>
      </c>
      <c r="G14">
        <f t="shared" si="5"/>
        <v>216.74</v>
      </c>
      <c r="H14" s="112"/>
      <c r="I14">
        <f>BRPL_EOD!AI14+BRPL_EOD!AJ14</f>
        <v>82.89</v>
      </c>
      <c r="J14">
        <f>BYPL_EOD!AI14+BYPL_EOD!AJ14</f>
        <v>47.93</v>
      </c>
      <c r="K14">
        <f>MES_EOD!AI14+MES_EOD!AJ14</f>
        <v>5</v>
      </c>
      <c r="L14">
        <f>NDMC_EOD!AI14+NDMC_EOD!AJ14</f>
        <v>23</v>
      </c>
      <c r="M14">
        <f>TPDDL_EOD!AI14+TPDDL_EOD!AJ14</f>
        <v>57.92</v>
      </c>
      <c r="N14">
        <f t="shared" si="0"/>
        <v>216.74</v>
      </c>
      <c r="O14" s="112">
        <f t="shared" si="1"/>
        <v>0</v>
      </c>
      <c r="P14">
        <v>82.89</v>
      </c>
      <c r="Q14">
        <v>47.93</v>
      </c>
      <c r="R14">
        <v>5</v>
      </c>
      <c r="S14">
        <v>23</v>
      </c>
      <c r="T14">
        <v>57.92</v>
      </c>
      <c r="U14" s="114">
        <f t="shared" si="2"/>
        <v>216.74</v>
      </c>
      <c r="V14" s="112">
        <f t="shared" si="3"/>
        <v>0</v>
      </c>
      <c r="Y14">
        <f>BAWANA!AW14+BAWANA!AX14</f>
        <v>26.63</v>
      </c>
      <c r="Z14">
        <f>BAWANA!BD14+BAWANA!BE14</f>
        <v>26.63</v>
      </c>
      <c r="AA14">
        <f>BAWANA!X14+BAWANA!Y14</f>
        <v>26.63</v>
      </c>
      <c r="AB14">
        <f>BAWANA!AE14+BAWANA!AF14</f>
        <v>26.63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216.74</v>
      </c>
      <c r="E15">
        <f>BAWANA!AM15</f>
        <v>0</v>
      </c>
      <c r="F15">
        <f t="shared" si="4"/>
        <v>256</v>
      </c>
      <c r="G15">
        <f t="shared" si="5"/>
        <v>216.74</v>
      </c>
      <c r="H15" s="112"/>
      <c r="I15">
        <f>BRPL_EOD!AI15+BRPL_EOD!AJ15</f>
        <v>82.89</v>
      </c>
      <c r="J15">
        <f>BYPL_EOD!AI15+BYPL_EOD!AJ15</f>
        <v>47.93</v>
      </c>
      <c r="K15">
        <f>MES_EOD!AI15+MES_EOD!AJ15</f>
        <v>5</v>
      </c>
      <c r="L15">
        <f>NDMC_EOD!AI15+NDMC_EOD!AJ15</f>
        <v>23</v>
      </c>
      <c r="M15">
        <f>TPDDL_EOD!AI15+TPDDL_EOD!AJ15</f>
        <v>57.92</v>
      </c>
      <c r="N15">
        <f t="shared" si="0"/>
        <v>216.74</v>
      </c>
      <c r="O15" s="112">
        <f t="shared" si="1"/>
        <v>0</v>
      </c>
      <c r="P15">
        <v>82.89</v>
      </c>
      <c r="Q15">
        <v>47.93</v>
      </c>
      <c r="R15">
        <v>5</v>
      </c>
      <c r="S15">
        <v>23</v>
      </c>
      <c r="T15">
        <v>57.92</v>
      </c>
      <c r="U15" s="114">
        <f t="shared" si="2"/>
        <v>216.74</v>
      </c>
      <c r="V15" s="112">
        <f t="shared" si="3"/>
        <v>0</v>
      </c>
      <c r="Y15">
        <f>BAWANA!AW15+BAWANA!AX15</f>
        <v>26.63</v>
      </c>
      <c r="Z15">
        <f>BAWANA!BD15+BAWANA!BE15</f>
        <v>26.63</v>
      </c>
      <c r="AA15">
        <f>BAWANA!X15+BAWANA!Y15</f>
        <v>26.63</v>
      </c>
      <c r="AB15">
        <f>BAWANA!AE15+BAWANA!AF15</f>
        <v>26.63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216.74</v>
      </c>
      <c r="E16">
        <f>BAWANA!AM16</f>
        <v>0</v>
      </c>
      <c r="F16">
        <f t="shared" si="4"/>
        <v>256</v>
      </c>
      <c r="G16">
        <f t="shared" si="5"/>
        <v>216.74</v>
      </c>
      <c r="H16" s="112"/>
      <c r="I16">
        <f>BRPL_EOD!AI16+BRPL_EOD!AJ16</f>
        <v>82.89</v>
      </c>
      <c r="J16">
        <f>BYPL_EOD!AI16+BYPL_EOD!AJ16</f>
        <v>47.93</v>
      </c>
      <c r="K16">
        <f>MES_EOD!AI16+MES_EOD!AJ16</f>
        <v>5</v>
      </c>
      <c r="L16">
        <f>NDMC_EOD!AI16+NDMC_EOD!AJ16</f>
        <v>23</v>
      </c>
      <c r="M16">
        <f>TPDDL_EOD!AI16+TPDDL_EOD!AJ16</f>
        <v>57.92</v>
      </c>
      <c r="N16">
        <f t="shared" si="0"/>
        <v>216.74</v>
      </c>
      <c r="O16" s="112">
        <f t="shared" si="1"/>
        <v>0</v>
      </c>
      <c r="P16">
        <v>82.89</v>
      </c>
      <c r="Q16">
        <v>47.93</v>
      </c>
      <c r="R16">
        <v>5</v>
      </c>
      <c r="S16">
        <v>23</v>
      </c>
      <c r="T16">
        <v>57.92</v>
      </c>
      <c r="U16" s="114">
        <f t="shared" si="2"/>
        <v>216.74</v>
      </c>
      <c r="V16" s="112">
        <f t="shared" si="3"/>
        <v>0</v>
      </c>
      <c r="Y16">
        <f>BAWANA!AW16+BAWANA!AX16</f>
        <v>26.63</v>
      </c>
      <c r="Z16">
        <f>BAWANA!BD16+BAWANA!BE16</f>
        <v>26.63</v>
      </c>
      <c r="AA16">
        <f>BAWANA!X16+BAWANA!Y16</f>
        <v>26.63</v>
      </c>
      <c r="AB16">
        <f>BAWANA!AE16+BAWANA!AF16</f>
        <v>26.63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216.74</v>
      </c>
      <c r="E17">
        <f>BAWANA!AM17</f>
        <v>0</v>
      </c>
      <c r="F17">
        <f t="shared" si="4"/>
        <v>256</v>
      </c>
      <c r="G17">
        <f t="shared" si="5"/>
        <v>216.74</v>
      </c>
      <c r="H17" s="112"/>
      <c r="I17">
        <f>BRPL_EOD!AI17+BRPL_EOD!AJ17</f>
        <v>82.89</v>
      </c>
      <c r="J17">
        <f>BYPL_EOD!AI17+BYPL_EOD!AJ17</f>
        <v>47.93</v>
      </c>
      <c r="K17">
        <f>MES_EOD!AI17+MES_EOD!AJ17</f>
        <v>5</v>
      </c>
      <c r="L17">
        <f>NDMC_EOD!AI17+NDMC_EOD!AJ17</f>
        <v>23</v>
      </c>
      <c r="M17">
        <f>TPDDL_EOD!AI17+TPDDL_EOD!AJ17</f>
        <v>57.92</v>
      </c>
      <c r="N17">
        <f t="shared" si="0"/>
        <v>216.74</v>
      </c>
      <c r="O17" s="112">
        <f t="shared" si="1"/>
        <v>0</v>
      </c>
      <c r="P17">
        <v>82.89</v>
      </c>
      <c r="Q17">
        <v>47.93</v>
      </c>
      <c r="R17">
        <v>5</v>
      </c>
      <c r="S17">
        <v>23</v>
      </c>
      <c r="T17">
        <v>57.92</v>
      </c>
      <c r="U17" s="114">
        <f t="shared" si="2"/>
        <v>216.74</v>
      </c>
      <c r="V17" s="112">
        <f t="shared" si="3"/>
        <v>0</v>
      </c>
      <c r="Y17">
        <f>BAWANA!AW17+BAWANA!AX17</f>
        <v>26.63</v>
      </c>
      <c r="Z17">
        <f>BAWANA!BD17+BAWANA!BE17</f>
        <v>26.63</v>
      </c>
      <c r="AA17">
        <f>BAWANA!X17+BAWANA!Y17</f>
        <v>26.63</v>
      </c>
      <c r="AB17">
        <f>BAWANA!AE17+BAWANA!AF17</f>
        <v>26.63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216.74</v>
      </c>
      <c r="E18">
        <f>BAWANA!AM18</f>
        <v>0</v>
      </c>
      <c r="F18">
        <f t="shared" si="4"/>
        <v>256</v>
      </c>
      <c r="G18">
        <f t="shared" si="5"/>
        <v>216.74</v>
      </c>
      <c r="H18" s="112"/>
      <c r="I18">
        <f>BRPL_EOD!AI18+BRPL_EOD!AJ18</f>
        <v>82.89</v>
      </c>
      <c r="J18">
        <f>BYPL_EOD!AI18+BYPL_EOD!AJ18</f>
        <v>47.93</v>
      </c>
      <c r="K18">
        <f>MES_EOD!AI18+MES_EOD!AJ18</f>
        <v>5</v>
      </c>
      <c r="L18">
        <f>NDMC_EOD!AI18+NDMC_EOD!AJ18</f>
        <v>23</v>
      </c>
      <c r="M18">
        <f>TPDDL_EOD!AI18+TPDDL_EOD!AJ18</f>
        <v>57.92</v>
      </c>
      <c r="N18">
        <f t="shared" si="0"/>
        <v>216.74</v>
      </c>
      <c r="O18" s="112">
        <f t="shared" si="1"/>
        <v>0</v>
      </c>
      <c r="P18">
        <v>82.89</v>
      </c>
      <c r="Q18">
        <v>47.93</v>
      </c>
      <c r="R18">
        <v>5</v>
      </c>
      <c r="S18">
        <v>23</v>
      </c>
      <c r="T18">
        <v>57.92</v>
      </c>
      <c r="U18" s="114">
        <f t="shared" si="2"/>
        <v>216.74</v>
      </c>
      <c r="V18" s="112">
        <f t="shared" si="3"/>
        <v>0</v>
      </c>
      <c r="Y18">
        <f>BAWANA!AW18+BAWANA!AX18</f>
        <v>26.63</v>
      </c>
      <c r="Z18">
        <f>BAWANA!BD18+BAWANA!BE18</f>
        <v>26.63</v>
      </c>
      <c r="AA18">
        <f>BAWANA!X18+BAWANA!Y18</f>
        <v>26.63</v>
      </c>
      <c r="AB18">
        <f>BAWANA!AE18+BAWANA!AF18</f>
        <v>26.63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216.74</v>
      </c>
      <c r="E19">
        <f>BAWANA!AM19</f>
        <v>0</v>
      </c>
      <c r="F19">
        <f t="shared" si="4"/>
        <v>256</v>
      </c>
      <c r="G19">
        <f t="shared" si="5"/>
        <v>216.74</v>
      </c>
      <c r="H19" s="112"/>
      <c r="I19">
        <f>BRPL_EOD!AI19+BRPL_EOD!AJ19</f>
        <v>82.89</v>
      </c>
      <c r="J19">
        <f>BYPL_EOD!AI19+BYPL_EOD!AJ19</f>
        <v>47.93</v>
      </c>
      <c r="K19">
        <f>MES_EOD!AI19+MES_EOD!AJ19</f>
        <v>5</v>
      </c>
      <c r="L19">
        <f>NDMC_EOD!AI19+NDMC_EOD!AJ19</f>
        <v>23</v>
      </c>
      <c r="M19">
        <f>TPDDL_EOD!AI19+TPDDL_EOD!AJ19</f>
        <v>57.92</v>
      </c>
      <c r="N19">
        <f t="shared" si="0"/>
        <v>216.74</v>
      </c>
      <c r="O19" s="112">
        <f t="shared" si="1"/>
        <v>0</v>
      </c>
      <c r="P19">
        <v>82.89</v>
      </c>
      <c r="Q19">
        <v>47.93</v>
      </c>
      <c r="R19">
        <v>5</v>
      </c>
      <c r="S19">
        <v>23</v>
      </c>
      <c r="T19">
        <v>57.92</v>
      </c>
      <c r="U19" s="114">
        <f t="shared" si="2"/>
        <v>216.74</v>
      </c>
      <c r="V19" s="112">
        <f t="shared" si="3"/>
        <v>0</v>
      </c>
      <c r="Y19">
        <f>BAWANA!AW19+BAWANA!AX19</f>
        <v>26.63</v>
      </c>
      <c r="Z19">
        <f>BAWANA!BD19+BAWANA!BE19</f>
        <v>26.63</v>
      </c>
      <c r="AA19">
        <f>BAWANA!X19+BAWANA!Y19</f>
        <v>26.63</v>
      </c>
      <c r="AB19">
        <f>BAWANA!AE19+BAWANA!AF19</f>
        <v>26.63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216.74</v>
      </c>
      <c r="E20">
        <f>BAWANA!AM20</f>
        <v>0</v>
      </c>
      <c r="F20">
        <f t="shared" si="4"/>
        <v>256</v>
      </c>
      <c r="G20">
        <f t="shared" si="5"/>
        <v>216.74</v>
      </c>
      <c r="H20" s="112"/>
      <c r="I20">
        <f>BRPL_EOD!AI20+BRPL_EOD!AJ20</f>
        <v>82.89</v>
      </c>
      <c r="J20">
        <f>BYPL_EOD!AI20+BYPL_EOD!AJ20</f>
        <v>47.93</v>
      </c>
      <c r="K20">
        <f>MES_EOD!AI20+MES_EOD!AJ20</f>
        <v>5</v>
      </c>
      <c r="L20">
        <f>NDMC_EOD!AI20+NDMC_EOD!AJ20</f>
        <v>23</v>
      </c>
      <c r="M20">
        <f>TPDDL_EOD!AI20+TPDDL_EOD!AJ20</f>
        <v>57.92</v>
      </c>
      <c r="N20">
        <f t="shared" si="0"/>
        <v>216.74</v>
      </c>
      <c r="O20" s="112">
        <f t="shared" si="1"/>
        <v>0</v>
      </c>
      <c r="P20">
        <v>82.89</v>
      </c>
      <c r="Q20">
        <v>47.93</v>
      </c>
      <c r="R20">
        <v>5</v>
      </c>
      <c r="S20">
        <v>23</v>
      </c>
      <c r="T20">
        <v>57.92</v>
      </c>
      <c r="U20" s="114">
        <f t="shared" si="2"/>
        <v>216.74</v>
      </c>
      <c r="V20" s="112">
        <f t="shared" si="3"/>
        <v>0</v>
      </c>
      <c r="Y20">
        <f>BAWANA!AW20+BAWANA!AX20</f>
        <v>26.63</v>
      </c>
      <c r="Z20">
        <f>BAWANA!BD20+BAWANA!BE20</f>
        <v>26.63</v>
      </c>
      <c r="AA20">
        <f>BAWANA!X20+BAWANA!Y20</f>
        <v>26.63</v>
      </c>
      <c r="AB20">
        <f>BAWANA!AE20+BAWANA!AF20</f>
        <v>26.63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216.74</v>
      </c>
      <c r="E21">
        <f>BAWANA!AM21</f>
        <v>0</v>
      </c>
      <c r="F21">
        <f t="shared" si="4"/>
        <v>256</v>
      </c>
      <c r="G21">
        <f t="shared" si="5"/>
        <v>216.74</v>
      </c>
      <c r="H21" s="112"/>
      <c r="I21">
        <f>BRPL_EOD!AI21+BRPL_EOD!AJ21</f>
        <v>82.89</v>
      </c>
      <c r="J21">
        <f>BYPL_EOD!AI21+BYPL_EOD!AJ21</f>
        <v>47.93</v>
      </c>
      <c r="K21">
        <f>MES_EOD!AI21+MES_EOD!AJ21</f>
        <v>5</v>
      </c>
      <c r="L21">
        <f>NDMC_EOD!AI21+NDMC_EOD!AJ21</f>
        <v>23</v>
      </c>
      <c r="M21">
        <f>TPDDL_EOD!AI21+TPDDL_EOD!AJ21</f>
        <v>57.92</v>
      </c>
      <c r="N21">
        <f t="shared" si="0"/>
        <v>216.74</v>
      </c>
      <c r="O21" s="112">
        <f t="shared" si="1"/>
        <v>0</v>
      </c>
      <c r="P21">
        <v>82.89</v>
      </c>
      <c r="Q21">
        <v>47.93</v>
      </c>
      <c r="R21">
        <v>5</v>
      </c>
      <c r="S21">
        <v>23</v>
      </c>
      <c r="T21">
        <v>57.92</v>
      </c>
      <c r="U21" s="114">
        <f t="shared" si="2"/>
        <v>216.74</v>
      </c>
      <c r="V21" s="112">
        <f t="shared" si="3"/>
        <v>0</v>
      </c>
      <c r="Y21">
        <f>BAWANA!AW21+BAWANA!AX21</f>
        <v>26.63</v>
      </c>
      <c r="Z21">
        <f>BAWANA!BD21+BAWANA!BE21</f>
        <v>26.63</v>
      </c>
      <c r="AA21">
        <f>BAWANA!X21+BAWANA!Y21</f>
        <v>26.63</v>
      </c>
      <c r="AB21">
        <f>BAWANA!AE21+BAWANA!AF21</f>
        <v>26.63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216.74</v>
      </c>
      <c r="E22">
        <f>BAWANA!AM22</f>
        <v>0</v>
      </c>
      <c r="F22">
        <f t="shared" si="4"/>
        <v>256</v>
      </c>
      <c r="G22">
        <f t="shared" si="5"/>
        <v>216.74</v>
      </c>
      <c r="H22" s="112"/>
      <c r="I22">
        <f>BRPL_EOD!AI22+BRPL_EOD!AJ22</f>
        <v>82.89</v>
      </c>
      <c r="J22">
        <f>BYPL_EOD!AI22+BYPL_EOD!AJ22</f>
        <v>47.93</v>
      </c>
      <c r="K22">
        <f>MES_EOD!AI22+MES_EOD!AJ22</f>
        <v>5</v>
      </c>
      <c r="L22">
        <f>NDMC_EOD!AI22+NDMC_EOD!AJ22</f>
        <v>23</v>
      </c>
      <c r="M22">
        <f>TPDDL_EOD!AI22+TPDDL_EOD!AJ22</f>
        <v>57.92</v>
      </c>
      <c r="N22">
        <f t="shared" si="0"/>
        <v>216.74</v>
      </c>
      <c r="O22" s="112">
        <f t="shared" si="1"/>
        <v>0</v>
      </c>
      <c r="P22">
        <v>82.89</v>
      </c>
      <c r="Q22">
        <v>47.93</v>
      </c>
      <c r="R22">
        <v>5</v>
      </c>
      <c r="S22">
        <v>23</v>
      </c>
      <c r="T22">
        <v>57.92</v>
      </c>
      <c r="U22" s="114">
        <f t="shared" si="2"/>
        <v>216.74</v>
      </c>
      <c r="V22" s="112">
        <f t="shared" si="3"/>
        <v>0</v>
      </c>
      <c r="Y22">
        <f>BAWANA!AW22+BAWANA!AX22</f>
        <v>26.63</v>
      </c>
      <c r="Z22">
        <f>BAWANA!BD22+BAWANA!BE22</f>
        <v>26.63</v>
      </c>
      <c r="AA22">
        <f>BAWANA!X22+BAWANA!Y22</f>
        <v>26.63</v>
      </c>
      <c r="AB22">
        <f>BAWANA!AE22+BAWANA!AF22</f>
        <v>26.63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216.74</v>
      </c>
      <c r="E23">
        <f>BAWANA!AM23</f>
        <v>0</v>
      </c>
      <c r="F23">
        <f t="shared" si="4"/>
        <v>256</v>
      </c>
      <c r="G23">
        <f t="shared" si="5"/>
        <v>216.74</v>
      </c>
      <c r="H23" s="112"/>
      <c r="I23">
        <f>BRPL_EOD!AI23+BRPL_EOD!AJ23</f>
        <v>82.89</v>
      </c>
      <c r="J23">
        <f>BYPL_EOD!AI23+BYPL_EOD!AJ23</f>
        <v>47.93</v>
      </c>
      <c r="K23">
        <f>MES_EOD!AI23+MES_EOD!AJ23</f>
        <v>5</v>
      </c>
      <c r="L23">
        <f>NDMC_EOD!AI23+NDMC_EOD!AJ23</f>
        <v>23</v>
      </c>
      <c r="M23">
        <f>TPDDL_EOD!AI23+TPDDL_EOD!AJ23</f>
        <v>57.92</v>
      </c>
      <c r="N23">
        <f t="shared" si="0"/>
        <v>216.74</v>
      </c>
      <c r="O23" s="112">
        <f t="shared" si="1"/>
        <v>0</v>
      </c>
      <c r="P23">
        <v>82.89</v>
      </c>
      <c r="Q23">
        <v>47.93</v>
      </c>
      <c r="R23">
        <v>5</v>
      </c>
      <c r="S23">
        <v>23</v>
      </c>
      <c r="T23">
        <v>57.92</v>
      </c>
      <c r="U23" s="114">
        <f t="shared" si="2"/>
        <v>216.74</v>
      </c>
      <c r="V23" s="112">
        <f t="shared" si="3"/>
        <v>0</v>
      </c>
      <c r="Y23">
        <f>BAWANA!AW23+BAWANA!AX23</f>
        <v>26.63</v>
      </c>
      <c r="Z23">
        <f>BAWANA!BD23+BAWANA!BE23</f>
        <v>26.63</v>
      </c>
      <c r="AA23">
        <f>BAWANA!X23+BAWANA!Y23</f>
        <v>26.63</v>
      </c>
      <c r="AB23">
        <f>BAWANA!AE23+BAWANA!AF23</f>
        <v>26.63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216.74</v>
      </c>
      <c r="E24">
        <f>BAWANA!AM24</f>
        <v>0</v>
      </c>
      <c r="F24">
        <f t="shared" si="4"/>
        <v>256</v>
      </c>
      <c r="G24">
        <f t="shared" si="5"/>
        <v>216.74</v>
      </c>
      <c r="H24" s="112"/>
      <c r="I24">
        <f>BRPL_EOD!AI24+BRPL_EOD!AJ24</f>
        <v>82.89</v>
      </c>
      <c r="J24">
        <f>BYPL_EOD!AI24+BYPL_EOD!AJ24</f>
        <v>47.93</v>
      </c>
      <c r="K24">
        <f>MES_EOD!AI24+MES_EOD!AJ24</f>
        <v>5</v>
      </c>
      <c r="L24">
        <f>NDMC_EOD!AI24+NDMC_EOD!AJ24</f>
        <v>23</v>
      </c>
      <c r="M24">
        <f>TPDDL_EOD!AI24+TPDDL_EOD!AJ24</f>
        <v>57.92</v>
      </c>
      <c r="N24">
        <f t="shared" si="0"/>
        <v>216.74</v>
      </c>
      <c r="O24" s="112">
        <f t="shared" si="1"/>
        <v>0</v>
      </c>
      <c r="P24">
        <v>82.89</v>
      </c>
      <c r="Q24">
        <v>47.93</v>
      </c>
      <c r="R24">
        <v>5</v>
      </c>
      <c r="S24">
        <v>23</v>
      </c>
      <c r="T24">
        <v>57.92</v>
      </c>
      <c r="U24" s="114">
        <f t="shared" si="2"/>
        <v>216.74</v>
      </c>
      <c r="V24" s="112">
        <f t="shared" si="3"/>
        <v>0</v>
      </c>
      <c r="Y24">
        <f>BAWANA!AW24+BAWANA!AX24</f>
        <v>26.63</v>
      </c>
      <c r="Z24">
        <f>BAWANA!BD24+BAWANA!BE24</f>
        <v>26.63</v>
      </c>
      <c r="AA24">
        <f>BAWANA!X24+BAWANA!Y24</f>
        <v>26.63</v>
      </c>
      <c r="AB24">
        <f>BAWANA!AE24+BAWANA!AF24</f>
        <v>26.63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216.74</v>
      </c>
      <c r="E25">
        <f>BAWANA!AM25</f>
        <v>0</v>
      </c>
      <c r="F25">
        <f t="shared" si="4"/>
        <v>256</v>
      </c>
      <c r="G25">
        <f t="shared" si="5"/>
        <v>216.74</v>
      </c>
      <c r="H25" s="112"/>
      <c r="I25">
        <f>BRPL_EOD!AI25+BRPL_EOD!AJ25</f>
        <v>82.89</v>
      </c>
      <c r="J25">
        <f>BYPL_EOD!AI25+BYPL_EOD!AJ25</f>
        <v>47.93</v>
      </c>
      <c r="K25">
        <f>MES_EOD!AI25+MES_EOD!AJ25</f>
        <v>5</v>
      </c>
      <c r="L25">
        <f>NDMC_EOD!AI25+NDMC_EOD!AJ25</f>
        <v>23</v>
      </c>
      <c r="M25">
        <f>TPDDL_EOD!AI25+TPDDL_EOD!AJ25</f>
        <v>57.92</v>
      </c>
      <c r="N25">
        <f t="shared" si="0"/>
        <v>216.74</v>
      </c>
      <c r="O25" s="112">
        <f t="shared" si="1"/>
        <v>0</v>
      </c>
      <c r="P25">
        <v>82.89</v>
      </c>
      <c r="Q25">
        <v>47.93</v>
      </c>
      <c r="R25">
        <v>5</v>
      </c>
      <c r="S25">
        <v>23</v>
      </c>
      <c r="T25">
        <v>57.92</v>
      </c>
      <c r="U25" s="114">
        <f t="shared" si="2"/>
        <v>216.74</v>
      </c>
      <c r="V25" s="112">
        <f t="shared" si="3"/>
        <v>0</v>
      </c>
      <c r="Y25">
        <f>BAWANA!AW25+BAWANA!AX25</f>
        <v>26.63</v>
      </c>
      <c r="Z25">
        <f>BAWANA!BD25+BAWANA!BE25</f>
        <v>26.63</v>
      </c>
      <c r="AA25">
        <f>BAWANA!X25+BAWANA!Y25</f>
        <v>26.63</v>
      </c>
      <c r="AB25">
        <f>BAWANA!AE25+BAWANA!AF25</f>
        <v>26.63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216.74</v>
      </c>
      <c r="E26">
        <f>BAWANA!AM26</f>
        <v>0</v>
      </c>
      <c r="F26">
        <f t="shared" si="4"/>
        <v>256</v>
      </c>
      <c r="G26">
        <f t="shared" si="5"/>
        <v>216.74</v>
      </c>
      <c r="H26" s="112"/>
      <c r="I26">
        <f>BRPL_EOD!AI26+BRPL_EOD!AJ26</f>
        <v>82.89</v>
      </c>
      <c r="J26">
        <f>BYPL_EOD!AI26+BYPL_EOD!AJ26</f>
        <v>47.93</v>
      </c>
      <c r="K26">
        <f>MES_EOD!AI26+MES_EOD!AJ26</f>
        <v>5</v>
      </c>
      <c r="L26">
        <f>NDMC_EOD!AI26+NDMC_EOD!AJ26</f>
        <v>23</v>
      </c>
      <c r="M26">
        <f>TPDDL_EOD!AI26+TPDDL_EOD!AJ26</f>
        <v>57.92</v>
      </c>
      <c r="N26">
        <f t="shared" si="0"/>
        <v>216.74</v>
      </c>
      <c r="O26" s="112">
        <f t="shared" si="1"/>
        <v>0</v>
      </c>
      <c r="P26">
        <v>82.89</v>
      </c>
      <c r="Q26">
        <v>47.93</v>
      </c>
      <c r="R26">
        <v>5</v>
      </c>
      <c r="S26">
        <v>23</v>
      </c>
      <c r="T26">
        <v>57.92</v>
      </c>
      <c r="U26" s="114">
        <f t="shared" si="2"/>
        <v>216.74</v>
      </c>
      <c r="V26" s="112">
        <f t="shared" si="3"/>
        <v>0</v>
      </c>
      <c r="Y26">
        <f>BAWANA!AW26+BAWANA!AX26</f>
        <v>26.63</v>
      </c>
      <c r="Z26">
        <f>BAWANA!BD26+BAWANA!BE26</f>
        <v>26.63</v>
      </c>
      <c r="AA26">
        <f>BAWANA!X26+BAWANA!Y26</f>
        <v>26.63</v>
      </c>
      <c r="AB26">
        <f>BAWANA!AE26+BAWANA!AF26</f>
        <v>26.63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212.27</v>
      </c>
      <c r="E27">
        <f>BAWANA!AM27</f>
        <v>0</v>
      </c>
      <c r="F27">
        <f t="shared" si="4"/>
        <v>256</v>
      </c>
      <c r="G27">
        <f t="shared" si="5"/>
        <v>212.27</v>
      </c>
      <c r="H27" s="112"/>
      <c r="I27">
        <f>BRPL_EOD!AI27+BRPL_EOD!AJ27</f>
        <v>82</v>
      </c>
      <c r="J27">
        <f>BYPL_EOD!AI27+BYPL_EOD!AJ27</f>
        <v>46.31</v>
      </c>
      <c r="K27">
        <f>MES_EOD!AI27+MES_EOD!AJ27</f>
        <v>5</v>
      </c>
      <c r="L27">
        <f>NDMC_EOD!AI27+NDMC_EOD!AJ27</f>
        <v>23</v>
      </c>
      <c r="M27">
        <f>TPDDL_EOD!AI27+TPDDL_EOD!AJ27</f>
        <v>55.96</v>
      </c>
      <c r="N27">
        <f t="shared" si="0"/>
        <v>212.27</v>
      </c>
      <c r="O27" s="112">
        <f t="shared" si="1"/>
        <v>0</v>
      </c>
      <c r="P27">
        <v>82</v>
      </c>
      <c r="Q27">
        <v>46.31</v>
      </c>
      <c r="R27">
        <v>5</v>
      </c>
      <c r="S27">
        <v>23</v>
      </c>
      <c r="T27">
        <v>55.96</v>
      </c>
      <c r="U27" s="114">
        <f t="shared" si="2"/>
        <v>212.27</v>
      </c>
      <c r="V27" s="112">
        <f t="shared" si="3"/>
        <v>0</v>
      </c>
      <c r="Y27">
        <f>BAWANA!AW27+BAWANA!AX27</f>
        <v>25.73</v>
      </c>
      <c r="Z27">
        <f>BAWANA!BD27+BAWANA!BE27</f>
        <v>32</v>
      </c>
      <c r="AA27">
        <f>BAWANA!X27+BAWANA!Y27</f>
        <v>25.73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212.27</v>
      </c>
      <c r="E28">
        <f>BAWANA!AM28</f>
        <v>0</v>
      </c>
      <c r="F28">
        <f t="shared" si="4"/>
        <v>256</v>
      </c>
      <c r="G28">
        <f t="shared" si="5"/>
        <v>212.27</v>
      </c>
      <c r="H28" s="112"/>
      <c r="I28">
        <f>BRPL_EOD!AI28+BRPL_EOD!AJ28</f>
        <v>82</v>
      </c>
      <c r="J28">
        <f>BYPL_EOD!AI28+BYPL_EOD!AJ28</f>
        <v>46.31</v>
      </c>
      <c r="K28">
        <f>MES_EOD!AI28+MES_EOD!AJ28</f>
        <v>5</v>
      </c>
      <c r="L28">
        <f>NDMC_EOD!AI28+NDMC_EOD!AJ28</f>
        <v>23</v>
      </c>
      <c r="M28">
        <f>TPDDL_EOD!AI28+TPDDL_EOD!AJ28</f>
        <v>55.96</v>
      </c>
      <c r="N28">
        <f t="shared" si="0"/>
        <v>212.27</v>
      </c>
      <c r="O28" s="112">
        <f t="shared" si="1"/>
        <v>0</v>
      </c>
      <c r="P28">
        <v>82</v>
      </c>
      <c r="Q28">
        <v>46.31</v>
      </c>
      <c r="R28">
        <v>5</v>
      </c>
      <c r="S28">
        <v>23</v>
      </c>
      <c r="T28">
        <v>55.96</v>
      </c>
      <c r="U28" s="114">
        <f t="shared" si="2"/>
        <v>212.27</v>
      </c>
      <c r="V28" s="112">
        <f t="shared" si="3"/>
        <v>0</v>
      </c>
      <c r="Y28">
        <f>BAWANA!AW28+BAWANA!AX28</f>
        <v>25.73</v>
      </c>
      <c r="Z28">
        <f>BAWANA!BD28+BAWANA!BE28</f>
        <v>32</v>
      </c>
      <c r="AA28">
        <f>BAWANA!X28+BAWANA!Y28</f>
        <v>25.73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212.27</v>
      </c>
      <c r="E29">
        <f>BAWANA!AM29</f>
        <v>0</v>
      </c>
      <c r="F29">
        <f t="shared" si="4"/>
        <v>256</v>
      </c>
      <c r="G29">
        <f t="shared" si="5"/>
        <v>212.27</v>
      </c>
      <c r="H29" s="112"/>
      <c r="I29">
        <f>BRPL_EOD!AI29+BRPL_EOD!AJ29</f>
        <v>82</v>
      </c>
      <c r="J29">
        <f>BYPL_EOD!AI29+BYPL_EOD!AJ29</f>
        <v>46.31</v>
      </c>
      <c r="K29">
        <f>MES_EOD!AI29+MES_EOD!AJ29</f>
        <v>5</v>
      </c>
      <c r="L29">
        <f>NDMC_EOD!AI29+NDMC_EOD!AJ29</f>
        <v>23</v>
      </c>
      <c r="M29">
        <f>TPDDL_EOD!AI29+TPDDL_EOD!AJ29</f>
        <v>55.96</v>
      </c>
      <c r="N29">
        <f t="shared" si="0"/>
        <v>212.27</v>
      </c>
      <c r="O29" s="112">
        <f t="shared" si="1"/>
        <v>0</v>
      </c>
      <c r="P29">
        <v>82</v>
      </c>
      <c r="Q29">
        <v>46.31</v>
      </c>
      <c r="R29">
        <v>5</v>
      </c>
      <c r="S29">
        <v>23</v>
      </c>
      <c r="T29">
        <v>55.96</v>
      </c>
      <c r="U29" s="114">
        <f t="shared" si="2"/>
        <v>212.27</v>
      </c>
      <c r="V29" s="112">
        <f t="shared" si="3"/>
        <v>0</v>
      </c>
      <c r="Y29">
        <f>BAWANA!AW29+BAWANA!AX29</f>
        <v>25.73</v>
      </c>
      <c r="Z29">
        <f>BAWANA!BD29+BAWANA!BE29</f>
        <v>32</v>
      </c>
      <c r="AA29">
        <f>BAWANA!X29+BAWANA!Y29</f>
        <v>25.73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212.27</v>
      </c>
      <c r="E30">
        <f>BAWANA!AM30</f>
        <v>0</v>
      </c>
      <c r="F30">
        <f t="shared" si="4"/>
        <v>256</v>
      </c>
      <c r="G30">
        <f t="shared" si="5"/>
        <v>212.27</v>
      </c>
      <c r="H30" s="112"/>
      <c r="I30">
        <f>BRPL_EOD!AI30+BRPL_EOD!AJ30</f>
        <v>82</v>
      </c>
      <c r="J30">
        <f>BYPL_EOD!AI30+BYPL_EOD!AJ30</f>
        <v>46.31</v>
      </c>
      <c r="K30">
        <f>MES_EOD!AI30+MES_EOD!AJ30</f>
        <v>5</v>
      </c>
      <c r="L30">
        <f>NDMC_EOD!AI30+NDMC_EOD!AJ30</f>
        <v>23</v>
      </c>
      <c r="M30">
        <f>TPDDL_EOD!AI30+TPDDL_EOD!AJ30</f>
        <v>55.96</v>
      </c>
      <c r="N30">
        <f t="shared" si="0"/>
        <v>212.27</v>
      </c>
      <c r="O30" s="112">
        <f t="shared" si="1"/>
        <v>0</v>
      </c>
      <c r="P30">
        <v>82</v>
      </c>
      <c r="Q30">
        <v>46.31</v>
      </c>
      <c r="R30">
        <v>5</v>
      </c>
      <c r="S30">
        <v>23</v>
      </c>
      <c r="T30">
        <v>55.96</v>
      </c>
      <c r="U30" s="114">
        <f t="shared" si="2"/>
        <v>212.27</v>
      </c>
      <c r="V30" s="112">
        <f t="shared" si="3"/>
        <v>0</v>
      </c>
      <c r="Y30">
        <f>BAWANA!AW30+BAWANA!AX30</f>
        <v>25.73</v>
      </c>
      <c r="Z30">
        <f>BAWANA!BD30+BAWANA!BE30</f>
        <v>32</v>
      </c>
      <c r="AA30">
        <f>BAWANA!X30+BAWANA!Y30</f>
        <v>25.73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212.27</v>
      </c>
      <c r="E31">
        <f>BAWANA!AM31</f>
        <v>0</v>
      </c>
      <c r="F31">
        <f t="shared" si="4"/>
        <v>256</v>
      </c>
      <c r="G31">
        <f t="shared" si="5"/>
        <v>212.27</v>
      </c>
      <c r="H31" s="112"/>
      <c r="I31">
        <f>BRPL_EOD!AI31+BRPL_EOD!AJ31</f>
        <v>82</v>
      </c>
      <c r="J31">
        <f>BYPL_EOD!AI31+BYPL_EOD!AJ31</f>
        <v>46.31</v>
      </c>
      <c r="K31">
        <f>MES_EOD!AI31+MES_EOD!AJ31</f>
        <v>5</v>
      </c>
      <c r="L31">
        <f>NDMC_EOD!AI31+NDMC_EOD!AJ31</f>
        <v>23</v>
      </c>
      <c r="M31">
        <f>TPDDL_EOD!AI31+TPDDL_EOD!AJ31</f>
        <v>55.96</v>
      </c>
      <c r="N31">
        <f t="shared" si="0"/>
        <v>212.27</v>
      </c>
      <c r="O31" s="112">
        <f t="shared" si="1"/>
        <v>0</v>
      </c>
      <c r="P31">
        <v>82</v>
      </c>
      <c r="Q31">
        <v>46.31</v>
      </c>
      <c r="R31">
        <v>5</v>
      </c>
      <c r="S31">
        <v>23</v>
      </c>
      <c r="T31">
        <v>55.96</v>
      </c>
      <c r="U31" s="114">
        <f t="shared" si="2"/>
        <v>212.27</v>
      </c>
      <c r="V31" s="112">
        <f t="shared" si="3"/>
        <v>0</v>
      </c>
      <c r="Y31">
        <f>BAWANA!AW31+BAWANA!AX31</f>
        <v>25.73</v>
      </c>
      <c r="Z31">
        <f>BAWANA!BD31+BAWANA!BE31</f>
        <v>32</v>
      </c>
      <c r="AA31">
        <f>BAWANA!X31+BAWANA!Y31</f>
        <v>25.73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212.27</v>
      </c>
      <c r="E32">
        <f>BAWANA!AM32</f>
        <v>0</v>
      </c>
      <c r="F32">
        <f t="shared" si="4"/>
        <v>256</v>
      </c>
      <c r="G32">
        <f t="shared" si="5"/>
        <v>212.27</v>
      </c>
      <c r="H32" s="112"/>
      <c r="I32">
        <f>BRPL_EOD!AI32+BRPL_EOD!AJ32</f>
        <v>82</v>
      </c>
      <c r="J32">
        <f>BYPL_EOD!AI32+BYPL_EOD!AJ32</f>
        <v>46.31</v>
      </c>
      <c r="K32">
        <f>MES_EOD!AI32+MES_EOD!AJ32</f>
        <v>5</v>
      </c>
      <c r="L32">
        <f>NDMC_EOD!AI32+NDMC_EOD!AJ32</f>
        <v>23</v>
      </c>
      <c r="M32">
        <f>TPDDL_EOD!AI32+TPDDL_EOD!AJ32</f>
        <v>55.96</v>
      </c>
      <c r="N32">
        <f t="shared" si="0"/>
        <v>212.27</v>
      </c>
      <c r="O32" s="112">
        <f t="shared" si="1"/>
        <v>0</v>
      </c>
      <c r="P32">
        <v>82</v>
      </c>
      <c r="Q32">
        <v>46.31</v>
      </c>
      <c r="R32">
        <v>5</v>
      </c>
      <c r="S32">
        <v>23</v>
      </c>
      <c r="T32">
        <v>55.96</v>
      </c>
      <c r="U32" s="114">
        <f t="shared" si="2"/>
        <v>212.27</v>
      </c>
      <c r="V32" s="112">
        <f t="shared" si="3"/>
        <v>0</v>
      </c>
      <c r="Y32">
        <f>BAWANA!AW32+BAWANA!AX32</f>
        <v>25.73</v>
      </c>
      <c r="Z32">
        <f>BAWANA!BD32+BAWANA!BE32</f>
        <v>32</v>
      </c>
      <c r="AA32">
        <f>BAWANA!X32+BAWANA!Y32</f>
        <v>25.73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212.27</v>
      </c>
      <c r="E33">
        <f>BAWANA!AM33</f>
        <v>0</v>
      </c>
      <c r="F33">
        <f t="shared" si="4"/>
        <v>256</v>
      </c>
      <c r="G33">
        <f t="shared" si="5"/>
        <v>212.27</v>
      </c>
      <c r="H33" s="112"/>
      <c r="I33">
        <f>BRPL_EOD!AI33+BRPL_EOD!AJ33</f>
        <v>82</v>
      </c>
      <c r="J33">
        <f>BYPL_EOD!AI33+BYPL_EOD!AJ33</f>
        <v>46.31</v>
      </c>
      <c r="K33">
        <f>MES_EOD!AI33+MES_EOD!AJ33</f>
        <v>5</v>
      </c>
      <c r="L33">
        <f>NDMC_EOD!AI33+NDMC_EOD!AJ33</f>
        <v>23</v>
      </c>
      <c r="M33">
        <f>TPDDL_EOD!AI33+TPDDL_EOD!AJ33</f>
        <v>55.96</v>
      </c>
      <c r="N33">
        <f t="shared" si="0"/>
        <v>212.27</v>
      </c>
      <c r="O33" s="112">
        <f t="shared" si="1"/>
        <v>0</v>
      </c>
      <c r="P33">
        <v>82</v>
      </c>
      <c r="Q33">
        <v>46.31</v>
      </c>
      <c r="R33">
        <v>5</v>
      </c>
      <c r="S33">
        <v>23</v>
      </c>
      <c r="T33">
        <v>55.96</v>
      </c>
      <c r="U33" s="114">
        <f t="shared" si="2"/>
        <v>212.27</v>
      </c>
      <c r="V33" s="112">
        <f t="shared" si="3"/>
        <v>0</v>
      </c>
      <c r="Y33">
        <f>BAWANA!AW33+BAWANA!AX33</f>
        <v>25.73</v>
      </c>
      <c r="Z33">
        <f>BAWANA!BD33+BAWANA!BE33</f>
        <v>32</v>
      </c>
      <c r="AA33">
        <f>BAWANA!X33+BAWANA!Y33</f>
        <v>25.73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212.27</v>
      </c>
      <c r="E34">
        <f>BAWANA!AM34</f>
        <v>0</v>
      </c>
      <c r="F34">
        <f t="shared" si="4"/>
        <v>256</v>
      </c>
      <c r="G34">
        <f t="shared" si="5"/>
        <v>212.27</v>
      </c>
      <c r="H34" s="112"/>
      <c r="I34">
        <f>BRPL_EOD!AI34+BRPL_EOD!AJ34</f>
        <v>82</v>
      </c>
      <c r="J34">
        <f>BYPL_EOD!AI34+BYPL_EOD!AJ34</f>
        <v>46.31</v>
      </c>
      <c r="K34">
        <f>MES_EOD!AI34+MES_EOD!AJ34</f>
        <v>5</v>
      </c>
      <c r="L34">
        <f>NDMC_EOD!AI34+NDMC_EOD!AJ34</f>
        <v>23</v>
      </c>
      <c r="M34">
        <f>TPDDL_EOD!AI34+TPDDL_EOD!AJ34</f>
        <v>55.96</v>
      </c>
      <c r="N34">
        <f t="shared" si="0"/>
        <v>212.27</v>
      </c>
      <c r="O34" s="112">
        <f t="shared" si="1"/>
        <v>0</v>
      </c>
      <c r="P34">
        <v>82</v>
      </c>
      <c r="Q34">
        <v>46.31</v>
      </c>
      <c r="R34">
        <v>5</v>
      </c>
      <c r="S34">
        <v>23</v>
      </c>
      <c r="T34">
        <v>55.96</v>
      </c>
      <c r="U34" s="114">
        <f t="shared" si="2"/>
        <v>212.27</v>
      </c>
      <c r="V34" s="112">
        <f t="shared" si="3"/>
        <v>0</v>
      </c>
      <c r="Y34">
        <f>BAWANA!AW34+BAWANA!AX34</f>
        <v>25.73</v>
      </c>
      <c r="Z34">
        <f>BAWANA!BD34+BAWANA!BE34</f>
        <v>32</v>
      </c>
      <c r="AA34">
        <f>BAWANA!X34+BAWANA!Y34</f>
        <v>25.73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212.27</v>
      </c>
      <c r="E35">
        <f>BAWANA!AM35</f>
        <v>0</v>
      </c>
      <c r="F35">
        <f t="shared" si="4"/>
        <v>256</v>
      </c>
      <c r="G35">
        <f t="shared" si="5"/>
        <v>212.27</v>
      </c>
      <c r="H35" s="112"/>
      <c r="I35">
        <f>BRPL_EOD!AI35+BRPL_EOD!AJ35</f>
        <v>82</v>
      </c>
      <c r="J35">
        <f>BYPL_EOD!AI35+BYPL_EOD!AJ35</f>
        <v>46.31</v>
      </c>
      <c r="K35">
        <f>MES_EOD!AI35+MES_EOD!AJ35</f>
        <v>5</v>
      </c>
      <c r="L35">
        <f>NDMC_EOD!AI35+NDMC_EOD!AJ35</f>
        <v>23</v>
      </c>
      <c r="M35">
        <f>TPDDL_EOD!AI35+TPDDL_EOD!AJ35</f>
        <v>55.96</v>
      </c>
      <c r="N35">
        <f t="shared" si="0"/>
        <v>212.27</v>
      </c>
      <c r="O35" s="112">
        <f t="shared" si="1"/>
        <v>0</v>
      </c>
      <c r="P35">
        <v>82</v>
      </c>
      <c r="Q35">
        <v>46.31</v>
      </c>
      <c r="R35">
        <v>5</v>
      </c>
      <c r="S35">
        <v>23</v>
      </c>
      <c r="T35">
        <v>55.96</v>
      </c>
      <c r="U35" s="114">
        <f t="shared" si="2"/>
        <v>212.27</v>
      </c>
      <c r="V35" s="112">
        <f t="shared" si="3"/>
        <v>0</v>
      </c>
      <c r="Y35">
        <f>BAWANA!AW35+BAWANA!AX35</f>
        <v>25.73</v>
      </c>
      <c r="Z35">
        <f>BAWANA!BD35+BAWANA!BE35</f>
        <v>32</v>
      </c>
      <c r="AA35">
        <f>BAWANA!X35+BAWANA!Y35</f>
        <v>25.73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212.27</v>
      </c>
      <c r="E36">
        <f>BAWANA!AM36</f>
        <v>0</v>
      </c>
      <c r="F36">
        <f t="shared" si="4"/>
        <v>256</v>
      </c>
      <c r="G36">
        <f t="shared" si="5"/>
        <v>212.27</v>
      </c>
      <c r="H36" s="112"/>
      <c r="I36">
        <f>BRPL_EOD!AI36+BRPL_EOD!AJ36</f>
        <v>82</v>
      </c>
      <c r="J36">
        <f>BYPL_EOD!AI36+BYPL_EOD!AJ36</f>
        <v>46.31</v>
      </c>
      <c r="K36">
        <f>MES_EOD!AI36+MES_EOD!AJ36</f>
        <v>5</v>
      </c>
      <c r="L36">
        <f>NDMC_EOD!AI36+NDMC_EOD!AJ36</f>
        <v>23</v>
      </c>
      <c r="M36">
        <f>TPDDL_EOD!AI36+TPDDL_EOD!AJ36</f>
        <v>55.96</v>
      </c>
      <c r="N36">
        <f t="shared" si="0"/>
        <v>212.27</v>
      </c>
      <c r="O36" s="112">
        <f t="shared" si="1"/>
        <v>0</v>
      </c>
      <c r="P36">
        <v>82</v>
      </c>
      <c r="Q36">
        <v>46.31</v>
      </c>
      <c r="R36">
        <v>5</v>
      </c>
      <c r="S36">
        <v>23</v>
      </c>
      <c r="T36">
        <v>55.96</v>
      </c>
      <c r="U36" s="114">
        <f t="shared" si="2"/>
        <v>212.27</v>
      </c>
      <c r="V36" s="112">
        <f t="shared" si="3"/>
        <v>0</v>
      </c>
      <c r="Y36">
        <f>BAWANA!AW36+BAWANA!AX36</f>
        <v>25.73</v>
      </c>
      <c r="Z36">
        <f>BAWANA!BD36+BAWANA!BE36</f>
        <v>32</v>
      </c>
      <c r="AA36">
        <f>BAWANA!X36+BAWANA!Y36</f>
        <v>25.73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212.27</v>
      </c>
      <c r="E37">
        <f>BAWANA!AM37</f>
        <v>0</v>
      </c>
      <c r="F37">
        <f t="shared" si="4"/>
        <v>256</v>
      </c>
      <c r="G37">
        <f t="shared" si="5"/>
        <v>212.27</v>
      </c>
      <c r="H37" s="112"/>
      <c r="I37">
        <f>BRPL_EOD!AI37+BRPL_EOD!AJ37</f>
        <v>82</v>
      </c>
      <c r="J37">
        <f>BYPL_EOD!AI37+BYPL_EOD!AJ37</f>
        <v>46.31</v>
      </c>
      <c r="K37">
        <f>MES_EOD!AI37+MES_EOD!AJ37</f>
        <v>5</v>
      </c>
      <c r="L37">
        <f>NDMC_EOD!AI37+NDMC_EOD!AJ37</f>
        <v>23</v>
      </c>
      <c r="M37">
        <f>TPDDL_EOD!AI37+TPDDL_EOD!AJ37</f>
        <v>55.96</v>
      </c>
      <c r="N37">
        <f t="shared" si="0"/>
        <v>212.27</v>
      </c>
      <c r="O37" s="112">
        <f t="shared" si="1"/>
        <v>0</v>
      </c>
      <c r="P37">
        <v>82</v>
      </c>
      <c r="Q37">
        <v>46.31</v>
      </c>
      <c r="R37">
        <v>5</v>
      </c>
      <c r="S37">
        <v>23</v>
      </c>
      <c r="T37">
        <v>55.96</v>
      </c>
      <c r="U37" s="114">
        <f t="shared" si="2"/>
        <v>212.27</v>
      </c>
      <c r="V37" s="112">
        <f t="shared" si="3"/>
        <v>0</v>
      </c>
      <c r="Y37">
        <f>BAWANA!AW37+BAWANA!AX37</f>
        <v>25.73</v>
      </c>
      <c r="Z37">
        <f>BAWANA!BD37+BAWANA!BE37</f>
        <v>32</v>
      </c>
      <c r="AA37">
        <f>BAWANA!X37+BAWANA!Y37</f>
        <v>25.73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212.27</v>
      </c>
      <c r="E38">
        <f>BAWANA!AM38</f>
        <v>0</v>
      </c>
      <c r="F38">
        <f t="shared" si="4"/>
        <v>256</v>
      </c>
      <c r="G38">
        <f t="shared" si="5"/>
        <v>212.27</v>
      </c>
      <c r="H38" s="112"/>
      <c r="I38">
        <f>BRPL_EOD!AI38+BRPL_EOD!AJ38</f>
        <v>82</v>
      </c>
      <c r="J38">
        <f>BYPL_EOD!AI38+BYPL_EOD!AJ38</f>
        <v>46.31</v>
      </c>
      <c r="K38">
        <f>MES_EOD!AI38+MES_EOD!AJ38</f>
        <v>5</v>
      </c>
      <c r="L38">
        <f>NDMC_EOD!AI38+NDMC_EOD!AJ38</f>
        <v>23</v>
      </c>
      <c r="M38">
        <f>TPDDL_EOD!AI38+TPDDL_EOD!AJ38</f>
        <v>55.96</v>
      </c>
      <c r="N38">
        <f t="shared" si="0"/>
        <v>212.27</v>
      </c>
      <c r="O38" s="112">
        <f t="shared" si="1"/>
        <v>0</v>
      </c>
      <c r="P38">
        <v>82</v>
      </c>
      <c r="Q38">
        <v>46.31</v>
      </c>
      <c r="R38">
        <v>5</v>
      </c>
      <c r="S38">
        <v>23</v>
      </c>
      <c r="T38">
        <v>55.96</v>
      </c>
      <c r="U38" s="114">
        <f t="shared" si="2"/>
        <v>212.27</v>
      </c>
      <c r="V38" s="112">
        <f t="shared" si="3"/>
        <v>0</v>
      </c>
      <c r="Y38">
        <f>BAWANA!AW38+BAWANA!AX38</f>
        <v>25.73</v>
      </c>
      <c r="Z38">
        <f>BAWANA!BD38+BAWANA!BE38</f>
        <v>32</v>
      </c>
      <c r="AA38">
        <f>BAWANA!X38+BAWANA!Y38</f>
        <v>25.73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212.27</v>
      </c>
      <c r="E39">
        <f>BAWANA!AM39</f>
        <v>0</v>
      </c>
      <c r="F39">
        <f t="shared" si="4"/>
        <v>256</v>
      </c>
      <c r="G39">
        <f t="shared" si="5"/>
        <v>212.27</v>
      </c>
      <c r="H39" s="112"/>
      <c r="I39">
        <f>BRPL_EOD!AI39+BRPL_EOD!AJ39</f>
        <v>82</v>
      </c>
      <c r="J39">
        <f>BYPL_EOD!AI39+BYPL_EOD!AJ39</f>
        <v>46.31</v>
      </c>
      <c r="K39">
        <f>MES_EOD!AI39+MES_EOD!AJ39</f>
        <v>5</v>
      </c>
      <c r="L39">
        <f>NDMC_EOD!AI39+NDMC_EOD!AJ39</f>
        <v>23</v>
      </c>
      <c r="M39">
        <f>TPDDL_EOD!AI39+TPDDL_EOD!AJ39</f>
        <v>55.96</v>
      </c>
      <c r="N39">
        <f t="shared" si="0"/>
        <v>212.27</v>
      </c>
      <c r="O39" s="112">
        <f t="shared" si="1"/>
        <v>0</v>
      </c>
      <c r="P39">
        <v>82</v>
      </c>
      <c r="Q39">
        <v>46.31</v>
      </c>
      <c r="R39">
        <v>5</v>
      </c>
      <c r="S39">
        <v>23</v>
      </c>
      <c r="T39">
        <v>55.96</v>
      </c>
      <c r="U39" s="114">
        <f t="shared" si="2"/>
        <v>212.27</v>
      </c>
      <c r="V39" s="112">
        <f t="shared" si="3"/>
        <v>0</v>
      </c>
      <c r="Y39">
        <f>BAWANA!AW39+BAWANA!AX39</f>
        <v>25.73</v>
      </c>
      <c r="Z39">
        <f>BAWANA!BD39+BAWANA!BE39</f>
        <v>32</v>
      </c>
      <c r="AA39">
        <f>BAWANA!X39+BAWANA!Y39</f>
        <v>25.73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212.27</v>
      </c>
      <c r="E40">
        <f>BAWANA!AM40</f>
        <v>0</v>
      </c>
      <c r="F40">
        <f t="shared" si="4"/>
        <v>256</v>
      </c>
      <c r="G40">
        <f t="shared" si="5"/>
        <v>212.27</v>
      </c>
      <c r="H40" s="112"/>
      <c r="I40">
        <f>BRPL_EOD!AI40+BRPL_EOD!AJ40</f>
        <v>82</v>
      </c>
      <c r="J40">
        <f>BYPL_EOD!AI40+BYPL_EOD!AJ40</f>
        <v>46.31</v>
      </c>
      <c r="K40">
        <f>MES_EOD!AI40+MES_EOD!AJ40</f>
        <v>5</v>
      </c>
      <c r="L40">
        <f>NDMC_EOD!AI40+NDMC_EOD!AJ40</f>
        <v>23</v>
      </c>
      <c r="M40">
        <f>TPDDL_EOD!AI40+TPDDL_EOD!AJ40</f>
        <v>55.96</v>
      </c>
      <c r="N40">
        <f t="shared" si="0"/>
        <v>212.27</v>
      </c>
      <c r="O40" s="112">
        <f t="shared" si="1"/>
        <v>0</v>
      </c>
      <c r="P40">
        <v>82</v>
      </c>
      <c r="Q40">
        <v>46.31</v>
      </c>
      <c r="R40">
        <v>5</v>
      </c>
      <c r="S40">
        <v>23</v>
      </c>
      <c r="T40">
        <v>55.96</v>
      </c>
      <c r="U40" s="114">
        <f t="shared" si="2"/>
        <v>212.27</v>
      </c>
      <c r="V40" s="112">
        <f t="shared" si="3"/>
        <v>0</v>
      </c>
      <c r="Y40">
        <f>BAWANA!AW40+BAWANA!AX40</f>
        <v>25.73</v>
      </c>
      <c r="Z40">
        <f>BAWANA!BD40+BAWANA!BE40</f>
        <v>32</v>
      </c>
      <c r="AA40">
        <f>BAWANA!X40+BAWANA!Y40</f>
        <v>25.73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216.74</v>
      </c>
      <c r="E41">
        <f>BAWANA!AM41</f>
        <v>0</v>
      </c>
      <c r="F41">
        <f t="shared" si="4"/>
        <v>256</v>
      </c>
      <c r="G41">
        <f t="shared" si="5"/>
        <v>216.74</v>
      </c>
      <c r="H41" s="112"/>
      <c r="I41">
        <f>BRPL_EOD!AI41+BRPL_EOD!AJ41</f>
        <v>82.89</v>
      </c>
      <c r="J41">
        <f>BYPL_EOD!AI41+BYPL_EOD!AJ41</f>
        <v>47.93</v>
      </c>
      <c r="K41">
        <f>MES_EOD!AI41+MES_EOD!AJ41</f>
        <v>5</v>
      </c>
      <c r="L41">
        <f>NDMC_EOD!AI41+NDMC_EOD!AJ41</f>
        <v>23</v>
      </c>
      <c r="M41">
        <f>TPDDL_EOD!AI41+TPDDL_EOD!AJ41</f>
        <v>57.92</v>
      </c>
      <c r="N41">
        <f t="shared" si="0"/>
        <v>216.74</v>
      </c>
      <c r="O41" s="112">
        <f t="shared" si="1"/>
        <v>0</v>
      </c>
      <c r="P41">
        <v>82.89</v>
      </c>
      <c r="Q41">
        <v>47.93</v>
      </c>
      <c r="R41">
        <v>5</v>
      </c>
      <c r="S41">
        <v>23</v>
      </c>
      <c r="T41">
        <v>57.92</v>
      </c>
      <c r="U41" s="114">
        <f t="shared" si="2"/>
        <v>216.74</v>
      </c>
      <c r="V41" s="112">
        <f t="shared" si="3"/>
        <v>0</v>
      </c>
      <c r="Y41">
        <f>BAWANA!AW41+BAWANA!AX41</f>
        <v>26.63</v>
      </c>
      <c r="Z41">
        <f>BAWANA!BD41+BAWANA!BE41</f>
        <v>26.63</v>
      </c>
      <c r="AA41">
        <f>BAWANA!X41+BAWANA!Y41</f>
        <v>26.63</v>
      </c>
      <c r="AB41">
        <f>BAWANA!AE41+BAWANA!AF41</f>
        <v>26.63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216.74</v>
      </c>
      <c r="E42">
        <f>BAWANA!AM42</f>
        <v>0</v>
      </c>
      <c r="F42">
        <f t="shared" si="4"/>
        <v>256</v>
      </c>
      <c r="G42">
        <f t="shared" si="5"/>
        <v>216.74</v>
      </c>
      <c r="H42" s="112"/>
      <c r="I42">
        <f>BRPL_EOD!AI42+BRPL_EOD!AJ42</f>
        <v>82.89</v>
      </c>
      <c r="J42">
        <f>BYPL_EOD!AI42+BYPL_EOD!AJ42</f>
        <v>47.93</v>
      </c>
      <c r="K42">
        <f>MES_EOD!AI42+MES_EOD!AJ42</f>
        <v>5</v>
      </c>
      <c r="L42">
        <f>NDMC_EOD!AI42+NDMC_EOD!AJ42</f>
        <v>23</v>
      </c>
      <c r="M42">
        <f>TPDDL_EOD!AI42+TPDDL_EOD!AJ42</f>
        <v>57.92</v>
      </c>
      <c r="N42">
        <f t="shared" si="0"/>
        <v>216.74</v>
      </c>
      <c r="O42" s="112">
        <f t="shared" si="1"/>
        <v>0</v>
      </c>
      <c r="P42">
        <v>82.89</v>
      </c>
      <c r="Q42">
        <v>47.93</v>
      </c>
      <c r="R42">
        <v>5</v>
      </c>
      <c r="S42">
        <v>23</v>
      </c>
      <c r="T42">
        <v>57.92</v>
      </c>
      <c r="U42" s="114">
        <f t="shared" si="2"/>
        <v>216.74</v>
      </c>
      <c r="V42" s="112">
        <f t="shared" si="3"/>
        <v>0</v>
      </c>
      <c r="Y42">
        <f>BAWANA!AW42+BAWANA!AX42</f>
        <v>26.63</v>
      </c>
      <c r="Z42">
        <f>BAWANA!BD42+BAWANA!BE42</f>
        <v>26.63</v>
      </c>
      <c r="AA42">
        <f>BAWANA!X42+BAWANA!Y42</f>
        <v>26.63</v>
      </c>
      <c r="AB42">
        <f>BAWANA!AE42+BAWANA!AF42</f>
        <v>26.63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216.74</v>
      </c>
      <c r="E43">
        <f>BAWANA!AM43</f>
        <v>0</v>
      </c>
      <c r="F43">
        <f t="shared" si="4"/>
        <v>256</v>
      </c>
      <c r="G43">
        <f t="shared" si="5"/>
        <v>216.74</v>
      </c>
      <c r="H43" s="112"/>
      <c r="I43">
        <f>BRPL_EOD!AI43+BRPL_EOD!AJ43</f>
        <v>82.89</v>
      </c>
      <c r="J43">
        <f>BYPL_EOD!AI43+BYPL_EOD!AJ43</f>
        <v>47.93</v>
      </c>
      <c r="K43">
        <f>MES_EOD!AI43+MES_EOD!AJ43</f>
        <v>5</v>
      </c>
      <c r="L43">
        <f>NDMC_EOD!AI43+NDMC_EOD!AJ43</f>
        <v>23</v>
      </c>
      <c r="M43">
        <f>TPDDL_EOD!AI43+TPDDL_EOD!AJ43</f>
        <v>57.92</v>
      </c>
      <c r="N43">
        <f t="shared" si="0"/>
        <v>216.74</v>
      </c>
      <c r="O43" s="112">
        <f t="shared" si="1"/>
        <v>0</v>
      </c>
      <c r="P43">
        <v>82.89</v>
      </c>
      <c r="Q43">
        <v>47.93</v>
      </c>
      <c r="R43">
        <v>5</v>
      </c>
      <c r="S43">
        <v>23</v>
      </c>
      <c r="T43">
        <v>57.92</v>
      </c>
      <c r="U43" s="114">
        <f t="shared" si="2"/>
        <v>216.74</v>
      </c>
      <c r="V43" s="112">
        <f t="shared" si="3"/>
        <v>0</v>
      </c>
      <c r="Y43">
        <f>BAWANA!AW43+BAWANA!AX43</f>
        <v>26.63</v>
      </c>
      <c r="Z43">
        <f>BAWANA!BD43+BAWANA!BE43</f>
        <v>26.63</v>
      </c>
      <c r="AA43">
        <f>BAWANA!X43+BAWANA!Y43</f>
        <v>26.63</v>
      </c>
      <c r="AB43">
        <f>BAWANA!AE43+BAWANA!AF43</f>
        <v>26.63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216.74</v>
      </c>
      <c r="E44">
        <f>BAWANA!AM44</f>
        <v>0</v>
      </c>
      <c r="F44">
        <f t="shared" si="4"/>
        <v>256</v>
      </c>
      <c r="G44">
        <f t="shared" si="5"/>
        <v>216.74</v>
      </c>
      <c r="H44" s="112"/>
      <c r="I44">
        <f>BRPL_EOD!AI44+BRPL_EOD!AJ44</f>
        <v>82.89</v>
      </c>
      <c r="J44">
        <f>BYPL_EOD!AI44+BYPL_EOD!AJ44</f>
        <v>47.93</v>
      </c>
      <c r="K44">
        <f>MES_EOD!AI44+MES_EOD!AJ44</f>
        <v>5</v>
      </c>
      <c r="L44">
        <f>NDMC_EOD!AI44+NDMC_EOD!AJ44</f>
        <v>23</v>
      </c>
      <c r="M44">
        <f>TPDDL_EOD!AI44+TPDDL_EOD!AJ44</f>
        <v>57.92</v>
      </c>
      <c r="N44">
        <f t="shared" si="0"/>
        <v>216.74</v>
      </c>
      <c r="O44" s="112">
        <f t="shared" si="1"/>
        <v>0</v>
      </c>
      <c r="P44">
        <v>82.89</v>
      </c>
      <c r="Q44">
        <v>47.93</v>
      </c>
      <c r="R44">
        <v>5</v>
      </c>
      <c r="S44">
        <v>23</v>
      </c>
      <c r="T44">
        <v>57.92</v>
      </c>
      <c r="U44" s="114">
        <f t="shared" si="2"/>
        <v>216.74</v>
      </c>
      <c r="V44" s="112">
        <f t="shared" si="3"/>
        <v>0</v>
      </c>
      <c r="Y44">
        <f>BAWANA!AW44+BAWANA!AX44</f>
        <v>26.63</v>
      </c>
      <c r="Z44">
        <f>BAWANA!BD44+BAWANA!BE44</f>
        <v>26.63</v>
      </c>
      <c r="AA44">
        <f>BAWANA!X44+BAWANA!Y44</f>
        <v>26.63</v>
      </c>
      <c r="AB44">
        <f>BAWANA!AE44+BAWANA!AF44</f>
        <v>26.63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216.74</v>
      </c>
      <c r="E45">
        <f>BAWANA!AM45</f>
        <v>0</v>
      </c>
      <c r="F45">
        <f t="shared" si="4"/>
        <v>256</v>
      </c>
      <c r="G45">
        <f t="shared" si="5"/>
        <v>216.74</v>
      </c>
      <c r="H45" s="112"/>
      <c r="I45">
        <f>BRPL_EOD!AI45+BRPL_EOD!AJ45</f>
        <v>82.89</v>
      </c>
      <c r="J45">
        <f>BYPL_EOD!AI45+BYPL_EOD!AJ45</f>
        <v>47.93</v>
      </c>
      <c r="K45">
        <f>MES_EOD!AI45+MES_EOD!AJ45</f>
        <v>5</v>
      </c>
      <c r="L45">
        <f>NDMC_EOD!AI45+NDMC_EOD!AJ45</f>
        <v>23</v>
      </c>
      <c r="M45">
        <f>TPDDL_EOD!AI45+TPDDL_EOD!AJ45</f>
        <v>57.92</v>
      </c>
      <c r="N45">
        <f t="shared" si="0"/>
        <v>216.74</v>
      </c>
      <c r="O45" s="112">
        <f t="shared" si="1"/>
        <v>0</v>
      </c>
      <c r="P45">
        <v>82.89</v>
      </c>
      <c r="Q45">
        <v>47.93</v>
      </c>
      <c r="R45">
        <v>5</v>
      </c>
      <c r="S45">
        <v>23</v>
      </c>
      <c r="T45">
        <v>57.92</v>
      </c>
      <c r="U45" s="114">
        <f t="shared" si="2"/>
        <v>216.74</v>
      </c>
      <c r="V45" s="112">
        <f t="shared" si="3"/>
        <v>0</v>
      </c>
      <c r="Y45">
        <f>BAWANA!AW45+BAWANA!AX45</f>
        <v>26.63</v>
      </c>
      <c r="Z45">
        <f>BAWANA!BD45+BAWANA!BE45</f>
        <v>26.63</v>
      </c>
      <c r="AA45">
        <f>BAWANA!X45+BAWANA!Y45</f>
        <v>26.63</v>
      </c>
      <c r="AB45">
        <f>BAWANA!AE45+BAWANA!AF45</f>
        <v>26.63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216.74</v>
      </c>
      <c r="E46">
        <f>BAWANA!AM46</f>
        <v>0</v>
      </c>
      <c r="F46">
        <f t="shared" si="4"/>
        <v>256</v>
      </c>
      <c r="G46">
        <f t="shared" si="5"/>
        <v>216.74</v>
      </c>
      <c r="H46" s="112"/>
      <c r="I46">
        <f>BRPL_EOD!AI46+BRPL_EOD!AJ46</f>
        <v>82.89</v>
      </c>
      <c r="J46">
        <f>BYPL_EOD!AI46+BYPL_EOD!AJ46</f>
        <v>47.93</v>
      </c>
      <c r="K46">
        <f>MES_EOD!AI46+MES_EOD!AJ46</f>
        <v>5</v>
      </c>
      <c r="L46">
        <f>NDMC_EOD!AI46+NDMC_EOD!AJ46</f>
        <v>23</v>
      </c>
      <c r="M46">
        <f>TPDDL_EOD!AI46+TPDDL_EOD!AJ46</f>
        <v>57.92</v>
      </c>
      <c r="N46">
        <f t="shared" si="0"/>
        <v>216.74</v>
      </c>
      <c r="O46" s="112">
        <f t="shared" si="1"/>
        <v>0</v>
      </c>
      <c r="P46">
        <v>82.89</v>
      </c>
      <c r="Q46">
        <v>47.93</v>
      </c>
      <c r="R46">
        <v>5</v>
      </c>
      <c r="S46">
        <v>23</v>
      </c>
      <c r="T46">
        <v>57.92</v>
      </c>
      <c r="U46" s="114">
        <f t="shared" si="2"/>
        <v>216.74</v>
      </c>
      <c r="V46" s="112">
        <f t="shared" si="3"/>
        <v>0</v>
      </c>
      <c r="Y46">
        <f>BAWANA!AW46+BAWANA!AX46</f>
        <v>26.63</v>
      </c>
      <c r="Z46">
        <f>BAWANA!BD46+BAWANA!BE46</f>
        <v>26.63</v>
      </c>
      <c r="AA46">
        <f>BAWANA!X46+BAWANA!Y46</f>
        <v>26.63</v>
      </c>
      <c r="AB46">
        <f>BAWANA!AE46+BAWANA!AF46</f>
        <v>26.63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216.74</v>
      </c>
      <c r="E47">
        <f>BAWANA!AM47</f>
        <v>0</v>
      </c>
      <c r="F47">
        <f t="shared" si="4"/>
        <v>256</v>
      </c>
      <c r="G47">
        <f t="shared" si="5"/>
        <v>216.74</v>
      </c>
      <c r="H47" s="112"/>
      <c r="I47">
        <f>BRPL_EOD!AI47+BRPL_EOD!AJ47</f>
        <v>82.89</v>
      </c>
      <c r="J47">
        <f>BYPL_EOD!AI47+BYPL_EOD!AJ47</f>
        <v>47.93</v>
      </c>
      <c r="K47">
        <f>MES_EOD!AI47+MES_EOD!AJ47</f>
        <v>5</v>
      </c>
      <c r="L47">
        <f>NDMC_EOD!AI47+NDMC_EOD!AJ47</f>
        <v>23</v>
      </c>
      <c r="M47">
        <f>TPDDL_EOD!AI47+TPDDL_EOD!AJ47</f>
        <v>57.92</v>
      </c>
      <c r="N47">
        <f t="shared" si="0"/>
        <v>216.74</v>
      </c>
      <c r="O47" s="112">
        <f t="shared" si="1"/>
        <v>0</v>
      </c>
      <c r="P47">
        <v>82.89</v>
      </c>
      <c r="Q47">
        <v>47.93</v>
      </c>
      <c r="R47">
        <v>5</v>
      </c>
      <c r="S47">
        <v>23</v>
      </c>
      <c r="T47">
        <v>57.92</v>
      </c>
      <c r="U47" s="114">
        <f t="shared" si="2"/>
        <v>216.74</v>
      </c>
      <c r="V47" s="112">
        <f t="shared" si="3"/>
        <v>0</v>
      </c>
      <c r="Y47">
        <f>BAWANA!AW47+BAWANA!AX47</f>
        <v>26.63</v>
      </c>
      <c r="Z47">
        <f>BAWANA!BD47+BAWANA!BE47</f>
        <v>26.63</v>
      </c>
      <c r="AA47">
        <f>BAWANA!X47+BAWANA!Y47</f>
        <v>26.63</v>
      </c>
      <c r="AB47">
        <f>BAWANA!AE47+BAWANA!AF47</f>
        <v>26.63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216.74</v>
      </c>
      <c r="E48">
        <f>BAWANA!AM48</f>
        <v>0</v>
      </c>
      <c r="F48">
        <f t="shared" si="4"/>
        <v>256</v>
      </c>
      <c r="G48">
        <f t="shared" si="5"/>
        <v>216.74</v>
      </c>
      <c r="H48" s="112"/>
      <c r="I48">
        <f>BRPL_EOD!AI48+BRPL_EOD!AJ48</f>
        <v>82.89</v>
      </c>
      <c r="J48">
        <f>BYPL_EOD!AI48+BYPL_EOD!AJ48</f>
        <v>47.93</v>
      </c>
      <c r="K48">
        <f>MES_EOD!AI48+MES_EOD!AJ48</f>
        <v>5</v>
      </c>
      <c r="L48">
        <f>NDMC_EOD!AI48+NDMC_EOD!AJ48</f>
        <v>23</v>
      </c>
      <c r="M48">
        <f>TPDDL_EOD!AI48+TPDDL_EOD!AJ48</f>
        <v>57.92</v>
      </c>
      <c r="N48">
        <f t="shared" si="0"/>
        <v>216.74</v>
      </c>
      <c r="O48" s="112">
        <f t="shared" si="1"/>
        <v>0</v>
      </c>
      <c r="P48">
        <v>82.89</v>
      </c>
      <c r="Q48">
        <v>47.93</v>
      </c>
      <c r="R48">
        <v>5</v>
      </c>
      <c r="S48">
        <v>23</v>
      </c>
      <c r="T48">
        <v>57.92</v>
      </c>
      <c r="U48" s="114">
        <f t="shared" si="2"/>
        <v>216.74</v>
      </c>
      <c r="V48" s="112">
        <f t="shared" si="3"/>
        <v>0</v>
      </c>
      <c r="Y48">
        <f>BAWANA!AW48+BAWANA!AX48</f>
        <v>26.63</v>
      </c>
      <c r="Z48">
        <f>BAWANA!BD48+BAWANA!BE48</f>
        <v>26.63</v>
      </c>
      <c r="AA48">
        <f>BAWANA!X48+BAWANA!Y48</f>
        <v>26.63</v>
      </c>
      <c r="AB48">
        <f>BAWANA!AE48+BAWANA!AF48</f>
        <v>26.63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216.74</v>
      </c>
      <c r="E49">
        <f>BAWANA!AM49</f>
        <v>0</v>
      </c>
      <c r="F49">
        <f t="shared" si="4"/>
        <v>256</v>
      </c>
      <c r="G49">
        <f t="shared" si="5"/>
        <v>216.74</v>
      </c>
      <c r="H49" s="112"/>
      <c r="I49">
        <f>BRPL_EOD!AI49+BRPL_EOD!AJ49</f>
        <v>82.89</v>
      </c>
      <c r="J49">
        <f>BYPL_EOD!AI49+BYPL_EOD!AJ49</f>
        <v>47.93</v>
      </c>
      <c r="K49">
        <f>MES_EOD!AI49+MES_EOD!AJ49</f>
        <v>5</v>
      </c>
      <c r="L49">
        <f>NDMC_EOD!AI49+NDMC_EOD!AJ49</f>
        <v>23</v>
      </c>
      <c r="M49">
        <f>TPDDL_EOD!AI49+TPDDL_EOD!AJ49</f>
        <v>57.92</v>
      </c>
      <c r="N49">
        <f t="shared" si="0"/>
        <v>216.74</v>
      </c>
      <c r="O49" s="112">
        <f t="shared" si="1"/>
        <v>0</v>
      </c>
      <c r="P49">
        <v>82.89</v>
      </c>
      <c r="Q49">
        <v>47.93</v>
      </c>
      <c r="R49">
        <v>5</v>
      </c>
      <c r="S49">
        <v>23</v>
      </c>
      <c r="T49">
        <v>57.92</v>
      </c>
      <c r="U49" s="114">
        <f t="shared" si="2"/>
        <v>216.74</v>
      </c>
      <c r="V49" s="112">
        <f t="shared" si="3"/>
        <v>0</v>
      </c>
      <c r="Y49">
        <f>BAWANA!AW49+BAWANA!AX49</f>
        <v>26.63</v>
      </c>
      <c r="Z49">
        <f>BAWANA!BD49+BAWANA!BE49</f>
        <v>26.63</v>
      </c>
      <c r="AA49">
        <f>BAWANA!X49+BAWANA!Y49</f>
        <v>26.63</v>
      </c>
      <c r="AB49">
        <f>BAWANA!AE49+BAWANA!AF49</f>
        <v>26.63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216.74</v>
      </c>
      <c r="E50">
        <f>BAWANA!AM50</f>
        <v>0</v>
      </c>
      <c r="F50">
        <f t="shared" si="4"/>
        <v>256</v>
      </c>
      <c r="G50">
        <f t="shared" si="5"/>
        <v>216.74</v>
      </c>
      <c r="H50" s="112"/>
      <c r="I50">
        <f>BRPL_EOD!AI50+BRPL_EOD!AJ50</f>
        <v>82.89</v>
      </c>
      <c r="J50">
        <f>BYPL_EOD!AI50+BYPL_EOD!AJ50</f>
        <v>47.93</v>
      </c>
      <c r="K50">
        <f>MES_EOD!AI50+MES_EOD!AJ50</f>
        <v>5</v>
      </c>
      <c r="L50">
        <f>NDMC_EOD!AI50+NDMC_EOD!AJ50</f>
        <v>23</v>
      </c>
      <c r="M50">
        <f>TPDDL_EOD!AI50+TPDDL_EOD!AJ50</f>
        <v>57.92</v>
      </c>
      <c r="N50">
        <f t="shared" si="0"/>
        <v>216.74</v>
      </c>
      <c r="O50" s="112">
        <f t="shared" si="1"/>
        <v>0</v>
      </c>
      <c r="P50">
        <v>82.89</v>
      </c>
      <c r="Q50">
        <v>47.93</v>
      </c>
      <c r="R50">
        <v>5</v>
      </c>
      <c r="S50">
        <v>23</v>
      </c>
      <c r="T50">
        <v>57.92</v>
      </c>
      <c r="U50" s="114">
        <f t="shared" si="2"/>
        <v>216.74</v>
      </c>
      <c r="V50" s="112">
        <f t="shared" si="3"/>
        <v>0</v>
      </c>
      <c r="Y50">
        <f>BAWANA!AW50+BAWANA!AX50</f>
        <v>26.63</v>
      </c>
      <c r="Z50">
        <f>BAWANA!BD50+BAWANA!BE50</f>
        <v>26.63</v>
      </c>
      <c r="AA50">
        <f>BAWANA!X50+BAWANA!Y50</f>
        <v>26.63</v>
      </c>
      <c r="AB50">
        <f>BAWANA!AE50+BAWANA!AF50</f>
        <v>26.63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216.74</v>
      </c>
      <c r="E51">
        <f>BAWANA!AM51</f>
        <v>0</v>
      </c>
      <c r="F51">
        <f t="shared" si="4"/>
        <v>256</v>
      </c>
      <c r="G51">
        <f t="shared" si="5"/>
        <v>216.74</v>
      </c>
      <c r="H51" s="112"/>
      <c r="I51">
        <f>BRPL_EOD!AI51+BRPL_EOD!AJ51</f>
        <v>82.89</v>
      </c>
      <c r="J51">
        <f>BYPL_EOD!AI51+BYPL_EOD!AJ51</f>
        <v>47.93</v>
      </c>
      <c r="K51">
        <f>MES_EOD!AI51+MES_EOD!AJ51</f>
        <v>5</v>
      </c>
      <c r="L51">
        <f>NDMC_EOD!AI51+NDMC_EOD!AJ51</f>
        <v>23</v>
      </c>
      <c r="M51">
        <f>TPDDL_EOD!AI51+TPDDL_EOD!AJ51</f>
        <v>57.92</v>
      </c>
      <c r="N51">
        <f t="shared" si="0"/>
        <v>216.74</v>
      </c>
      <c r="O51" s="112">
        <f t="shared" si="1"/>
        <v>0</v>
      </c>
      <c r="P51">
        <v>82.89</v>
      </c>
      <c r="Q51">
        <v>47.93</v>
      </c>
      <c r="R51">
        <v>5</v>
      </c>
      <c r="S51">
        <v>23</v>
      </c>
      <c r="T51">
        <v>57.92</v>
      </c>
      <c r="U51" s="114">
        <f t="shared" si="2"/>
        <v>216.74</v>
      </c>
      <c r="V51" s="112">
        <f t="shared" si="3"/>
        <v>0</v>
      </c>
      <c r="Y51">
        <f>BAWANA!AW51+BAWANA!AX51</f>
        <v>26.63</v>
      </c>
      <c r="Z51">
        <f>BAWANA!BD51+BAWANA!BE51</f>
        <v>26.63</v>
      </c>
      <c r="AA51">
        <f>BAWANA!X51+BAWANA!Y51</f>
        <v>26.63</v>
      </c>
      <c r="AB51">
        <f>BAWANA!AE51+BAWANA!AF51</f>
        <v>26.63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216.74</v>
      </c>
      <c r="E52">
        <f>BAWANA!AM52</f>
        <v>0</v>
      </c>
      <c r="F52">
        <f t="shared" si="4"/>
        <v>256</v>
      </c>
      <c r="G52">
        <f t="shared" si="5"/>
        <v>216.74</v>
      </c>
      <c r="H52" s="112"/>
      <c r="I52">
        <f>BRPL_EOD!AI52+BRPL_EOD!AJ52</f>
        <v>82.89</v>
      </c>
      <c r="J52">
        <f>BYPL_EOD!AI52+BYPL_EOD!AJ52</f>
        <v>47.93</v>
      </c>
      <c r="K52">
        <f>MES_EOD!AI52+MES_EOD!AJ52</f>
        <v>5</v>
      </c>
      <c r="L52">
        <f>NDMC_EOD!AI52+NDMC_EOD!AJ52</f>
        <v>23</v>
      </c>
      <c r="M52">
        <f>TPDDL_EOD!AI52+TPDDL_EOD!AJ52</f>
        <v>57.92</v>
      </c>
      <c r="N52">
        <f t="shared" si="0"/>
        <v>216.74</v>
      </c>
      <c r="O52" s="112">
        <f t="shared" si="1"/>
        <v>0</v>
      </c>
      <c r="P52">
        <v>82.89</v>
      </c>
      <c r="Q52">
        <v>47.93</v>
      </c>
      <c r="R52">
        <v>5</v>
      </c>
      <c r="S52">
        <v>23</v>
      </c>
      <c r="T52">
        <v>57.92</v>
      </c>
      <c r="U52" s="114">
        <f t="shared" si="2"/>
        <v>216.74</v>
      </c>
      <c r="V52" s="112">
        <f t="shared" si="3"/>
        <v>0</v>
      </c>
      <c r="Y52">
        <f>BAWANA!AW52+BAWANA!AX52</f>
        <v>26.63</v>
      </c>
      <c r="Z52">
        <f>BAWANA!BD52+BAWANA!BE52</f>
        <v>26.63</v>
      </c>
      <c r="AA52">
        <f>BAWANA!X52+BAWANA!Y52</f>
        <v>26.63</v>
      </c>
      <c r="AB52">
        <f>BAWANA!AE52+BAWANA!AF52</f>
        <v>26.63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216.74</v>
      </c>
      <c r="E53">
        <f>BAWANA!AM53</f>
        <v>0</v>
      </c>
      <c r="F53">
        <f t="shared" si="4"/>
        <v>256</v>
      </c>
      <c r="G53">
        <f t="shared" si="5"/>
        <v>216.74</v>
      </c>
      <c r="H53" s="112"/>
      <c r="I53">
        <f>BRPL_EOD!AI53+BRPL_EOD!AJ53</f>
        <v>82.89</v>
      </c>
      <c r="J53">
        <f>BYPL_EOD!AI53+BYPL_EOD!AJ53</f>
        <v>47.93</v>
      </c>
      <c r="K53">
        <f>MES_EOD!AI53+MES_EOD!AJ53</f>
        <v>5</v>
      </c>
      <c r="L53">
        <f>NDMC_EOD!AI53+NDMC_EOD!AJ53</f>
        <v>23</v>
      </c>
      <c r="M53">
        <f>TPDDL_EOD!AI53+TPDDL_EOD!AJ53</f>
        <v>57.92</v>
      </c>
      <c r="N53">
        <f t="shared" si="0"/>
        <v>216.74</v>
      </c>
      <c r="O53" s="112">
        <f t="shared" si="1"/>
        <v>0</v>
      </c>
      <c r="P53">
        <v>82.89</v>
      </c>
      <c r="Q53">
        <v>47.93</v>
      </c>
      <c r="R53">
        <v>5</v>
      </c>
      <c r="S53">
        <v>23</v>
      </c>
      <c r="T53">
        <v>57.92</v>
      </c>
      <c r="U53" s="114">
        <f t="shared" si="2"/>
        <v>216.74</v>
      </c>
      <c r="V53" s="112">
        <f t="shared" si="3"/>
        <v>0</v>
      </c>
      <c r="Y53">
        <f>BAWANA!AW53+BAWANA!AX53</f>
        <v>26.63</v>
      </c>
      <c r="Z53">
        <f>BAWANA!BD53+BAWANA!BE53</f>
        <v>26.63</v>
      </c>
      <c r="AA53">
        <f>BAWANA!X53+BAWANA!Y53</f>
        <v>26.63</v>
      </c>
      <c r="AB53">
        <f>BAWANA!AE53+BAWANA!AF53</f>
        <v>26.63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216.74</v>
      </c>
      <c r="E54">
        <f>BAWANA!AM54</f>
        <v>0</v>
      </c>
      <c r="F54">
        <f t="shared" si="4"/>
        <v>256</v>
      </c>
      <c r="G54">
        <f t="shared" si="5"/>
        <v>216.74</v>
      </c>
      <c r="H54" s="112"/>
      <c r="I54">
        <f>BRPL_EOD!AI54+BRPL_EOD!AJ54</f>
        <v>82.89</v>
      </c>
      <c r="J54">
        <f>BYPL_EOD!AI54+BYPL_EOD!AJ54</f>
        <v>47.93</v>
      </c>
      <c r="K54">
        <f>MES_EOD!AI54+MES_EOD!AJ54</f>
        <v>5</v>
      </c>
      <c r="L54">
        <f>NDMC_EOD!AI54+NDMC_EOD!AJ54</f>
        <v>23</v>
      </c>
      <c r="M54">
        <f>TPDDL_EOD!AI54+TPDDL_EOD!AJ54</f>
        <v>57.92</v>
      </c>
      <c r="N54">
        <f t="shared" si="0"/>
        <v>216.74</v>
      </c>
      <c r="O54" s="112">
        <f t="shared" si="1"/>
        <v>0</v>
      </c>
      <c r="P54">
        <v>82.89</v>
      </c>
      <c r="Q54">
        <v>47.93</v>
      </c>
      <c r="R54">
        <v>5</v>
      </c>
      <c r="S54">
        <v>23</v>
      </c>
      <c r="T54">
        <v>57.92</v>
      </c>
      <c r="U54" s="114">
        <f t="shared" si="2"/>
        <v>216.74</v>
      </c>
      <c r="V54" s="112">
        <f t="shared" si="3"/>
        <v>0</v>
      </c>
      <c r="Y54">
        <f>BAWANA!AW54+BAWANA!AX54</f>
        <v>26.63</v>
      </c>
      <c r="Z54">
        <f>BAWANA!BD54+BAWANA!BE54</f>
        <v>26.63</v>
      </c>
      <c r="AA54">
        <f>BAWANA!X54+BAWANA!Y54</f>
        <v>26.63</v>
      </c>
      <c r="AB54">
        <f>BAWANA!AE54+BAWANA!AF54</f>
        <v>26.63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216.74</v>
      </c>
      <c r="E55">
        <f>BAWANA!AM55</f>
        <v>0</v>
      </c>
      <c r="F55">
        <f t="shared" si="4"/>
        <v>256</v>
      </c>
      <c r="G55">
        <f t="shared" si="5"/>
        <v>216.74</v>
      </c>
      <c r="H55" s="112"/>
      <c r="I55">
        <f>BRPL_EOD!AI55+BRPL_EOD!AJ55</f>
        <v>82.89</v>
      </c>
      <c r="J55">
        <f>BYPL_EOD!AI55+BYPL_EOD!AJ55</f>
        <v>47.93</v>
      </c>
      <c r="K55">
        <f>MES_EOD!AI55+MES_EOD!AJ55</f>
        <v>5</v>
      </c>
      <c r="L55">
        <f>NDMC_EOD!AI55+NDMC_EOD!AJ55</f>
        <v>23</v>
      </c>
      <c r="M55">
        <f>TPDDL_EOD!AI55+TPDDL_EOD!AJ55</f>
        <v>57.92</v>
      </c>
      <c r="N55">
        <f t="shared" si="0"/>
        <v>216.74</v>
      </c>
      <c r="O55" s="112">
        <f t="shared" si="1"/>
        <v>0</v>
      </c>
      <c r="P55">
        <v>82.89</v>
      </c>
      <c r="Q55">
        <v>47.93</v>
      </c>
      <c r="R55">
        <v>5</v>
      </c>
      <c r="S55">
        <v>23</v>
      </c>
      <c r="T55">
        <v>57.92</v>
      </c>
      <c r="U55" s="114">
        <f t="shared" si="2"/>
        <v>216.74</v>
      </c>
      <c r="V55" s="112">
        <f t="shared" si="3"/>
        <v>0</v>
      </c>
      <c r="Y55">
        <f>BAWANA!AW55+BAWANA!AX55</f>
        <v>26.63</v>
      </c>
      <c r="Z55">
        <f>BAWANA!BD55+BAWANA!BE55</f>
        <v>26.63</v>
      </c>
      <c r="AA55">
        <f>BAWANA!X55+BAWANA!Y55</f>
        <v>26.63</v>
      </c>
      <c r="AB55">
        <f>BAWANA!AE55+BAWANA!AF55</f>
        <v>26.63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216.74</v>
      </c>
      <c r="E56">
        <f>BAWANA!AM56</f>
        <v>0</v>
      </c>
      <c r="F56">
        <f t="shared" si="4"/>
        <v>256</v>
      </c>
      <c r="G56">
        <f t="shared" si="5"/>
        <v>216.74</v>
      </c>
      <c r="H56" s="112"/>
      <c r="I56">
        <f>BRPL_EOD!AI56+BRPL_EOD!AJ56</f>
        <v>82.89</v>
      </c>
      <c r="J56">
        <f>BYPL_EOD!AI56+BYPL_EOD!AJ56</f>
        <v>47.93</v>
      </c>
      <c r="K56">
        <f>MES_EOD!AI56+MES_EOD!AJ56</f>
        <v>5</v>
      </c>
      <c r="L56">
        <f>NDMC_EOD!AI56+NDMC_EOD!AJ56</f>
        <v>23</v>
      </c>
      <c r="M56">
        <f>TPDDL_EOD!AI56+TPDDL_EOD!AJ56</f>
        <v>57.92</v>
      </c>
      <c r="N56">
        <f t="shared" si="0"/>
        <v>216.74</v>
      </c>
      <c r="O56" s="112">
        <f t="shared" si="1"/>
        <v>0</v>
      </c>
      <c r="P56">
        <v>82.89</v>
      </c>
      <c r="Q56">
        <v>47.93</v>
      </c>
      <c r="R56">
        <v>5</v>
      </c>
      <c r="S56">
        <v>23</v>
      </c>
      <c r="T56">
        <v>57.92</v>
      </c>
      <c r="U56" s="114">
        <f t="shared" si="2"/>
        <v>216.74</v>
      </c>
      <c r="V56" s="112">
        <f t="shared" si="3"/>
        <v>0</v>
      </c>
      <c r="Y56">
        <f>BAWANA!AW56+BAWANA!AX56</f>
        <v>26.63</v>
      </c>
      <c r="Z56">
        <f>BAWANA!BD56+BAWANA!BE56</f>
        <v>26.63</v>
      </c>
      <c r="AA56">
        <f>BAWANA!X56+BAWANA!Y56</f>
        <v>26.63</v>
      </c>
      <c r="AB56">
        <f>BAWANA!AE56+BAWANA!AF56</f>
        <v>26.63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216.74</v>
      </c>
      <c r="E57">
        <f>BAWANA!AM57</f>
        <v>0</v>
      </c>
      <c r="F57">
        <f t="shared" si="4"/>
        <v>256</v>
      </c>
      <c r="G57">
        <f t="shared" si="5"/>
        <v>216.74</v>
      </c>
      <c r="H57" s="112"/>
      <c r="I57">
        <f>BRPL_EOD!AI57+BRPL_EOD!AJ57</f>
        <v>82.89</v>
      </c>
      <c r="J57">
        <f>BYPL_EOD!AI57+BYPL_EOD!AJ57</f>
        <v>47.93</v>
      </c>
      <c r="K57">
        <f>MES_EOD!AI57+MES_EOD!AJ57</f>
        <v>5</v>
      </c>
      <c r="L57">
        <f>NDMC_EOD!AI57+NDMC_EOD!AJ57</f>
        <v>23</v>
      </c>
      <c r="M57">
        <f>TPDDL_EOD!AI57+TPDDL_EOD!AJ57</f>
        <v>57.92</v>
      </c>
      <c r="N57">
        <f t="shared" si="0"/>
        <v>216.74</v>
      </c>
      <c r="O57" s="112">
        <f t="shared" si="1"/>
        <v>0</v>
      </c>
      <c r="P57">
        <v>82.89</v>
      </c>
      <c r="Q57">
        <v>47.93</v>
      </c>
      <c r="R57">
        <v>5</v>
      </c>
      <c r="S57">
        <v>23</v>
      </c>
      <c r="T57">
        <v>57.92</v>
      </c>
      <c r="U57" s="114">
        <f t="shared" si="2"/>
        <v>216.74</v>
      </c>
      <c r="V57" s="112">
        <f t="shared" si="3"/>
        <v>0</v>
      </c>
      <c r="Y57">
        <f>BAWANA!AW57+BAWANA!AX57</f>
        <v>26.63</v>
      </c>
      <c r="Z57">
        <f>BAWANA!BD57+BAWANA!BE57</f>
        <v>26.63</v>
      </c>
      <c r="AA57">
        <f>BAWANA!X57+BAWANA!Y57</f>
        <v>26.63</v>
      </c>
      <c r="AB57">
        <f>BAWANA!AE57+BAWANA!AF57</f>
        <v>26.63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216.74</v>
      </c>
      <c r="E58">
        <f>BAWANA!AM58</f>
        <v>0</v>
      </c>
      <c r="F58">
        <f t="shared" si="4"/>
        <v>256</v>
      </c>
      <c r="G58">
        <f t="shared" si="5"/>
        <v>216.74</v>
      </c>
      <c r="H58" s="112"/>
      <c r="I58">
        <f>BRPL_EOD!AI58+BRPL_EOD!AJ58</f>
        <v>82.89</v>
      </c>
      <c r="J58">
        <f>BYPL_EOD!AI58+BYPL_EOD!AJ58</f>
        <v>47.93</v>
      </c>
      <c r="K58">
        <f>MES_EOD!AI58+MES_EOD!AJ58</f>
        <v>5</v>
      </c>
      <c r="L58">
        <f>NDMC_EOD!AI58+NDMC_EOD!AJ58</f>
        <v>23</v>
      </c>
      <c r="M58">
        <f>TPDDL_EOD!AI58+TPDDL_EOD!AJ58</f>
        <v>57.92</v>
      </c>
      <c r="N58">
        <f t="shared" si="0"/>
        <v>216.74</v>
      </c>
      <c r="O58" s="112">
        <f t="shared" si="1"/>
        <v>0</v>
      </c>
      <c r="P58">
        <v>82.89</v>
      </c>
      <c r="Q58">
        <v>47.93</v>
      </c>
      <c r="R58">
        <v>5</v>
      </c>
      <c r="S58">
        <v>23</v>
      </c>
      <c r="T58">
        <v>57.92</v>
      </c>
      <c r="U58" s="114">
        <f t="shared" si="2"/>
        <v>216.74</v>
      </c>
      <c r="V58" s="112">
        <f t="shared" si="3"/>
        <v>0</v>
      </c>
      <c r="Y58">
        <f>BAWANA!AW58+BAWANA!AX58</f>
        <v>26.63</v>
      </c>
      <c r="Z58">
        <f>BAWANA!BD58+BAWANA!BE58</f>
        <v>26.63</v>
      </c>
      <c r="AA58">
        <f>BAWANA!X58+BAWANA!Y58</f>
        <v>26.63</v>
      </c>
      <c r="AB58">
        <f>BAWANA!AE58+BAWANA!AF58</f>
        <v>26.63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216.74</v>
      </c>
      <c r="E59">
        <f>BAWANA!AM59</f>
        <v>0</v>
      </c>
      <c r="F59">
        <f t="shared" si="4"/>
        <v>256</v>
      </c>
      <c r="G59">
        <f t="shared" si="5"/>
        <v>216.74</v>
      </c>
      <c r="H59" s="112"/>
      <c r="I59">
        <f>BRPL_EOD!AI59+BRPL_EOD!AJ59</f>
        <v>82.89</v>
      </c>
      <c r="J59">
        <f>BYPL_EOD!AI59+BYPL_EOD!AJ59</f>
        <v>47.93</v>
      </c>
      <c r="K59">
        <f>MES_EOD!AI59+MES_EOD!AJ59</f>
        <v>5</v>
      </c>
      <c r="L59">
        <f>NDMC_EOD!AI59+NDMC_EOD!AJ59</f>
        <v>23</v>
      </c>
      <c r="M59">
        <f>TPDDL_EOD!AI59+TPDDL_EOD!AJ59</f>
        <v>57.92</v>
      </c>
      <c r="N59">
        <f t="shared" si="0"/>
        <v>216.74</v>
      </c>
      <c r="O59" s="112">
        <f t="shared" si="1"/>
        <v>0</v>
      </c>
      <c r="P59">
        <v>82.89</v>
      </c>
      <c r="Q59">
        <v>47.93</v>
      </c>
      <c r="R59">
        <v>5</v>
      </c>
      <c r="S59">
        <v>23</v>
      </c>
      <c r="T59">
        <v>57.92</v>
      </c>
      <c r="U59" s="114">
        <f t="shared" si="2"/>
        <v>216.74</v>
      </c>
      <c r="V59" s="112">
        <f t="shared" si="3"/>
        <v>0</v>
      </c>
      <c r="Y59">
        <f>BAWANA!AW59+BAWANA!AX59</f>
        <v>26.63</v>
      </c>
      <c r="Z59">
        <f>BAWANA!BD59+BAWANA!BE59</f>
        <v>26.63</v>
      </c>
      <c r="AA59">
        <f>BAWANA!X59+BAWANA!Y59</f>
        <v>26.63</v>
      </c>
      <c r="AB59">
        <f>BAWANA!AE59+BAWANA!AF59</f>
        <v>26.63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216.74</v>
      </c>
      <c r="E60">
        <f>BAWANA!AM60</f>
        <v>0</v>
      </c>
      <c r="F60">
        <f t="shared" si="4"/>
        <v>256</v>
      </c>
      <c r="G60">
        <f t="shared" si="5"/>
        <v>216.74</v>
      </c>
      <c r="H60" s="112"/>
      <c r="I60">
        <f>BRPL_EOD!AI60+BRPL_EOD!AJ60</f>
        <v>82.89</v>
      </c>
      <c r="J60">
        <f>BYPL_EOD!AI60+BYPL_EOD!AJ60</f>
        <v>47.93</v>
      </c>
      <c r="K60">
        <f>MES_EOD!AI60+MES_EOD!AJ60</f>
        <v>5</v>
      </c>
      <c r="L60">
        <f>NDMC_EOD!AI60+NDMC_EOD!AJ60</f>
        <v>23</v>
      </c>
      <c r="M60">
        <f>TPDDL_EOD!AI60+TPDDL_EOD!AJ60</f>
        <v>57.92</v>
      </c>
      <c r="N60">
        <f t="shared" si="0"/>
        <v>216.74</v>
      </c>
      <c r="O60" s="112">
        <f t="shared" si="1"/>
        <v>0</v>
      </c>
      <c r="P60">
        <v>82.89</v>
      </c>
      <c r="Q60">
        <v>47.93</v>
      </c>
      <c r="R60">
        <v>5</v>
      </c>
      <c r="S60">
        <v>23</v>
      </c>
      <c r="T60">
        <v>57.92</v>
      </c>
      <c r="U60" s="114">
        <f t="shared" si="2"/>
        <v>216.74</v>
      </c>
      <c r="V60" s="112">
        <f t="shared" si="3"/>
        <v>0</v>
      </c>
      <c r="Y60">
        <f>BAWANA!AW60+BAWANA!AX60</f>
        <v>26.63</v>
      </c>
      <c r="Z60">
        <f>BAWANA!BD60+BAWANA!BE60</f>
        <v>26.63</v>
      </c>
      <c r="AA60">
        <f>BAWANA!X60+BAWANA!Y60</f>
        <v>26.63</v>
      </c>
      <c r="AB60">
        <f>BAWANA!AE60+BAWANA!AF60</f>
        <v>26.63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216.74</v>
      </c>
      <c r="E61">
        <f>BAWANA!AM61</f>
        <v>0</v>
      </c>
      <c r="F61">
        <f t="shared" si="4"/>
        <v>256</v>
      </c>
      <c r="G61">
        <f t="shared" si="5"/>
        <v>216.74</v>
      </c>
      <c r="H61" s="112"/>
      <c r="I61">
        <f>BRPL_EOD!AI61+BRPL_EOD!AJ61</f>
        <v>82.89</v>
      </c>
      <c r="J61">
        <f>BYPL_EOD!AI61+BYPL_EOD!AJ61</f>
        <v>47.93</v>
      </c>
      <c r="K61">
        <f>MES_EOD!AI61+MES_EOD!AJ61</f>
        <v>5</v>
      </c>
      <c r="L61">
        <f>NDMC_EOD!AI61+NDMC_EOD!AJ61</f>
        <v>23</v>
      </c>
      <c r="M61">
        <f>TPDDL_EOD!AI61+TPDDL_EOD!AJ61</f>
        <v>57.92</v>
      </c>
      <c r="N61">
        <f t="shared" si="0"/>
        <v>216.74</v>
      </c>
      <c r="O61" s="112">
        <f t="shared" si="1"/>
        <v>0</v>
      </c>
      <c r="P61">
        <v>82.89</v>
      </c>
      <c r="Q61">
        <v>47.93</v>
      </c>
      <c r="R61">
        <v>5</v>
      </c>
      <c r="S61">
        <v>23</v>
      </c>
      <c r="T61">
        <v>57.92</v>
      </c>
      <c r="U61" s="114">
        <f t="shared" si="2"/>
        <v>216.74</v>
      </c>
      <c r="V61" s="112">
        <f t="shared" si="3"/>
        <v>0</v>
      </c>
      <c r="Y61">
        <f>BAWANA!AW61+BAWANA!AX61</f>
        <v>26.63</v>
      </c>
      <c r="Z61">
        <f>BAWANA!BD61+BAWANA!BE61</f>
        <v>26.63</v>
      </c>
      <c r="AA61">
        <f>BAWANA!X61+BAWANA!Y61</f>
        <v>26.63</v>
      </c>
      <c r="AB61">
        <f>BAWANA!AE61+BAWANA!AF61</f>
        <v>26.63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216.74</v>
      </c>
      <c r="E62">
        <f>BAWANA!AM62</f>
        <v>0</v>
      </c>
      <c r="F62">
        <f t="shared" si="4"/>
        <v>256</v>
      </c>
      <c r="G62">
        <f t="shared" si="5"/>
        <v>216.74</v>
      </c>
      <c r="H62" s="112"/>
      <c r="I62">
        <f>BRPL_EOD!AI62+BRPL_EOD!AJ62</f>
        <v>82.89</v>
      </c>
      <c r="J62">
        <f>BYPL_EOD!AI62+BYPL_EOD!AJ62</f>
        <v>47.93</v>
      </c>
      <c r="K62">
        <f>MES_EOD!AI62+MES_EOD!AJ62</f>
        <v>5</v>
      </c>
      <c r="L62">
        <f>NDMC_EOD!AI62+NDMC_EOD!AJ62</f>
        <v>23</v>
      </c>
      <c r="M62">
        <f>TPDDL_EOD!AI62+TPDDL_EOD!AJ62</f>
        <v>57.92</v>
      </c>
      <c r="N62">
        <f t="shared" si="0"/>
        <v>216.74</v>
      </c>
      <c r="O62" s="112">
        <f t="shared" si="1"/>
        <v>0</v>
      </c>
      <c r="P62">
        <v>82.89</v>
      </c>
      <c r="Q62">
        <v>47.93</v>
      </c>
      <c r="R62">
        <v>5</v>
      </c>
      <c r="S62">
        <v>23</v>
      </c>
      <c r="T62">
        <v>57.92</v>
      </c>
      <c r="U62" s="114">
        <f t="shared" si="2"/>
        <v>216.74</v>
      </c>
      <c r="V62" s="112">
        <f t="shared" si="3"/>
        <v>0</v>
      </c>
      <c r="Y62">
        <f>BAWANA!AW62+BAWANA!AX62</f>
        <v>26.63</v>
      </c>
      <c r="Z62">
        <f>BAWANA!BD62+BAWANA!BE62</f>
        <v>26.63</v>
      </c>
      <c r="AA62">
        <f>BAWANA!X62+BAWANA!Y62</f>
        <v>26.63</v>
      </c>
      <c r="AB62">
        <f>BAWANA!AE62+BAWANA!AF62</f>
        <v>26.63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216.74</v>
      </c>
      <c r="E63">
        <f>BAWANA!AM63</f>
        <v>0</v>
      </c>
      <c r="F63">
        <f t="shared" si="4"/>
        <v>256</v>
      </c>
      <c r="G63">
        <f t="shared" si="5"/>
        <v>216.74</v>
      </c>
      <c r="H63" s="112"/>
      <c r="I63">
        <f>BRPL_EOD!AI63+BRPL_EOD!AJ63</f>
        <v>82.89</v>
      </c>
      <c r="J63">
        <f>BYPL_EOD!AI63+BYPL_EOD!AJ63</f>
        <v>47.93</v>
      </c>
      <c r="K63">
        <f>MES_EOD!AI63+MES_EOD!AJ63</f>
        <v>5</v>
      </c>
      <c r="L63">
        <f>NDMC_EOD!AI63+NDMC_EOD!AJ63</f>
        <v>23</v>
      </c>
      <c r="M63">
        <f>TPDDL_EOD!AI63+TPDDL_EOD!AJ63</f>
        <v>57.92</v>
      </c>
      <c r="N63">
        <f t="shared" si="0"/>
        <v>216.74</v>
      </c>
      <c r="O63" s="112">
        <f t="shared" si="1"/>
        <v>0</v>
      </c>
      <c r="P63">
        <v>82.89</v>
      </c>
      <c r="Q63">
        <v>47.93</v>
      </c>
      <c r="R63">
        <v>5</v>
      </c>
      <c r="S63">
        <v>23</v>
      </c>
      <c r="T63">
        <v>57.92</v>
      </c>
      <c r="U63" s="114">
        <f t="shared" si="2"/>
        <v>216.74</v>
      </c>
      <c r="V63" s="112">
        <f t="shared" si="3"/>
        <v>0</v>
      </c>
      <c r="Y63">
        <f>BAWANA!AW63+BAWANA!AX63</f>
        <v>26.63</v>
      </c>
      <c r="Z63">
        <f>BAWANA!BD63+BAWANA!BE63</f>
        <v>26.63</v>
      </c>
      <c r="AA63">
        <f>BAWANA!X63+BAWANA!Y63</f>
        <v>26.63</v>
      </c>
      <c r="AB63">
        <f>BAWANA!AE63+BAWANA!AF63</f>
        <v>26.63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216.74</v>
      </c>
      <c r="E64">
        <f>BAWANA!AM64</f>
        <v>0</v>
      </c>
      <c r="F64">
        <f t="shared" si="4"/>
        <v>256</v>
      </c>
      <c r="G64">
        <f t="shared" si="5"/>
        <v>216.74</v>
      </c>
      <c r="H64" s="112"/>
      <c r="I64">
        <f>BRPL_EOD!AI64+BRPL_EOD!AJ64</f>
        <v>82.89</v>
      </c>
      <c r="J64">
        <f>BYPL_EOD!AI64+BYPL_EOD!AJ64</f>
        <v>47.93</v>
      </c>
      <c r="K64">
        <f>MES_EOD!AI64+MES_EOD!AJ64</f>
        <v>5</v>
      </c>
      <c r="L64">
        <f>NDMC_EOD!AI64+NDMC_EOD!AJ64</f>
        <v>23</v>
      </c>
      <c r="M64">
        <f>TPDDL_EOD!AI64+TPDDL_EOD!AJ64</f>
        <v>57.92</v>
      </c>
      <c r="N64">
        <f t="shared" si="0"/>
        <v>216.74</v>
      </c>
      <c r="O64" s="112">
        <f t="shared" si="1"/>
        <v>0</v>
      </c>
      <c r="P64">
        <v>82.89</v>
      </c>
      <c r="Q64">
        <v>47.93</v>
      </c>
      <c r="R64">
        <v>5</v>
      </c>
      <c r="S64">
        <v>23</v>
      </c>
      <c r="T64">
        <v>57.92</v>
      </c>
      <c r="U64" s="114">
        <f t="shared" si="2"/>
        <v>216.74</v>
      </c>
      <c r="V64" s="112">
        <f t="shared" si="3"/>
        <v>0</v>
      </c>
      <c r="Y64">
        <f>BAWANA!AW64+BAWANA!AX64</f>
        <v>26.63</v>
      </c>
      <c r="Z64">
        <f>BAWANA!BD64+BAWANA!BE64</f>
        <v>26.63</v>
      </c>
      <c r="AA64">
        <f>BAWANA!X64+BAWANA!Y64</f>
        <v>26.63</v>
      </c>
      <c r="AB64">
        <f>BAWANA!AE64+BAWANA!AF64</f>
        <v>26.63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216.74</v>
      </c>
      <c r="E65">
        <f>BAWANA!AM65</f>
        <v>0</v>
      </c>
      <c r="F65">
        <f t="shared" si="4"/>
        <v>256</v>
      </c>
      <c r="G65">
        <f t="shared" si="5"/>
        <v>216.74</v>
      </c>
      <c r="H65" s="112"/>
      <c r="I65">
        <f>BRPL_EOD!AI65+BRPL_EOD!AJ65</f>
        <v>82.89</v>
      </c>
      <c r="J65">
        <f>BYPL_EOD!AI65+BYPL_EOD!AJ65</f>
        <v>47.93</v>
      </c>
      <c r="K65">
        <f>MES_EOD!AI65+MES_EOD!AJ65</f>
        <v>5</v>
      </c>
      <c r="L65">
        <f>NDMC_EOD!AI65+NDMC_EOD!AJ65</f>
        <v>23</v>
      </c>
      <c r="M65">
        <f>TPDDL_EOD!AI65+TPDDL_EOD!AJ65</f>
        <v>57.92</v>
      </c>
      <c r="N65">
        <f t="shared" si="0"/>
        <v>216.74</v>
      </c>
      <c r="O65" s="112">
        <f t="shared" si="1"/>
        <v>0</v>
      </c>
      <c r="P65">
        <v>82.89</v>
      </c>
      <c r="Q65">
        <v>47.93</v>
      </c>
      <c r="R65">
        <v>5</v>
      </c>
      <c r="S65">
        <v>23</v>
      </c>
      <c r="T65">
        <v>57.92</v>
      </c>
      <c r="U65" s="114">
        <f t="shared" si="2"/>
        <v>216.74</v>
      </c>
      <c r="V65" s="112">
        <f t="shared" si="3"/>
        <v>0</v>
      </c>
      <c r="Y65">
        <f>BAWANA!AW65+BAWANA!AX65</f>
        <v>26.63</v>
      </c>
      <c r="Z65">
        <f>BAWANA!BD65+BAWANA!BE65</f>
        <v>26.63</v>
      </c>
      <c r="AA65">
        <f>BAWANA!X65+BAWANA!Y65</f>
        <v>26.63</v>
      </c>
      <c r="AB65">
        <f>BAWANA!AE65+BAWANA!AF65</f>
        <v>26.63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216.74</v>
      </c>
      <c r="E66">
        <f>BAWANA!AM66</f>
        <v>0</v>
      </c>
      <c r="F66">
        <f t="shared" si="4"/>
        <v>256</v>
      </c>
      <c r="G66">
        <f t="shared" si="5"/>
        <v>216.74</v>
      </c>
      <c r="H66" s="112"/>
      <c r="I66">
        <f>BRPL_EOD!AI66+BRPL_EOD!AJ66</f>
        <v>82.89</v>
      </c>
      <c r="J66">
        <f>BYPL_EOD!AI66+BYPL_EOD!AJ66</f>
        <v>47.93</v>
      </c>
      <c r="K66">
        <f>MES_EOD!AI66+MES_EOD!AJ66</f>
        <v>5</v>
      </c>
      <c r="L66">
        <f>NDMC_EOD!AI66+NDMC_EOD!AJ66</f>
        <v>23</v>
      </c>
      <c r="M66">
        <f>TPDDL_EOD!AI66+TPDDL_EOD!AJ66</f>
        <v>57.92</v>
      </c>
      <c r="N66">
        <f t="shared" si="0"/>
        <v>216.74</v>
      </c>
      <c r="O66" s="112">
        <f t="shared" si="1"/>
        <v>0</v>
      </c>
      <c r="P66">
        <v>82.89</v>
      </c>
      <c r="Q66">
        <v>47.93</v>
      </c>
      <c r="R66">
        <v>5</v>
      </c>
      <c r="S66">
        <v>23</v>
      </c>
      <c r="T66">
        <v>57.92</v>
      </c>
      <c r="U66" s="114">
        <f t="shared" si="2"/>
        <v>216.74</v>
      </c>
      <c r="V66" s="112">
        <f t="shared" si="3"/>
        <v>0</v>
      </c>
      <c r="Y66">
        <f>BAWANA!AW66+BAWANA!AX66</f>
        <v>26.63</v>
      </c>
      <c r="Z66">
        <f>BAWANA!BD66+BAWANA!BE66</f>
        <v>26.63</v>
      </c>
      <c r="AA66">
        <f>BAWANA!X66+BAWANA!Y66</f>
        <v>26.63</v>
      </c>
      <c r="AB66">
        <f>BAWANA!AE66+BAWANA!AF66</f>
        <v>26.63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216.74</v>
      </c>
      <c r="E67">
        <f>BAWANA!AM67</f>
        <v>0</v>
      </c>
      <c r="F67">
        <f t="shared" si="4"/>
        <v>256</v>
      </c>
      <c r="G67">
        <f t="shared" si="5"/>
        <v>216.74</v>
      </c>
      <c r="H67" s="112"/>
      <c r="I67">
        <f>BRPL_EOD!AI67+BRPL_EOD!AJ67</f>
        <v>82.89</v>
      </c>
      <c r="J67">
        <f>BYPL_EOD!AI67+BYPL_EOD!AJ67</f>
        <v>47.93</v>
      </c>
      <c r="K67">
        <f>MES_EOD!AI67+MES_EOD!AJ67</f>
        <v>5</v>
      </c>
      <c r="L67">
        <f>NDMC_EOD!AI67+NDMC_EOD!AJ67</f>
        <v>23</v>
      </c>
      <c r="M67">
        <f>TPDDL_EOD!AI67+TPDDL_EOD!AJ67</f>
        <v>57.92</v>
      </c>
      <c r="N67">
        <f t="shared" ref="N67:N98" si="7">SUM(I67:M67)</f>
        <v>216.74</v>
      </c>
      <c r="O67" s="112">
        <f t="shared" ref="O67:O98" si="8">G67-N67</f>
        <v>0</v>
      </c>
      <c r="P67">
        <v>82.89</v>
      </c>
      <c r="Q67">
        <v>47.93</v>
      </c>
      <c r="R67">
        <v>5</v>
      </c>
      <c r="S67">
        <v>23</v>
      </c>
      <c r="T67">
        <v>57.92</v>
      </c>
      <c r="U67" s="114">
        <f t="shared" ref="U67:U98" si="9">SUM(P67:T67)</f>
        <v>216.74</v>
      </c>
      <c r="V67" s="112">
        <f t="shared" ref="V67:V99" si="10">G67-U67</f>
        <v>0</v>
      </c>
      <c r="Y67">
        <f>BAWANA!AW67+BAWANA!AX67</f>
        <v>26.63</v>
      </c>
      <c r="Z67">
        <f>BAWANA!BD67+BAWANA!BE67</f>
        <v>26.63</v>
      </c>
      <c r="AA67">
        <f>BAWANA!X67+BAWANA!Y67</f>
        <v>26.63</v>
      </c>
      <c r="AB67">
        <f>BAWANA!AE67+BAWANA!AF67</f>
        <v>26.63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216.74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216.74</v>
      </c>
      <c r="H68" s="112"/>
      <c r="I68">
        <f>BRPL_EOD!AI68+BRPL_EOD!AJ68</f>
        <v>82.89</v>
      </c>
      <c r="J68">
        <f>BYPL_EOD!AI68+BYPL_EOD!AJ68</f>
        <v>47.93</v>
      </c>
      <c r="K68">
        <f>MES_EOD!AI68+MES_EOD!AJ68</f>
        <v>5</v>
      </c>
      <c r="L68">
        <f>NDMC_EOD!AI68+NDMC_EOD!AJ68</f>
        <v>23</v>
      </c>
      <c r="M68">
        <f>TPDDL_EOD!AI68+TPDDL_EOD!AJ68</f>
        <v>57.92</v>
      </c>
      <c r="N68">
        <f t="shared" si="7"/>
        <v>216.74</v>
      </c>
      <c r="O68" s="112">
        <f t="shared" si="8"/>
        <v>0</v>
      </c>
      <c r="P68">
        <v>82.89</v>
      </c>
      <c r="Q68">
        <v>47.93</v>
      </c>
      <c r="R68">
        <v>5</v>
      </c>
      <c r="S68">
        <v>23</v>
      </c>
      <c r="T68">
        <v>57.92</v>
      </c>
      <c r="U68" s="114">
        <f t="shared" si="9"/>
        <v>216.74</v>
      </c>
      <c r="V68" s="112">
        <f t="shared" si="10"/>
        <v>0</v>
      </c>
      <c r="Y68">
        <f>BAWANA!AW68+BAWANA!AX68</f>
        <v>26.63</v>
      </c>
      <c r="Z68">
        <f>BAWANA!BD68+BAWANA!BE68</f>
        <v>26.63</v>
      </c>
      <c r="AA68">
        <f>BAWANA!X68+BAWANA!Y68</f>
        <v>26.63</v>
      </c>
      <c r="AB68">
        <f>BAWANA!AE68+BAWANA!AF68</f>
        <v>26.63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216.74</v>
      </c>
      <c r="E69">
        <f>BAWANA!AM69</f>
        <v>0</v>
      </c>
      <c r="F69">
        <f t="shared" si="11"/>
        <v>256</v>
      </c>
      <c r="G69">
        <f t="shared" si="12"/>
        <v>216.74</v>
      </c>
      <c r="H69" s="112"/>
      <c r="I69">
        <f>BRPL_EOD!AI69+BRPL_EOD!AJ69</f>
        <v>82.89</v>
      </c>
      <c r="J69">
        <f>BYPL_EOD!AI69+BYPL_EOD!AJ69</f>
        <v>47.93</v>
      </c>
      <c r="K69">
        <f>MES_EOD!AI69+MES_EOD!AJ69</f>
        <v>5</v>
      </c>
      <c r="L69">
        <f>NDMC_EOD!AI69+NDMC_EOD!AJ69</f>
        <v>23</v>
      </c>
      <c r="M69">
        <f>TPDDL_EOD!AI69+TPDDL_EOD!AJ69</f>
        <v>57.92</v>
      </c>
      <c r="N69">
        <f t="shared" si="7"/>
        <v>216.74</v>
      </c>
      <c r="O69" s="112">
        <f t="shared" si="8"/>
        <v>0</v>
      </c>
      <c r="P69">
        <v>82.89</v>
      </c>
      <c r="Q69">
        <v>47.93</v>
      </c>
      <c r="R69">
        <v>5</v>
      </c>
      <c r="S69">
        <v>23</v>
      </c>
      <c r="T69">
        <v>57.92</v>
      </c>
      <c r="U69" s="114">
        <f t="shared" si="9"/>
        <v>216.74</v>
      </c>
      <c r="V69" s="112">
        <f t="shared" si="10"/>
        <v>0</v>
      </c>
      <c r="Y69">
        <f>BAWANA!AW69+BAWANA!AX69</f>
        <v>26.63</v>
      </c>
      <c r="Z69">
        <f>BAWANA!BD69+BAWANA!BE69</f>
        <v>26.63</v>
      </c>
      <c r="AA69">
        <f>BAWANA!X69+BAWANA!Y69</f>
        <v>26.63</v>
      </c>
      <c r="AB69">
        <f>BAWANA!AE69+BAWANA!AF69</f>
        <v>26.63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216.74</v>
      </c>
      <c r="E70">
        <f>BAWANA!AM70</f>
        <v>0</v>
      </c>
      <c r="F70">
        <f t="shared" si="11"/>
        <v>256</v>
      </c>
      <c r="G70">
        <f t="shared" si="12"/>
        <v>216.74</v>
      </c>
      <c r="H70" s="112"/>
      <c r="I70">
        <f>BRPL_EOD!AI70+BRPL_EOD!AJ70</f>
        <v>82.89</v>
      </c>
      <c r="J70">
        <f>BYPL_EOD!AI70+BYPL_EOD!AJ70</f>
        <v>47.93</v>
      </c>
      <c r="K70">
        <f>MES_EOD!AI70+MES_EOD!AJ70</f>
        <v>5</v>
      </c>
      <c r="L70">
        <f>NDMC_EOD!AI70+NDMC_EOD!AJ70</f>
        <v>23</v>
      </c>
      <c r="M70">
        <f>TPDDL_EOD!AI70+TPDDL_EOD!AJ70</f>
        <v>57.92</v>
      </c>
      <c r="N70">
        <f t="shared" si="7"/>
        <v>216.74</v>
      </c>
      <c r="O70" s="112">
        <f t="shared" si="8"/>
        <v>0</v>
      </c>
      <c r="P70">
        <v>82.89</v>
      </c>
      <c r="Q70">
        <v>47.93</v>
      </c>
      <c r="R70">
        <v>5</v>
      </c>
      <c r="S70">
        <v>23</v>
      </c>
      <c r="T70">
        <v>57.92</v>
      </c>
      <c r="U70" s="114">
        <f t="shared" si="9"/>
        <v>216.74</v>
      </c>
      <c r="V70" s="112">
        <f t="shared" si="10"/>
        <v>0</v>
      </c>
      <c r="Y70">
        <f>BAWANA!AW70+BAWANA!AX70</f>
        <v>26.63</v>
      </c>
      <c r="Z70">
        <f>BAWANA!BD70+BAWANA!BE70</f>
        <v>26.63</v>
      </c>
      <c r="AA70">
        <f>BAWANA!X70+BAWANA!Y70</f>
        <v>26.63</v>
      </c>
      <c r="AB70">
        <f>BAWANA!AE70+BAWANA!AF70</f>
        <v>26.63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216.74</v>
      </c>
      <c r="E71">
        <f>BAWANA!AM71</f>
        <v>0</v>
      </c>
      <c r="F71">
        <f t="shared" si="11"/>
        <v>256</v>
      </c>
      <c r="G71">
        <f t="shared" si="12"/>
        <v>216.74</v>
      </c>
      <c r="H71" s="112"/>
      <c r="I71">
        <f>BRPL_EOD!AI71+BRPL_EOD!AJ71</f>
        <v>82.89</v>
      </c>
      <c r="J71">
        <f>BYPL_EOD!AI71+BYPL_EOD!AJ71</f>
        <v>47.93</v>
      </c>
      <c r="K71">
        <f>MES_EOD!AI71+MES_EOD!AJ71</f>
        <v>5</v>
      </c>
      <c r="L71">
        <f>NDMC_EOD!AI71+NDMC_EOD!AJ71</f>
        <v>23</v>
      </c>
      <c r="M71">
        <f>TPDDL_EOD!AI71+TPDDL_EOD!AJ71</f>
        <v>57.92</v>
      </c>
      <c r="N71">
        <f t="shared" si="7"/>
        <v>216.74</v>
      </c>
      <c r="O71" s="112">
        <f t="shared" si="8"/>
        <v>0</v>
      </c>
      <c r="P71">
        <v>82.89</v>
      </c>
      <c r="Q71">
        <v>47.93</v>
      </c>
      <c r="R71">
        <v>5</v>
      </c>
      <c r="S71">
        <v>23</v>
      </c>
      <c r="T71">
        <v>57.92</v>
      </c>
      <c r="U71" s="114">
        <f t="shared" si="9"/>
        <v>216.74</v>
      </c>
      <c r="V71" s="112">
        <f t="shared" si="10"/>
        <v>0</v>
      </c>
      <c r="Y71">
        <f>BAWANA!AW71+BAWANA!AX71</f>
        <v>26.63</v>
      </c>
      <c r="Z71">
        <f>BAWANA!BD71+BAWANA!BE71</f>
        <v>26.63</v>
      </c>
      <c r="AA71">
        <f>BAWANA!X71+BAWANA!Y71</f>
        <v>26.63</v>
      </c>
      <c r="AB71">
        <f>BAWANA!AE71+BAWANA!AF71</f>
        <v>26.63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216.74</v>
      </c>
      <c r="E72">
        <f>BAWANA!AM72</f>
        <v>0</v>
      </c>
      <c r="F72">
        <f t="shared" si="11"/>
        <v>256</v>
      </c>
      <c r="G72">
        <f t="shared" si="12"/>
        <v>216.74</v>
      </c>
      <c r="H72" s="112"/>
      <c r="I72">
        <f>BRPL_EOD!AI72+BRPL_EOD!AJ72</f>
        <v>82.89</v>
      </c>
      <c r="J72">
        <f>BYPL_EOD!AI72+BYPL_EOD!AJ72</f>
        <v>47.93</v>
      </c>
      <c r="K72">
        <f>MES_EOD!AI72+MES_EOD!AJ72</f>
        <v>5</v>
      </c>
      <c r="L72">
        <f>NDMC_EOD!AI72+NDMC_EOD!AJ72</f>
        <v>23</v>
      </c>
      <c r="M72">
        <f>TPDDL_EOD!AI72+TPDDL_EOD!AJ72</f>
        <v>57.92</v>
      </c>
      <c r="N72">
        <f t="shared" si="7"/>
        <v>216.74</v>
      </c>
      <c r="O72" s="112">
        <f t="shared" si="8"/>
        <v>0</v>
      </c>
      <c r="P72">
        <v>82.89</v>
      </c>
      <c r="Q72">
        <v>47.93</v>
      </c>
      <c r="R72">
        <v>5</v>
      </c>
      <c r="S72">
        <v>23</v>
      </c>
      <c r="T72">
        <v>57.92</v>
      </c>
      <c r="U72" s="114">
        <f t="shared" si="9"/>
        <v>216.74</v>
      </c>
      <c r="V72" s="112">
        <f t="shared" si="10"/>
        <v>0</v>
      </c>
      <c r="Y72">
        <f>BAWANA!AW72+BAWANA!AX72</f>
        <v>26.63</v>
      </c>
      <c r="Z72">
        <f>BAWANA!BD72+BAWANA!BE72</f>
        <v>26.63</v>
      </c>
      <c r="AA72">
        <f>BAWANA!X72+BAWANA!Y72</f>
        <v>26.63</v>
      </c>
      <c r="AB72">
        <f>BAWANA!AE72+BAWANA!AF72</f>
        <v>26.63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216.74</v>
      </c>
      <c r="E73">
        <f>BAWANA!AM73</f>
        <v>0</v>
      </c>
      <c r="F73">
        <f t="shared" si="11"/>
        <v>256</v>
      </c>
      <c r="G73">
        <f t="shared" si="12"/>
        <v>216.74</v>
      </c>
      <c r="H73" s="112"/>
      <c r="I73">
        <f>BRPL_EOD!AI73+BRPL_EOD!AJ73</f>
        <v>82.89</v>
      </c>
      <c r="J73">
        <f>BYPL_EOD!AI73+BYPL_EOD!AJ73</f>
        <v>47.93</v>
      </c>
      <c r="K73">
        <f>MES_EOD!AI73+MES_EOD!AJ73</f>
        <v>5</v>
      </c>
      <c r="L73">
        <f>NDMC_EOD!AI73+NDMC_EOD!AJ73</f>
        <v>23</v>
      </c>
      <c r="M73">
        <f>TPDDL_EOD!AI73+TPDDL_EOD!AJ73</f>
        <v>57.92</v>
      </c>
      <c r="N73">
        <f t="shared" si="7"/>
        <v>216.74</v>
      </c>
      <c r="O73" s="112">
        <f t="shared" si="8"/>
        <v>0</v>
      </c>
      <c r="P73">
        <v>82.89</v>
      </c>
      <c r="Q73">
        <v>47.93</v>
      </c>
      <c r="R73">
        <v>5</v>
      </c>
      <c r="S73">
        <v>23</v>
      </c>
      <c r="T73">
        <v>57.92</v>
      </c>
      <c r="U73" s="114">
        <f t="shared" si="9"/>
        <v>216.74</v>
      </c>
      <c r="V73" s="112">
        <f t="shared" si="10"/>
        <v>0</v>
      </c>
      <c r="Y73">
        <f>BAWANA!AW73+BAWANA!AX73</f>
        <v>26.63</v>
      </c>
      <c r="Z73">
        <f>BAWANA!BD73+BAWANA!BE73</f>
        <v>26.63</v>
      </c>
      <c r="AA73">
        <f>BAWANA!X73+BAWANA!Y73</f>
        <v>26.63</v>
      </c>
      <c r="AB73">
        <f>BAWANA!AE73+BAWANA!AF73</f>
        <v>26.63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216.74</v>
      </c>
      <c r="E74">
        <f>BAWANA!AM74</f>
        <v>0</v>
      </c>
      <c r="F74">
        <f t="shared" si="11"/>
        <v>256</v>
      </c>
      <c r="G74">
        <f t="shared" si="12"/>
        <v>216.74</v>
      </c>
      <c r="H74" s="112"/>
      <c r="I74">
        <f>BRPL_EOD!AI74+BRPL_EOD!AJ74</f>
        <v>82.89</v>
      </c>
      <c r="J74">
        <f>BYPL_EOD!AI74+BYPL_EOD!AJ74</f>
        <v>47.93</v>
      </c>
      <c r="K74">
        <f>MES_EOD!AI74+MES_EOD!AJ74</f>
        <v>5</v>
      </c>
      <c r="L74">
        <f>NDMC_EOD!AI74+NDMC_EOD!AJ74</f>
        <v>23</v>
      </c>
      <c r="M74">
        <f>TPDDL_EOD!AI74+TPDDL_EOD!AJ74</f>
        <v>57.92</v>
      </c>
      <c r="N74">
        <f t="shared" si="7"/>
        <v>216.74</v>
      </c>
      <c r="O74" s="112">
        <f t="shared" si="8"/>
        <v>0</v>
      </c>
      <c r="P74">
        <v>82.89</v>
      </c>
      <c r="Q74">
        <v>47.93</v>
      </c>
      <c r="R74">
        <v>5</v>
      </c>
      <c r="S74">
        <v>23</v>
      </c>
      <c r="T74">
        <v>57.92</v>
      </c>
      <c r="U74" s="114">
        <f t="shared" si="9"/>
        <v>216.74</v>
      </c>
      <c r="V74" s="112">
        <f t="shared" si="10"/>
        <v>0</v>
      </c>
      <c r="Y74">
        <f>BAWANA!AW74+BAWANA!AX74</f>
        <v>26.63</v>
      </c>
      <c r="Z74">
        <f>BAWANA!BD74+BAWANA!BE74</f>
        <v>26.63</v>
      </c>
      <c r="AA74">
        <f>BAWANA!X74+BAWANA!Y74</f>
        <v>26.63</v>
      </c>
      <c r="AB74">
        <f>BAWANA!AE74+BAWANA!AF74</f>
        <v>26.63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216.74</v>
      </c>
      <c r="E75">
        <f>BAWANA!AM75</f>
        <v>0</v>
      </c>
      <c r="F75">
        <f t="shared" si="11"/>
        <v>256</v>
      </c>
      <c r="G75">
        <f t="shared" si="12"/>
        <v>216.74</v>
      </c>
      <c r="H75" s="112"/>
      <c r="I75">
        <f>BRPL_EOD!AI75+BRPL_EOD!AJ75</f>
        <v>82.89</v>
      </c>
      <c r="J75">
        <f>BYPL_EOD!AI75+BYPL_EOD!AJ75</f>
        <v>47.93</v>
      </c>
      <c r="K75">
        <f>MES_EOD!AI75+MES_EOD!AJ75</f>
        <v>5</v>
      </c>
      <c r="L75">
        <f>NDMC_EOD!AI75+NDMC_EOD!AJ75</f>
        <v>23</v>
      </c>
      <c r="M75">
        <f>TPDDL_EOD!AI75+TPDDL_EOD!AJ75</f>
        <v>57.92</v>
      </c>
      <c r="N75">
        <f t="shared" si="7"/>
        <v>216.74</v>
      </c>
      <c r="O75" s="112">
        <f t="shared" si="8"/>
        <v>0</v>
      </c>
      <c r="P75">
        <v>82.89</v>
      </c>
      <c r="Q75">
        <v>47.93</v>
      </c>
      <c r="R75">
        <v>5</v>
      </c>
      <c r="S75">
        <v>23</v>
      </c>
      <c r="T75">
        <v>57.92</v>
      </c>
      <c r="U75" s="114">
        <f t="shared" si="9"/>
        <v>216.74</v>
      </c>
      <c r="V75" s="112">
        <f t="shared" si="10"/>
        <v>0</v>
      </c>
      <c r="Y75">
        <f>BAWANA!AW75+BAWANA!AX75</f>
        <v>26.63</v>
      </c>
      <c r="Z75">
        <f>BAWANA!BD75+BAWANA!BE75</f>
        <v>26.63</v>
      </c>
      <c r="AA75">
        <f>BAWANA!X75+BAWANA!Y75</f>
        <v>26.63</v>
      </c>
      <c r="AB75">
        <f>BAWANA!AE75+BAWANA!AF75</f>
        <v>26.63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216.74</v>
      </c>
      <c r="E76">
        <f>BAWANA!AM76</f>
        <v>0</v>
      </c>
      <c r="F76">
        <f t="shared" si="11"/>
        <v>256</v>
      </c>
      <c r="G76">
        <f t="shared" si="12"/>
        <v>216.74</v>
      </c>
      <c r="H76" s="112"/>
      <c r="I76">
        <f>BRPL_EOD!AI76+BRPL_EOD!AJ76</f>
        <v>82.89</v>
      </c>
      <c r="J76">
        <f>BYPL_EOD!AI76+BYPL_EOD!AJ76</f>
        <v>47.93</v>
      </c>
      <c r="K76">
        <f>MES_EOD!AI76+MES_EOD!AJ76</f>
        <v>5</v>
      </c>
      <c r="L76">
        <f>NDMC_EOD!AI76+NDMC_EOD!AJ76</f>
        <v>23</v>
      </c>
      <c r="M76">
        <f>TPDDL_EOD!AI76+TPDDL_EOD!AJ76</f>
        <v>57.92</v>
      </c>
      <c r="N76">
        <f t="shared" si="7"/>
        <v>216.74</v>
      </c>
      <c r="O76" s="112">
        <f t="shared" si="8"/>
        <v>0</v>
      </c>
      <c r="P76">
        <v>82.89</v>
      </c>
      <c r="Q76">
        <v>47.93</v>
      </c>
      <c r="R76">
        <v>5</v>
      </c>
      <c r="S76">
        <v>23</v>
      </c>
      <c r="T76">
        <v>57.92</v>
      </c>
      <c r="U76" s="114">
        <f t="shared" si="9"/>
        <v>216.74</v>
      </c>
      <c r="V76" s="112">
        <f t="shared" si="10"/>
        <v>0</v>
      </c>
      <c r="Y76">
        <f>BAWANA!AW76+BAWANA!AX76</f>
        <v>26.63</v>
      </c>
      <c r="Z76">
        <f>BAWANA!BD76+BAWANA!BE76</f>
        <v>26.63</v>
      </c>
      <c r="AA76">
        <f>BAWANA!X76+BAWANA!Y76</f>
        <v>26.63</v>
      </c>
      <c r="AB76">
        <f>BAWANA!AE76+BAWANA!AF76</f>
        <v>26.63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216.74</v>
      </c>
      <c r="E77">
        <f>BAWANA!AM77</f>
        <v>0</v>
      </c>
      <c r="F77">
        <f t="shared" si="11"/>
        <v>256</v>
      </c>
      <c r="G77">
        <f t="shared" si="12"/>
        <v>216.74</v>
      </c>
      <c r="H77" s="112"/>
      <c r="I77">
        <f>BRPL_EOD!AI77+BRPL_EOD!AJ77</f>
        <v>82.89</v>
      </c>
      <c r="J77">
        <f>BYPL_EOD!AI77+BYPL_EOD!AJ77</f>
        <v>47.93</v>
      </c>
      <c r="K77">
        <f>MES_EOD!AI77+MES_EOD!AJ77</f>
        <v>5</v>
      </c>
      <c r="L77">
        <f>NDMC_EOD!AI77+NDMC_EOD!AJ77</f>
        <v>23</v>
      </c>
      <c r="M77">
        <f>TPDDL_EOD!AI77+TPDDL_EOD!AJ77</f>
        <v>57.92</v>
      </c>
      <c r="N77">
        <f t="shared" si="7"/>
        <v>216.74</v>
      </c>
      <c r="O77" s="112">
        <f t="shared" si="8"/>
        <v>0</v>
      </c>
      <c r="P77">
        <v>82.89</v>
      </c>
      <c r="Q77">
        <v>47.93</v>
      </c>
      <c r="R77">
        <v>5</v>
      </c>
      <c r="S77">
        <v>23</v>
      </c>
      <c r="T77">
        <v>57.92</v>
      </c>
      <c r="U77" s="114">
        <f t="shared" si="9"/>
        <v>216.74</v>
      </c>
      <c r="V77" s="112">
        <f t="shared" si="10"/>
        <v>0</v>
      </c>
      <c r="Y77">
        <f>BAWANA!AW77+BAWANA!AX77</f>
        <v>26.63</v>
      </c>
      <c r="Z77">
        <f>BAWANA!BD77+BAWANA!BE77</f>
        <v>26.63</v>
      </c>
      <c r="AA77">
        <f>BAWANA!X77+BAWANA!Y77</f>
        <v>26.63</v>
      </c>
      <c r="AB77">
        <f>BAWANA!AE77+BAWANA!AF77</f>
        <v>26.63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216.74</v>
      </c>
      <c r="E78">
        <f>BAWANA!AM78</f>
        <v>0</v>
      </c>
      <c r="F78">
        <f t="shared" si="11"/>
        <v>256</v>
      </c>
      <c r="G78">
        <f t="shared" si="12"/>
        <v>216.74</v>
      </c>
      <c r="H78" s="112"/>
      <c r="I78">
        <f>BRPL_EOD!AI78+BRPL_EOD!AJ78</f>
        <v>82.89</v>
      </c>
      <c r="J78">
        <f>BYPL_EOD!AI78+BYPL_EOD!AJ78</f>
        <v>47.93</v>
      </c>
      <c r="K78">
        <f>MES_EOD!AI78+MES_EOD!AJ78</f>
        <v>5</v>
      </c>
      <c r="L78">
        <f>NDMC_EOD!AI78+NDMC_EOD!AJ78</f>
        <v>23</v>
      </c>
      <c r="M78">
        <f>TPDDL_EOD!AI78+TPDDL_EOD!AJ78</f>
        <v>57.92</v>
      </c>
      <c r="N78">
        <f t="shared" si="7"/>
        <v>216.74</v>
      </c>
      <c r="O78" s="112">
        <f t="shared" si="8"/>
        <v>0</v>
      </c>
      <c r="P78">
        <v>82.89</v>
      </c>
      <c r="Q78">
        <v>47.93</v>
      </c>
      <c r="R78">
        <v>5</v>
      </c>
      <c r="S78">
        <v>23</v>
      </c>
      <c r="T78">
        <v>57.92</v>
      </c>
      <c r="U78" s="114">
        <f t="shared" si="9"/>
        <v>216.74</v>
      </c>
      <c r="V78" s="112">
        <f t="shared" si="10"/>
        <v>0</v>
      </c>
      <c r="Y78">
        <f>BAWANA!AW78+BAWANA!AX78</f>
        <v>26.63</v>
      </c>
      <c r="Z78">
        <f>BAWANA!BD78+BAWANA!BE78</f>
        <v>26.63</v>
      </c>
      <c r="AA78">
        <f>BAWANA!X78+BAWANA!Y78</f>
        <v>26.63</v>
      </c>
      <c r="AB78">
        <f>BAWANA!AE78+BAWANA!AF78</f>
        <v>26.63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216.74</v>
      </c>
      <c r="E79">
        <f>BAWANA!AM79</f>
        <v>0</v>
      </c>
      <c r="F79">
        <f t="shared" si="11"/>
        <v>256</v>
      </c>
      <c r="G79">
        <f t="shared" si="12"/>
        <v>216.74</v>
      </c>
      <c r="H79" s="112"/>
      <c r="I79">
        <f>BRPL_EOD!AI79+BRPL_EOD!AJ79</f>
        <v>82.89</v>
      </c>
      <c r="J79">
        <f>BYPL_EOD!AI79+BYPL_EOD!AJ79</f>
        <v>47.93</v>
      </c>
      <c r="K79">
        <f>MES_EOD!AI79+MES_EOD!AJ79</f>
        <v>5</v>
      </c>
      <c r="L79">
        <f>NDMC_EOD!AI79+NDMC_EOD!AJ79</f>
        <v>23</v>
      </c>
      <c r="M79">
        <f>TPDDL_EOD!AI79+TPDDL_EOD!AJ79</f>
        <v>57.92</v>
      </c>
      <c r="N79">
        <f t="shared" si="7"/>
        <v>216.74</v>
      </c>
      <c r="O79" s="112">
        <f t="shared" si="8"/>
        <v>0</v>
      </c>
      <c r="P79">
        <v>82.89</v>
      </c>
      <c r="Q79">
        <v>47.93</v>
      </c>
      <c r="R79">
        <v>5</v>
      </c>
      <c r="S79">
        <v>23</v>
      </c>
      <c r="T79">
        <v>57.92</v>
      </c>
      <c r="U79" s="114">
        <f t="shared" si="9"/>
        <v>216.74</v>
      </c>
      <c r="V79" s="112">
        <f t="shared" si="10"/>
        <v>0</v>
      </c>
      <c r="Y79">
        <f>BAWANA!AW79+BAWANA!AX79</f>
        <v>26.63</v>
      </c>
      <c r="Z79">
        <f>BAWANA!BD79+BAWANA!BE79</f>
        <v>26.63</v>
      </c>
      <c r="AA79">
        <f>BAWANA!X79+BAWANA!Y79</f>
        <v>26.63</v>
      </c>
      <c r="AB79">
        <f>BAWANA!AE79+BAWANA!AF79</f>
        <v>26.63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216.74</v>
      </c>
      <c r="E80">
        <f>BAWANA!AM80</f>
        <v>0</v>
      </c>
      <c r="F80">
        <f t="shared" si="11"/>
        <v>256</v>
      </c>
      <c r="G80">
        <f t="shared" si="12"/>
        <v>216.74</v>
      </c>
      <c r="H80" s="112"/>
      <c r="I80">
        <f>BRPL_EOD!AI80+BRPL_EOD!AJ80</f>
        <v>82.89</v>
      </c>
      <c r="J80">
        <f>BYPL_EOD!AI80+BYPL_EOD!AJ80</f>
        <v>47.93</v>
      </c>
      <c r="K80">
        <f>MES_EOD!AI80+MES_EOD!AJ80</f>
        <v>5</v>
      </c>
      <c r="L80">
        <f>NDMC_EOD!AI80+NDMC_EOD!AJ80</f>
        <v>23</v>
      </c>
      <c r="M80">
        <f>TPDDL_EOD!AI80+TPDDL_EOD!AJ80</f>
        <v>57.92</v>
      </c>
      <c r="N80">
        <f t="shared" si="7"/>
        <v>216.74</v>
      </c>
      <c r="O80" s="112">
        <f t="shared" si="8"/>
        <v>0</v>
      </c>
      <c r="P80">
        <v>82.89</v>
      </c>
      <c r="Q80">
        <v>47.93</v>
      </c>
      <c r="R80">
        <v>5</v>
      </c>
      <c r="S80">
        <v>23</v>
      </c>
      <c r="T80">
        <v>57.92</v>
      </c>
      <c r="U80" s="114">
        <f t="shared" si="9"/>
        <v>216.74</v>
      </c>
      <c r="V80" s="112">
        <f t="shared" si="10"/>
        <v>0</v>
      </c>
      <c r="Y80">
        <f>BAWANA!AW80+BAWANA!AX80</f>
        <v>26.63</v>
      </c>
      <c r="Z80">
        <f>BAWANA!BD80+BAWANA!BE80</f>
        <v>26.63</v>
      </c>
      <c r="AA80">
        <f>BAWANA!X80+BAWANA!Y80</f>
        <v>26.63</v>
      </c>
      <c r="AB80">
        <f>BAWANA!AE80+BAWANA!AF80</f>
        <v>26.63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216.74</v>
      </c>
      <c r="E81">
        <f>BAWANA!AM81</f>
        <v>0</v>
      </c>
      <c r="F81">
        <f t="shared" si="11"/>
        <v>256</v>
      </c>
      <c r="G81">
        <f t="shared" si="12"/>
        <v>216.74</v>
      </c>
      <c r="H81" s="112"/>
      <c r="I81">
        <f>BRPL_EOD!AI81+BRPL_EOD!AJ81</f>
        <v>82.89</v>
      </c>
      <c r="J81">
        <f>BYPL_EOD!AI81+BYPL_EOD!AJ81</f>
        <v>47.93</v>
      </c>
      <c r="K81">
        <f>MES_EOD!AI81+MES_EOD!AJ81</f>
        <v>5</v>
      </c>
      <c r="L81">
        <f>NDMC_EOD!AI81+NDMC_EOD!AJ81</f>
        <v>23</v>
      </c>
      <c r="M81">
        <f>TPDDL_EOD!AI81+TPDDL_EOD!AJ81</f>
        <v>57.92</v>
      </c>
      <c r="N81">
        <f t="shared" si="7"/>
        <v>216.74</v>
      </c>
      <c r="O81" s="112">
        <f t="shared" si="8"/>
        <v>0</v>
      </c>
      <c r="P81">
        <v>82.89</v>
      </c>
      <c r="Q81">
        <v>47.93</v>
      </c>
      <c r="R81">
        <v>5</v>
      </c>
      <c r="S81">
        <v>23</v>
      </c>
      <c r="T81">
        <v>57.92</v>
      </c>
      <c r="U81" s="114">
        <f t="shared" si="9"/>
        <v>216.74</v>
      </c>
      <c r="V81" s="112">
        <f t="shared" si="10"/>
        <v>0</v>
      </c>
      <c r="Y81">
        <f>BAWANA!AW81+BAWANA!AX81</f>
        <v>26.63</v>
      </c>
      <c r="Z81">
        <f>BAWANA!BD81+BAWANA!BE81</f>
        <v>26.63</v>
      </c>
      <c r="AA81">
        <f>BAWANA!X81+BAWANA!Y81</f>
        <v>26.63</v>
      </c>
      <c r="AB81">
        <f>BAWANA!AE81+BAWANA!AF81</f>
        <v>26.63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216.74</v>
      </c>
      <c r="E82">
        <f>BAWANA!AM82</f>
        <v>0</v>
      </c>
      <c r="F82">
        <f t="shared" si="11"/>
        <v>256</v>
      </c>
      <c r="G82">
        <f t="shared" si="12"/>
        <v>216.74</v>
      </c>
      <c r="H82" s="112"/>
      <c r="I82">
        <f>BRPL_EOD!AI82+BRPL_EOD!AJ82</f>
        <v>82.89</v>
      </c>
      <c r="J82">
        <f>BYPL_EOD!AI82+BYPL_EOD!AJ82</f>
        <v>47.93</v>
      </c>
      <c r="K82">
        <f>MES_EOD!AI82+MES_EOD!AJ82</f>
        <v>5</v>
      </c>
      <c r="L82">
        <f>NDMC_EOD!AI82+NDMC_EOD!AJ82</f>
        <v>23</v>
      </c>
      <c r="M82">
        <f>TPDDL_EOD!AI82+TPDDL_EOD!AJ82</f>
        <v>57.92</v>
      </c>
      <c r="N82">
        <f t="shared" si="7"/>
        <v>216.74</v>
      </c>
      <c r="O82" s="112">
        <f t="shared" si="8"/>
        <v>0</v>
      </c>
      <c r="P82">
        <v>82.89</v>
      </c>
      <c r="Q82">
        <v>47.93</v>
      </c>
      <c r="R82">
        <v>5</v>
      </c>
      <c r="S82">
        <v>23</v>
      </c>
      <c r="T82">
        <v>57.92</v>
      </c>
      <c r="U82" s="114">
        <f t="shared" si="9"/>
        <v>216.74</v>
      </c>
      <c r="V82" s="112">
        <f t="shared" si="10"/>
        <v>0</v>
      </c>
      <c r="Y82">
        <f>BAWANA!AW82+BAWANA!AX82</f>
        <v>26.63</v>
      </c>
      <c r="Z82">
        <f>BAWANA!BD82+BAWANA!BE82</f>
        <v>26.63</v>
      </c>
      <c r="AA82">
        <f>BAWANA!X82+BAWANA!Y82</f>
        <v>26.63</v>
      </c>
      <c r="AB82">
        <f>BAWANA!AE82+BAWANA!AF82</f>
        <v>26.63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216.74</v>
      </c>
      <c r="E83">
        <f>BAWANA!AM83</f>
        <v>0</v>
      </c>
      <c r="F83">
        <f t="shared" si="11"/>
        <v>256</v>
      </c>
      <c r="G83">
        <f t="shared" si="12"/>
        <v>216.74</v>
      </c>
      <c r="H83" s="112"/>
      <c r="I83">
        <f>BRPL_EOD!AI83+BRPL_EOD!AJ83</f>
        <v>82.89</v>
      </c>
      <c r="J83">
        <f>BYPL_EOD!AI83+BYPL_EOD!AJ83</f>
        <v>47.93</v>
      </c>
      <c r="K83">
        <f>MES_EOD!AI83+MES_EOD!AJ83</f>
        <v>5</v>
      </c>
      <c r="L83">
        <f>NDMC_EOD!AI83+NDMC_EOD!AJ83</f>
        <v>23</v>
      </c>
      <c r="M83">
        <f>TPDDL_EOD!AI83+TPDDL_EOD!AJ83</f>
        <v>57.92</v>
      </c>
      <c r="N83">
        <f t="shared" si="7"/>
        <v>216.74</v>
      </c>
      <c r="O83" s="112">
        <f t="shared" si="8"/>
        <v>0</v>
      </c>
      <c r="P83">
        <v>82.89</v>
      </c>
      <c r="Q83">
        <v>47.93</v>
      </c>
      <c r="R83">
        <v>5</v>
      </c>
      <c r="S83">
        <v>23</v>
      </c>
      <c r="T83">
        <v>57.92</v>
      </c>
      <c r="U83" s="114">
        <f t="shared" si="9"/>
        <v>216.74</v>
      </c>
      <c r="V83" s="112">
        <f t="shared" si="10"/>
        <v>0</v>
      </c>
      <c r="Y83">
        <f>BAWANA!AW83+BAWANA!AX83</f>
        <v>26.63</v>
      </c>
      <c r="Z83">
        <f>BAWANA!BD83+BAWANA!BE83</f>
        <v>26.63</v>
      </c>
      <c r="AA83">
        <f>BAWANA!X83+BAWANA!Y83</f>
        <v>26.63</v>
      </c>
      <c r="AB83">
        <f>BAWANA!AE83+BAWANA!AF83</f>
        <v>26.63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216.74</v>
      </c>
      <c r="E84">
        <f>BAWANA!AM84</f>
        <v>0</v>
      </c>
      <c r="F84">
        <f t="shared" si="11"/>
        <v>256</v>
      </c>
      <c r="G84">
        <f t="shared" si="12"/>
        <v>216.74</v>
      </c>
      <c r="H84" s="112"/>
      <c r="I84">
        <f>BRPL_EOD!AI84+BRPL_EOD!AJ84</f>
        <v>82.89</v>
      </c>
      <c r="J84">
        <f>BYPL_EOD!AI84+BYPL_EOD!AJ84</f>
        <v>47.93</v>
      </c>
      <c r="K84">
        <f>MES_EOD!AI84+MES_EOD!AJ84</f>
        <v>5</v>
      </c>
      <c r="L84">
        <f>NDMC_EOD!AI84+NDMC_EOD!AJ84</f>
        <v>23</v>
      </c>
      <c r="M84">
        <f>TPDDL_EOD!AI84+TPDDL_EOD!AJ84</f>
        <v>57.92</v>
      </c>
      <c r="N84">
        <f t="shared" si="7"/>
        <v>216.74</v>
      </c>
      <c r="O84" s="112">
        <f t="shared" si="8"/>
        <v>0</v>
      </c>
      <c r="P84">
        <v>82.89</v>
      </c>
      <c r="Q84">
        <v>47.93</v>
      </c>
      <c r="R84">
        <v>5</v>
      </c>
      <c r="S84">
        <v>23</v>
      </c>
      <c r="T84">
        <v>57.92</v>
      </c>
      <c r="U84" s="114">
        <f t="shared" si="9"/>
        <v>216.74</v>
      </c>
      <c r="V84" s="112">
        <f t="shared" si="10"/>
        <v>0</v>
      </c>
      <c r="Y84">
        <f>BAWANA!AW84+BAWANA!AX84</f>
        <v>26.63</v>
      </c>
      <c r="Z84">
        <f>BAWANA!BD84+BAWANA!BE84</f>
        <v>26.63</v>
      </c>
      <c r="AA84">
        <f>BAWANA!X84+BAWANA!Y84</f>
        <v>26.63</v>
      </c>
      <c r="AB84">
        <f>BAWANA!AE84+BAWANA!AF84</f>
        <v>26.63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216.74</v>
      </c>
      <c r="E85">
        <f>BAWANA!AM85</f>
        <v>0</v>
      </c>
      <c r="F85">
        <f t="shared" si="11"/>
        <v>256</v>
      </c>
      <c r="G85">
        <f t="shared" si="12"/>
        <v>216.74</v>
      </c>
      <c r="H85" s="112"/>
      <c r="I85">
        <f>BRPL_EOD!AI85+BRPL_EOD!AJ85</f>
        <v>82.89</v>
      </c>
      <c r="J85">
        <f>BYPL_EOD!AI85+BYPL_EOD!AJ85</f>
        <v>47.93</v>
      </c>
      <c r="K85">
        <f>MES_EOD!AI85+MES_EOD!AJ85</f>
        <v>5</v>
      </c>
      <c r="L85">
        <f>NDMC_EOD!AI85+NDMC_EOD!AJ85</f>
        <v>23</v>
      </c>
      <c r="M85">
        <f>TPDDL_EOD!AI85+TPDDL_EOD!AJ85</f>
        <v>57.92</v>
      </c>
      <c r="N85">
        <f t="shared" si="7"/>
        <v>216.74</v>
      </c>
      <c r="O85" s="112">
        <f t="shared" si="8"/>
        <v>0</v>
      </c>
      <c r="P85">
        <v>82.89</v>
      </c>
      <c r="Q85">
        <v>47.93</v>
      </c>
      <c r="R85">
        <v>5</v>
      </c>
      <c r="S85">
        <v>23</v>
      </c>
      <c r="T85">
        <v>57.92</v>
      </c>
      <c r="U85" s="114">
        <f t="shared" si="9"/>
        <v>216.74</v>
      </c>
      <c r="V85" s="112">
        <f t="shared" si="10"/>
        <v>0</v>
      </c>
      <c r="Y85">
        <f>BAWANA!AW85+BAWANA!AX85</f>
        <v>26.63</v>
      </c>
      <c r="Z85">
        <f>BAWANA!BD85+BAWANA!BE85</f>
        <v>26.63</v>
      </c>
      <c r="AA85">
        <f>BAWANA!X85+BAWANA!Y85</f>
        <v>26.63</v>
      </c>
      <c r="AB85">
        <f>BAWANA!AE85+BAWANA!AF85</f>
        <v>26.63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216.74</v>
      </c>
      <c r="E86">
        <f>BAWANA!AM86</f>
        <v>0</v>
      </c>
      <c r="F86">
        <f t="shared" si="11"/>
        <v>256</v>
      </c>
      <c r="G86">
        <f t="shared" si="12"/>
        <v>216.74</v>
      </c>
      <c r="H86" s="112"/>
      <c r="I86">
        <f>BRPL_EOD!AI86+BRPL_EOD!AJ86</f>
        <v>82.89</v>
      </c>
      <c r="J86">
        <f>BYPL_EOD!AI86+BYPL_EOD!AJ86</f>
        <v>47.93</v>
      </c>
      <c r="K86">
        <f>MES_EOD!AI86+MES_EOD!AJ86</f>
        <v>5</v>
      </c>
      <c r="L86">
        <f>NDMC_EOD!AI86+NDMC_EOD!AJ86</f>
        <v>23</v>
      </c>
      <c r="M86">
        <f>TPDDL_EOD!AI86+TPDDL_EOD!AJ86</f>
        <v>57.92</v>
      </c>
      <c r="N86">
        <f t="shared" si="7"/>
        <v>216.74</v>
      </c>
      <c r="O86" s="112">
        <f t="shared" si="8"/>
        <v>0</v>
      </c>
      <c r="P86">
        <v>82.89</v>
      </c>
      <c r="Q86">
        <v>47.93</v>
      </c>
      <c r="R86">
        <v>5</v>
      </c>
      <c r="S86">
        <v>23</v>
      </c>
      <c r="T86">
        <v>57.92</v>
      </c>
      <c r="U86" s="114">
        <f t="shared" si="9"/>
        <v>216.74</v>
      </c>
      <c r="V86" s="112">
        <f t="shared" si="10"/>
        <v>0</v>
      </c>
      <c r="Y86">
        <f>BAWANA!AW86+BAWANA!AX86</f>
        <v>26.63</v>
      </c>
      <c r="Z86">
        <f>BAWANA!BD86+BAWANA!BE86</f>
        <v>26.63</v>
      </c>
      <c r="AA86">
        <f>BAWANA!X86+BAWANA!Y86</f>
        <v>26.63</v>
      </c>
      <c r="AB86">
        <f>BAWANA!AE86+BAWANA!AF86</f>
        <v>26.63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216.74</v>
      </c>
      <c r="E87">
        <f>BAWANA!AM87</f>
        <v>0</v>
      </c>
      <c r="F87">
        <f t="shared" si="11"/>
        <v>256</v>
      </c>
      <c r="G87">
        <f t="shared" si="12"/>
        <v>216.74</v>
      </c>
      <c r="H87" s="112"/>
      <c r="I87">
        <f>BRPL_EOD!AI87+BRPL_EOD!AJ87</f>
        <v>82.89</v>
      </c>
      <c r="J87">
        <f>BYPL_EOD!AI87+BYPL_EOD!AJ87</f>
        <v>47.93</v>
      </c>
      <c r="K87">
        <f>MES_EOD!AI87+MES_EOD!AJ87</f>
        <v>5</v>
      </c>
      <c r="L87">
        <f>NDMC_EOD!AI87+NDMC_EOD!AJ87</f>
        <v>23</v>
      </c>
      <c r="M87">
        <f>TPDDL_EOD!AI87+TPDDL_EOD!AJ87</f>
        <v>57.92</v>
      </c>
      <c r="N87">
        <f t="shared" si="7"/>
        <v>216.74</v>
      </c>
      <c r="O87" s="112">
        <f t="shared" si="8"/>
        <v>0</v>
      </c>
      <c r="P87">
        <v>82.89</v>
      </c>
      <c r="Q87">
        <v>47.93</v>
      </c>
      <c r="R87">
        <v>5</v>
      </c>
      <c r="S87">
        <v>23</v>
      </c>
      <c r="T87">
        <v>57.92</v>
      </c>
      <c r="U87" s="114">
        <f t="shared" si="9"/>
        <v>216.74</v>
      </c>
      <c r="V87" s="112">
        <f t="shared" si="10"/>
        <v>0</v>
      </c>
      <c r="Y87">
        <f>BAWANA!AW87+BAWANA!AX87</f>
        <v>26.63</v>
      </c>
      <c r="Z87">
        <f>BAWANA!BD87+BAWANA!BE87</f>
        <v>26.63</v>
      </c>
      <c r="AA87">
        <f>BAWANA!X87+BAWANA!Y87</f>
        <v>26.63</v>
      </c>
      <c r="AB87">
        <f>BAWANA!AE87+BAWANA!AF87</f>
        <v>26.63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216.74</v>
      </c>
      <c r="E88">
        <f>BAWANA!AM88</f>
        <v>0</v>
      </c>
      <c r="F88">
        <f t="shared" si="11"/>
        <v>256</v>
      </c>
      <c r="G88">
        <f t="shared" si="12"/>
        <v>216.74</v>
      </c>
      <c r="H88" s="112"/>
      <c r="I88">
        <f>BRPL_EOD!AI88+BRPL_EOD!AJ88</f>
        <v>82.89</v>
      </c>
      <c r="J88">
        <f>BYPL_EOD!AI88+BYPL_EOD!AJ88</f>
        <v>47.93</v>
      </c>
      <c r="K88">
        <f>MES_EOD!AI88+MES_EOD!AJ88</f>
        <v>5</v>
      </c>
      <c r="L88">
        <f>NDMC_EOD!AI88+NDMC_EOD!AJ88</f>
        <v>23</v>
      </c>
      <c r="M88">
        <f>TPDDL_EOD!AI88+TPDDL_EOD!AJ88</f>
        <v>57.92</v>
      </c>
      <c r="N88">
        <f t="shared" si="7"/>
        <v>216.74</v>
      </c>
      <c r="O88" s="112">
        <f t="shared" si="8"/>
        <v>0</v>
      </c>
      <c r="P88">
        <v>82.89</v>
      </c>
      <c r="Q88">
        <v>47.93</v>
      </c>
      <c r="R88">
        <v>5</v>
      </c>
      <c r="S88">
        <v>23</v>
      </c>
      <c r="T88">
        <v>57.92</v>
      </c>
      <c r="U88" s="114">
        <f t="shared" si="9"/>
        <v>216.74</v>
      </c>
      <c r="V88" s="112">
        <f t="shared" si="10"/>
        <v>0</v>
      </c>
      <c r="Y88">
        <f>BAWANA!AW88+BAWANA!AX88</f>
        <v>26.63</v>
      </c>
      <c r="Z88">
        <f>BAWANA!BD88+BAWANA!BE88</f>
        <v>26.63</v>
      </c>
      <c r="AA88">
        <f>BAWANA!X88+BAWANA!Y88</f>
        <v>26.63</v>
      </c>
      <c r="AB88">
        <f>BAWANA!AE88+BAWANA!AF88</f>
        <v>26.63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216.74</v>
      </c>
      <c r="E89">
        <f>BAWANA!AM89</f>
        <v>0</v>
      </c>
      <c r="F89">
        <f t="shared" si="11"/>
        <v>256</v>
      </c>
      <c r="G89">
        <f t="shared" si="12"/>
        <v>216.74</v>
      </c>
      <c r="H89" s="112"/>
      <c r="I89">
        <f>BRPL_EOD!AI89+BRPL_EOD!AJ89</f>
        <v>82.89</v>
      </c>
      <c r="J89">
        <f>BYPL_EOD!AI89+BYPL_EOD!AJ89</f>
        <v>47.93</v>
      </c>
      <c r="K89">
        <f>MES_EOD!AI89+MES_EOD!AJ89</f>
        <v>5</v>
      </c>
      <c r="L89">
        <f>NDMC_EOD!AI89+NDMC_EOD!AJ89</f>
        <v>23</v>
      </c>
      <c r="M89">
        <f>TPDDL_EOD!AI89+TPDDL_EOD!AJ89</f>
        <v>57.92</v>
      </c>
      <c r="N89">
        <f t="shared" si="7"/>
        <v>216.74</v>
      </c>
      <c r="O89" s="112">
        <f t="shared" si="8"/>
        <v>0</v>
      </c>
      <c r="P89">
        <v>82.89</v>
      </c>
      <c r="Q89">
        <v>47.93</v>
      </c>
      <c r="R89">
        <v>5</v>
      </c>
      <c r="S89">
        <v>23</v>
      </c>
      <c r="T89">
        <v>57.92</v>
      </c>
      <c r="U89" s="114">
        <f t="shared" si="9"/>
        <v>216.74</v>
      </c>
      <c r="V89" s="112">
        <f t="shared" si="10"/>
        <v>0</v>
      </c>
      <c r="Y89">
        <f>BAWANA!AW89+BAWANA!AX89</f>
        <v>26.63</v>
      </c>
      <c r="Z89">
        <f>BAWANA!BD89+BAWANA!BE89</f>
        <v>26.63</v>
      </c>
      <c r="AA89">
        <f>BAWANA!X89+BAWANA!Y89</f>
        <v>26.63</v>
      </c>
      <c r="AB89">
        <f>BAWANA!AE89+BAWANA!AF89</f>
        <v>26.63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216.74</v>
      </c>
      <c r="E90">
        <f>BAWANA!AM90</f>
        <v>0</v>
      </c>
      <c r="F90">
        <f t="shared" si="11"/>
        <v>256</v>
      </c>
      <c r="G90">
        <f t="shared" si="12"/>
        <v>216.74</v>
      </c>
      <c r="H90" s="112"/>
      <c r="I90">
        <f>BRPL_EOD!AI90+BRPL_EOD!AJ90</f>
        <v>82.89</v>
      </c>
      <c r="J90">
        <f>BYPL_EOD!AI90+BYPL_EOD!AJ90</f>
        <v>47.93</v>
      </c>
      <c r="K90">
        <f>MES_EOD!AI90+MES_EOD!AJ90</f>
        <v>5</v>
      </c>
      <c r="L90">
        <f>NDMC_EOD!AI90+NDMC_EOD!AJ90</f>
        <v>23</v>
      </c>
      <c r="M90">
        <f>TPDDL_EOD!AI90+TPDDL_EOD!AJ90</f>
        <v>57.92</v>
      </c>
      <c r="N90">
        <f t="shared" si="7"/>
        <v>216.74</v>
      </c>
      <c r="O90" s="112">
        <f t="shared" si="8"/>
        <v>0</v>
      </c>
      <c r="P90">
        <v>82.89</v>
      </c>
      <c r="Q90">
        <v>47.93</v>
      </c>
      <c r="R90">
        <v>5</v>
      </c>
      <c r="S90">
        <v>23</v>
      </c>
      <c r="T90">
        <v>57.92</v>
      </c>
      <c r="U90" s="114">
        <f t="shared" si="9"/>
        <v>216.74</v>
      </c>
      <c r="V90" s="112">
        <f t="shared" si="10"/>
        <v>0</v>
      </c>
      <c r="Y90">
        <f>BAWANA!AW90+BAWANA!AX90</f>
        <v>26.63</v>
      </c>
      <c r="Z90">
        <f>BAWANA!BD90+BAWANA!BE90</f>
        <v>26.63</v>
      </c>
      <c r="AA90">
        <f>BAWANA!X90+BAWANA!Y90</f>
        <v>26.63</v>
      </c>
      <c r="AB90">
        <f>BAWANA!AE90+BAWANA!AF90</f>
        <v>26.63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216.74</v>
      </c>
      <c r="E91">
        <f>BAWANA!AM91</f>
        <v>0</v>
      </c>
      <c r="F91">
        <f t="shared" si="11"/>
        <v>256</v>
      </c>
      <c r="G91">
        <f t="shared" si="12"/>
        <v>216.74</v>
      </c>
      <c r="H91" s="112"/>
      <c r="I91">
        <f>BRPL_EOD!AI91+BRPL_EOD!AJ91</f>
        <v>82.89</v>
      </c>
      <c r="J91">
        <f>BYPL_EOD!AI91+BYPL_EOD!AJ91</f>
        <v>47.93</v>
      </c>
      <c r="K91">
        <f>MES_EOD!AI91+MES_EOD!AJ91</f>
        <v>5</v>
      </c>
      <c r="L91">
        <f>NDMC_EOD!AI91+NDMC_EOD!AJ91</f>
        <v>23</v>
      </c>
      <c r="M91">
        <f>TPDDL_EOD!AI91+TPDDL_EOD!AJ91</f>
        <v>57.92</v>
      </c>
      <c r="N91">
        <f t="shared" si="7"/>
        <v>216.74</v>
      </c>
      <c r="O91" s="112">
        <f t="shared" si="8"/>
        <v>0</v>
      </c>
      <c r="P91">
        <v>82.89</v>
      </c>
      <c r="Q91">
        <v>47.93</v>
      </c>
      <c r="R91">
        <v>5</v>
      </c>
      <c r="S91">
        <v>23</v>
      </c>
      <c r="T91">
        <v>57.92</v>
      </c>
      <c r="U91" s="114">
        <f t="shared" si="9"/>
        <v>216.74</v>
      </c>
      <c r="V91" s="112">
        <f t="shared" si="10"/>
        <v>0</v>
      </c>
      <c r="Y91">
        <f>BAWANA!AW91+BAWANA!AX91</f>
        <v>26.63</v>
      </c>
      <c r="Z91">
        <f>BAWANA!BD91+BAWANA!BE91</f>
        <v>26.63</v>
      </c>
      <c r="AA91">
        <f>BAWANA!X91+BAWANA!Y91</f>
        <v>26.63</v>
      </c>
      <c r="AB91">
        <f>BAWANA!AE91+BAWANA!AF91</f>
        <v>26.63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216.74</v>
      </c>
      <c r="E92">
        <f>BAWANA!AM92</f>
        <v>0</v>
      </c>
      <c r="F92">
        <f t="shared" si="11"/>
        <v>256</v>
      </c>
      <c r="G92">
        <f t="shared" si="12"/>
        <v>216.74</v>
      </c>
      <c r="H92" s="112"/>
      <c r="I92">
        <f>BRPL_EOD!AI92+BRPL_EOD!AJ92</f>
        <v>82.89</v>
      </c>
      <c r="J92">
        <f>BYPL_EOD!AI92+BYPL_EOD!AJ92</f>
        <v>47.93</v>
      </c>
      <c r="K92">
        <f>MES_EOD!AI92+MES_EOD!AJ92</f>
        <v>5</v>
      </c>
      <c r="L92">
        <f>NDMC_EOD!AI92+NDMC_EOD!AJ92</f>
        <v>23</v>
      </c>
      <c r="M92">
        <f>TPDDL_EOD!AI92+TPDDL_EOD!AJ92</f>
        <v>57.92</v>
      </c>
      <c r="N92">
        <f t="shared" si="7"/>
        <v>216.74</v>
      </c>
      <c r="O92" s="112">
        <f t="shared" si="8"/>
        <v>0</v>
      </c>
      <c r="P92">
        <v>82.89</v>
      </c>
      <c r="Q92">
        <v>47.93</v>
      </c>
      <c r="R92">
        <v>5</v>
      </c>
      <c r="S92">
        <v>23</v>
      </c>
      <c r="T92">
        <v>57.92</v>
      </c>
      <c r="U92" s="114">
        <f t="shared" si="9"/>
        <v>216.74</v>
      </c>
      <c r="V92" s="112">
        <f t="shared" si="10"/>
        <v>0</v>
      </c>
      <c r="Y92">
        <f>BAWANA!AW92+BAWANA!AX92</f>
        <v>26.63</v>
      </c>
      <c r="Z92">
        <f>BAWANA!BD92+BAWANA!BE92</f>
        <v>26.63</v>
      </c>
      <c r="AA92">
        <f>BAWANA!X92+BAWANA!Y92</f>
        <v>26.63</v>
      </c>
      <c r="AB92">
        <f>BAWANA!AE92+BAWANA!AF92</f>
        <v>26.63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216.74</v>
      </c>
      <c r="E93">
        <f>BAWANA!AM93</f>
        <v>0</v>
      </c>
      <c r="F93">
        <f t="shared" si="11"/>
        <v>256</v>
      </c>
      <c r="G93">
        <f t="shared" si="12"/>
        <v>216.74</v>
      </c>
      <c r="H93" s="112"/>
      <c r="I93">
        <f>BRPL_EOD!AI93+BRPL_EOD!AJ93</f>
        <v>82.89</v>
      </c>
      <c r="J93">
        <f>BYPL_EOD!AI93+BYPL_EOD!AJ93</f>
        <v>47.93</v>
      </c>
      <c r="K93">
        <f>MES_EOD!AI93+MES_EOD!AJ93</f>
        <v>5</v>
      </c>
      <c r="L93">
        <f>NDMC_EOD!AI93+NDMC_EOD!AJ93</f>
        <v>23</v>
      </c>
      <c r="M93">
        <f>TPDDL_EOD!AI93+TPDDL_EOD!AJ93</f>
        <v>57.92</v>
      </c>
      <c r="N93">
        <f t="shared" si="7"/>
        <v>216.74</v>
      </c>
      <c r="O93" s="112">
        <f t="shared" si="8"/>
        <v>0</v>
      </c>
      <c r="P93">
        <v>82.89</v>
      </c>
      <c r="Q93">
        <v>47.93</v>
      </c>
      <c r="R93">
        <v>5</v>
      </c>
      <c r="S93">
        <v>23</v>
      </c>
      <c r="T93">
        <v>57.92</v>
      </c>
      <c r="U93" s="114">
        <f t="shared" si="9"/>
        <v>216.74</v>
      </c>
      <c r="V93" s="112">
        <f t="shared" si="10"/>
        <v>0</v>
      </c>
      <c r="Y93">
        <f>BAWANA!AW93+BAWANA!AX93</f>
        <v>26.63</v>
      </c>
      <c r="Z93">
        <f>BAWANA!BD93+BAWANA!BE93</f>
        <v>26.63</v>
      </c>
      <c r="AA93">
        <f>BAWANA!X93+BAWANA!Y93</f>
        <v>26.63</v>
      </c>
      <c r="AB93">
        <f>BAWANA!AE93+BAWANA!AF93</f>
        <v>26.63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216.74</v>
      </c>
      <c r="E94">
        <f>BAWANA!AM94</f>
        <v>0</v>
      </c>
      <c r="F94">
        <f t="shared" si="11"/>
        <v>256</v>
      </c>
      <c r="G94">
        <f t="shared" si="12"/>
        <v>216.74</v>
      </c>
      <c r="H94" s="112"/>
      <c r="I94">
        <f>BRPL_EOD!AI94+BRPL_EOD!AJ94</f>
        <v>82.89</v>
      </c>
      <c r="J94">
        <f>BYPL_EOD!AI94+BYPL_EOD!AJ94</f>
        <v>47.93</v>
      </c>
      <c r="K94">
        <f>MES_EOD!AI94+MES_EOD!AJ94</f>
        <v>5</v>
      </c>
      <c r="L94">
        <f>NDMC_EOD!AI94+NDMC_EOD!AJ94</f>
        <v>23</v>
      </c>
      <c r="M94">
        <f>TPDDL_EOD!AI94+TPDDL_EOD!AJ94</f>
        <v>57.92</v>
      </c>
      <c r="N94">
        <f t="shared" si="7"/>
        <v>216.74</v>
      </c>
      <c r="O94" s="112">
        <f t="shared" si="8"/>
        <v>0</v>
      </c>
      <c r="P94">
        <v>82.89</v>
      </c>
      <c r="Q94">
        <v>47.93</v>
      </c>
      <c r="R94">
        <v>5</v>
      </c>
      <c r="S94">
        <v>23</v>
      </c>
      <c r="T94">
        <v>57.92</v>
      </c>
      <c r="U94" s="114">
        <f t="shared" si="9"/>
        <v>216.74</v>
      </c>
      <c r="V94" s="112">
        <f t="shared" si="10"/>
        <v>0</v>
      </c>
      <c r="Y94">
        <f>BAWANA!AW94+BAWANA!AX94</f>
        <v>26.63</v>
      </c>
      <c r="Z94">
        <f>BAWANA!BD94+BAWANA!BE94</f>
        <v>26.63</v>
      </c>
      <c r="AA94">
        <f>BAWANA!X94+BAWANA!Y94</f>
        <v>26.63</v>
      </c>
      <c r="AB94">
        <f>BAWANA!AE94+BAWANA!AF94</f>
        <v>26.63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216.74</v>
      </c>
      <c r="E95">
        <f>BAWANA!AM95</f>
        <v>0</v>
      </c>
      <c r="F95">
        <f t="shared" si="11"/>
        <v>256</v>
      </c>
      <c r="G95">
        <f t="shared" si="12"/>
        <v>216.74</v>
      </c>
      <c r="H95" s="112"/>
      <c r="I95">
        <f>BRPL_EOD!AI95+BRPL_EOD!AJ95</f>
        <v>82.89</v>
      </c>
      <c r="J95">
        <f>BYPL_EOD!AI95+BYPL_EOD!AJ95</f>
        <v>47.93</v>
      </c>
      <c r="K95">
        <f>MES_EOD!AI95+MES_EOD!AJ95</f>
        <v>5</v>
      </c>
      <c r="L95">
        <f>NDMC_EOD!AI95+NDMC_EOD!AJ95</f>
        <v>23</v>
      </c>
      <c r="M95">
        <f>TPDDL_EOD!AI95+TPDDL_EOD!AJ95</f>
        <v>57.92</v>
      </c>
      <c r="N95">
        <f t="shared" si="7"/>
        <v>216.74</v>
      </c>
      <c r="O95" s="112">
        <f t="shared" si="8"/>
        <v>0</v>
      </c>
      <c r="P95">
        <v>82.89</v>
      </c>
      <c r="Q95">
        <v>47.93</v>
      </c>
      <c r="R95">
        <v>5</v>
      </c>
      <c r="S95">
        <v>23</v>
      </c>
      <c r="T95">
        <v>57.92</v>
      </c>
      <c r="U95" s="114">
        <f t="shared" si="9"/>
        <v>216.74</v>
      </c>
      <c r="V95" s="112">
        <f t="shared" si="10"/>
        <v>0</v>
      </c>
      <c r="Y95">
        <f>BAWANA!AW95+BAWANA!AX95</f>
        <v>26.63</v>
      </c>
      <c r="Z95">
        <f>BAWANA!BD95+BAWANA!BE95</f>
        <v>26.63</v>
      </c>
      <c r="AA95">
        <f>BAWANA!X95+BAWANA!Y95</f>
        <v>26.63</v>
      </c>
      <c r="AB95">
        <f>BAWANA!AE95+BAWANA!AF95</f>
        <v>26.63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216.74</v>
      </c>
      <c r="E96">
        <f>BAWANA!AM96</f>
        <v>0</v>
      </c>
      <c r="F96">
        <f t="shared" si="11"/>
        <v>256</v>
      </c>
      <c r="G96">
        <f t="shared" si="12"/>
        <v>216.74</v>
      </c>
      <c r="H96" s="112"/>
      <c r="I96">
        <f>BRPL_EOD!AI96+BRPL_EOD!AJ96</f>
        <v>82.89</v>
      </c>
      <c r="J96">
        <f>BYPL_EOD!AI96+BYPL_EOD!AJ96</f>
        <v>47.93</v>
      </c>
      <c r="K96">
        <f>MES_EOD!AI96+MES_EOD!AJ96</f>
        <v>5</v>
      </c>
      <c r="L96">
        <f>NDMC_EOD!AI96+NDMC_EOD!AJ96</f>
        <v>23</v>
      </c>
      <c r="M96">
        <f>TPDDL_EOD!AI96+TPDDL_EOD!AJ96</f>
        <v>57.92</v>
      </c>
      <c r="N96">
        <f t="shared" si="7"/>
        <v>216.74</v>
      </c>
      <c r="O96" s="112">
        <f t="shared" si="8"/>
        <v>0</v>
      </c>
      <c r="P96">
        <v>82.89</v>
      </c>
      <c r="Q96">
        <v>47.93</v>
      </c>
      <c r="R96">
        <v>5</v>
      </c>
      <c r="S96">
        <v>23</v>
      </c>
      <c r="T96">
        <v>57.92</v>
      </c>
      <c r="U96" s="114">
        <f t="shared" si="9"/>
        <v>216.74</v>
      </c>
      <c r="V96" s="112">
        <f t="shared" si="10"/>
        <v>0</v>
      </c>
      <c r="Y96">
        <f>BAWANA!AW96+BAWANA!AX96</f>
        <v>26.63</v>
      </c>
      <c r="Z96">
        <f>BAWANA!BD96+BAWANA!BE96</f>
        <v>26.63</v>
      </c>
      <c r="AA96">
        <f>BAWANA!X96+BAWANA!Y96</f>
        <v>26.63</v>
      </c>
      <c r="AB96">
        <f>BAWANA!AE96+BAWANA!AF96</f>
        <v>26.63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216.74</v>
      </c>
      <c r="E97">
        <f>BAWANA!AM97</f>
        <v>0</v>
      </c>
      <c r="F97">
        <f t="shared" si="11"/>
        <v>256</v>
      </c>
      <c r="G97">
        <f t="shared" si="12"/>
        <v>216.74</v>
      </c>
      <c r="H97" s="112"/>
      <c r="I97">
        <f>BRPL_EOD!AI97+BRPL_EOD!AJ97</f>
        <v>82.89</v>
      </c>
      <c r="J97">
        <f>BYPL_EOD!AI97+BYPL_EOD!AJ97</f>
        <v>47.93</v>
      </c>
      <c r="K97">
        <f>MES_EOD!AI97+MES_EOD!AJ97</f>
        <v>5</v>
      </c>
      <c r="L97">
        <f>NDMC_EOD!AI97+NDMC_EOD!AJ97</f>
        <v>23</v>
      </c>
      <c r="M97">
        <f>TPDDL_EOD!AI97+TPDDL_EOD!AJ97</f>
        <v>57.92</v>
      </c>
      <c r="N97">
        <f t="shared" si="7"/>
        <v>216.74</v>
      </c>
      <c r="O97" s="112">
        <f t="shared" si="8"/>
        <v>0</v>
      </c>
      <c r="P97">
        <v>82.89</v>
      </c>
      <c r="Q97">
        <v>47.93</v>
      </c>
      <c r="R97">
        <v>5</v>
      </c>
      <c r="S97">
        <v>23</v>
      </c>
      <c r="T97">
        <v>57.92</v>
      </c>
      <c r="U97" s="114">
        <f t="shared" si="9"/>
        <v>216.74</v>
      </c>
      <c r="V97" s="112">
        <f t="shared" si="10"/>
        <v>0</v>
      </c>
      <c r="Y97">
        <f>BAWANA!AW97+BAWANA!AX97</f>
        <v>26.63</v>
      </c>
      <c r="Z97">
        <f>BAWANA!BD97+BAWANA!BE97</f>
        <v>26.63</v>
      </c>
      <c r="AA97">
        <f>BAWANA!X97+BAWANA!Y97</f>
        <v>26.63</v>
      </c>
      <c r="AB97">
        <f>BAWANA!AE97+BAWANA!AF97</f>
        <v>26.63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216.74</v>
      </c>
      <c r="E98">
        <f>BAWANA!AM98</f>
        <v>0</v>
      </c>
      <c r="F98">
        <f t="shared" si="11"/>
        <v>256</v>
      </c>
      <c r="G98">
        <f t="shared" si="12"/>
        <v>216.74</v>
      </c>
      <c r="H98" s="112"/>
      <c r="I98">
        <f>BRPL_EOD!AI98+BRPL_EOD!AJ98</f>
        <v>82.89</v>
      </c>
      <c r="J98">
        <f>BYPL_EOD!AI98+BYPL_EOD!AJ98</f>
        <v>47.93</v>
      </c>
      <c r="K98">
        <f>MES_EOD!AI98+MES_EOD!AJ98</f>
        <v>5</v>
      </c>
      <c r="L98">
        <f>NDMC_EOD!AI98+NDMC_EOD!AJ98</f>
        <v>23</v>
      </c>
      <c r="M98">
        <f>TPDDL_EOD!AI98+TPDDL_EOD!AJ98</f>
        <v>57.92</v>
      </c>
      <c r="N98">
        <f t="shared" si="7"/>
        <v>216.74</v>
      </c>
      <c r="O98" s="112">
        <f t="shared" si="8"/>
        <v>0</v>
      </c>
      <c r="P98">
        <v>82.89</v>
      </c>
      <c r="Q98">
        <v>47.93</v>
      </c>
      <c r="R98">
        <v>5</v>
      </c>
      <c r="S98">
        <v>23</v>
      </c>
      <c r="T98">
        <v>57.92</v>
      </c>
      <c r="U98" s="114">
        <f t="shared" si="9"/>
        <v>216.74</v>
      </c>
      <c r="V98" s="112">
        <f t="shared" si="10"/>
        <v>0</v>
      </c>
      <c r="Y98">
        <f>BAWANA!AW98+BAWANA!AX98</f>
        <v>26.63</v>
      </c>
      <c r="Z98">
        <f>BAWANA!BD98+BAWANA!BE98</f>
        <v>26.63</v>
      </c>
      <c r="AA98">
        <f>BAWANA!X98+BAWANA!Y98</f>
        <v>26.63</v>
      </c>
      <c r="AB98">
        <f>BAWANA!AE98+BAWANA!AF98</f>
        <v>26.63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5.2075500000000066</v>
      </c>
      <c r="E99" s="114">
        <f t="shared" si="14"/>
        <v>0</v>
      </c>
      <c r="F99" s="114">
        <f t="shared" si="14"/>
        <v>6.1440000000000001</v>
      </c>
      <c r="G99" s="114">
        <f t="shared" si="14"/>
        <v>5.2075500000000066</v>
      </c>
      <c r="H99" s="114"/>
      <c r="I99" s="114">
        <f t="shared" si="14"/>
        <v>2.0196850000000039</v>
      </c>
      <c r="J99" s="114">
        <f t="shared" si="14"/>
        <v>1.1387899999999989</v>
      </c>
      <c r="K99" s="114">
        <f t="shared" si="14"/>
        <v>0.12</v>
      </c>
      <c r="L99" s="114">
        <f t="shared" si="14"/>
        <v>0.55200000000000005</v>
      </c>
      <c r="M99" s="114">
        <f t="shared" si="14"/>
        <v>1.377185000000001</v>
      </c>
      <c r="N99" s="114">
        <f t="shared" si="14"/>
        <v>5.2076600000000068</v>
      </c>
      <c r="O99" s="114">
        <f t="shared" si="14"/>
        <v>-1.1000000000001364E-4</v>
      </c>
      <c r="P99" s="114">
        <f t="shared" si="14"/>
        <v>2.0196397638510484</v>
      </c>
      <c r="Q99" s="114">
        <f t="shared" si="14"/>
        <v>1.1387695640326962</v>
      </c>
      <c r="R99" s="114">
        <f t="shared" si="14"/>
        <v>0.11999772933696638</v>
      </c>
      <c r="S99" s="114">
        <f t="shared" si="14"/>
        <v>0.55198955495004542</v>
      </c>
      <c r="T99" s="114">
        <f t="shared" si="14"/>
        <v>1.3771533878292472</v>
      </c>
      <c r="U99" s="114">
        <f t="shared" si="14"/>
        <v>5.2075500000000066</v>
      </c>
      <c r="V99" s="114">
        <f t="shared" si="10"/>
        <v>0</v>
      </c>
      <c r="Y99" s="114">
        <f>SUM(Y3:Y98)/4000</f>
        <v>0.64671000000000167</v>
      </c>
      <c r="Z99" s="114">
        <f t="shared" ref="Z99:AD99" si="15">SUM(Z3:Z98)/4000</f>
        <v>0.64374000000000164</v>
      </c>
      <c r="AA99" s="114">
        <f t="shared" si="15"/>
        <v>0.64671000000000167</v>
      </c>
      <c r="AB99" s="114">
        <f t="shared" si="15"/>
        <v>0.64374000000000164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1000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800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1000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800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1000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800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1000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800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1000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800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1000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800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1000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800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1000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800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1000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800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1000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800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1000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800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1000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800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1000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800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1000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800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1000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800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1000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800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1000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800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1000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800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1000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800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1000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800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1000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800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1000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800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1000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800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1000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800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1000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800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1000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800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1000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800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1000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800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1000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800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1000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800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1000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800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1000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800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1000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800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1000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800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1000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800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1000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800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980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784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980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784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980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784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980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784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980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784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980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784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980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784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980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784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980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784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980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784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980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784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980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784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960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768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960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768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960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768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960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768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960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768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960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768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960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768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960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768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960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768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960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768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960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768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960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768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960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768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960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768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960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768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960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768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960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768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960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768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960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768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960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768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960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768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960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768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960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768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960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768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960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768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960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768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960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768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960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768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960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768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960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768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960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768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960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768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960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768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960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768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960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768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960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768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980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784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980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784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980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784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980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784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980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784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980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784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980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784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980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784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980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784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980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784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980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784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980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784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23.52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18.815999999999999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52.527866000000003</v>
      </c>
      <c r="E3">
        <v>0</v>
      </c>
      <c r="F3">
        <v>0</v>
      </c>
      <c r="G3">
        <v>84.935542999999996</v>
      </c>
      <c r="H3">
        <v>0</v>
      </c>
      <c r="I3">
        <v>0</v>
      </c>
      <c r="J3">
        <v>108.62768</v>
      </c>
      <c r="K3">
        <v>688.71594700000003</v>
      </c>
      <c r="L3">
        <v>674.81782899999996</v>
      </c>
      <c r="M3">
        <v>97.055942999999999</v>
      </c>
      <c r="N3">
        <v>124.384996</v>
      </c>
      <c r="O3">
        <v>130.58071699999999</v>
      </c>
      <c r="P3">
        <v>149.98894999999999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418.77</v>
      </c>
      <c r="V3">
        <v>20.801072000000001</v>
      </c>
      <c r="W3">
        <v>34.799309999999998</v>
      </c>
      <c r="X3">
        <v>148.30237500000001</v>
      </c>
      <c r="Y3">
        <v>0</v>
      </c>
      <c r="Z3">
        <v>13.041600000000001</v>
      </c>
      <c r="AA3">
        <v>0</v>
      </c>
      <c r="AB3">
        <v>32.333219</v>
      </c>
      <c r="AC3">
        <v>11.598717000000001</v>
      </c>
      <c r="AD3">
        <v>0</v>
      </c>
      <c r="AE3">
        <v>19.725135000000002</v>
      </c>
      <c r="AF3">
        <v>10.375318</v>
      </c>
      <c r="AG3">
        <v>51.213422999999999</v>
      </c>
      <c r="AH3">
        <v>0</v>
      </c>
      <c r="AI3">
        <v>0</v>
      </c>
      <c r="AJ3">
        <v>0</v>
      </c>
      <c r="AK3">
        <v>34.415137999999999</v>
      </c>
      <c r="AL3">
        <v>25.564</v>
      </c>
      <c r="AM3">
        <v>18.838674000000001</v>
      </c>
      <c r="AN3">
        <v>0.75801200000000002</v>
      </c>
      <c r="AO3">
        <v>0</v>
      </c>
      <c r="AP3">
        <v>0</v>
      </c>
      <c r="AQ3">
        <v>24.382480999999999</v>
      </c>
      <c r="AR3">
        <v>33.119999999999997</v>
      </c>
      <c r="AS3">
        <v>37.890518999999998</v>
      </c>
      <c r="AT3">
        <v>20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3176.8627369999999</v>
      </c>
    </row>
    <row r="4" spans="1:121">
      <c r="A4" t="s">
        <v>46</v>
      </c>
      <c r="B4">
        <v>0</v>
      </c>
      <c r="C4">
        <v>0</v>
      </c>
      <c r="D4">
        <v>52.527866000000003</v>
      </c>
      <c r="E4">
        <v>0</v>
      </c>
      <c r="F4">
        <v>0</v>
      </c>
      <c r="G4">
        <v>84.935542999999996</v>
      </c>
      <c r="H4">
        <v>0</v>
      </c>
      <c r="I4">
        <v>0</v>
      </c>
      <c r="J4">
        <v>108.62768</v>
      </c>
      <c r="K4">
        <v>688.71594700000003</v>
      </c>
      <c r="L4">
        <v>674.81782899999996</v>
      </c>
      <c r="M4">
        <v>97.055942999999999</v>
      </c>
      <c r="N4">
        <v>124.384996</v>
      </c>
      <c r="O4">
        <v>130.58071699999999</v>
      </c>
      <c r="P4">
        <v>149.98894999999999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418.77</v>
      </c>
      <c r="V4">
        <v>20.801072000000001</v>
      </c>
      <c r="W4">
        <v>34.799309999999998</v>
      </c>
      <c r="X4">
        <v>148.30237500000001</v>
      </c>
      <c r="Y4">
        <v>0</v>
      </c>
      <c r="Z4">
        <v>13.041600000000001</v>
      </c>
      <c r="AA4">
        <v>0</v>
      </c>
      <c r="AB4">
        <v>32.333219</v>
      </c>
      <c r="AC4">
        <v>11.598717000000001</v>
      </c>
      <c r="AD4">
        <v>0</v>
      </c>
      <c r="AE4">
        <v>19.725135000000002</v>
      </c>
      <c r="AF4">
        <v>10.375318</v>
      </c>
      <c r="AG4">
        <v>51.213422999999999</v>
      </c>
      <c r="AH4">
        <v>0</v>
      </c>
      <c r="AI4">
        <v>0</v>
      </c>
      <c r="AJ4">
        <v>0</v>
      </c>
      <c r="AK4">
        <v>34.415137999999999</v>
      </c>
      <c r="AL4">
        <v>25.564</v>
      </c>
      <c r="AM4">
        <v>18.838674000000001</v>
      </c>
      <c r="AN4">
        <v>0.75801200000000002</v>
      </c>
      <c r="AO4">
        <v>0</v>
      </c>
      <c r="AP4">
        <v>0</v>
      </c>
      <c r="AQ4">
        <v>24.382480999999999</v>
      </c>
      <c r="AR4">
        <v>33.119999999999997</v>
      </c>
      <c r="AS4">
        <v>37.890518999999998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3176.8627369999999</v>
      </c>
    </row>
    <row r="5" spans="1:121">
      <c r="A5" t="s">
        <v>47</v>
      </c>
      <c r="B5">
        <v>0</v>
      </c>
      <c r="C5">
        <v>0</v>
      </c>
      <c r="D5">
        <v>52.527866000000003</v>
      </c>
      <c r="E5">
        <v>0</v>
      </c>
      <c r="F5">
        <v>0</v>
      </c>
      <c r="G5">
        <v>84.935542999999996</v>
      </c>
      <c r="H5">
        <v>0</v>
      </c>
      <c r="I5">
        <v>0</v>
      </c>
      <c r="J5">
        <v>108.62768</v>
      </c>
      <c r="K5">
        <v>688.71594700000003</v>
      </c>
      <c r="L5">
        <v>674.81782899999996</v>
      </c>
      <c r="M5">
        <v>97.055942999999999</v>
      </c>
      <c r="N5">
        <v>124.384996</v>
      </c>
      <c r="O5">
        <v>130.58071699999999</v>
      </c>
      <c r="P5">
        <v>149.98894999999999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418.77</v>
      </c>
      <c r="V5">
        <v>20.801072000000001</v>
      </c>
      <c r="W5">
        <v>34.799309999999998</v>
      </c>
      <c r="X5">
        <v>148.30237500000001</v>
      </c>
      <c r="Y5">
        <v>0</v>
      </c>
      <c r="Z5">
        <v>13.041600000000001</v>
      </c>
      <c r="AA5">
        <v>0</v>
      </c>
      <c r="AB5">
        <v>16.166609000000001</v>
      </c>
      <c r="AC5">
        <v>11.598717000000001</v>
      </c>
      <c r="AD5">
        <v>0</v>
      </c>
      <c r="AE5">
        <v>19.725135000000002</v>
      </c>
      <c r="AF5">
        <v>10.375318</v>
      </c>
      <c r="AG5">
        <v>51.213422999999999</v>
      </c>
      <c r="AH5">
        <v>0</v>
      </c>
      <c r="AI5">
        <v>0</v>
      </c>
      <c r="AJ5">
        <v>0</v>
      </c>
      <c r="AK5">
        <v>34.415137999999999</v>
      </c>
      <c r="AL5">
        <v>25.564</v>
      </c>
      <c r="AM5">
        <v>12.559116</v>
      </c>
      <c r="AN5">
        <v>0.75801200000000002</v>
      </c>
      <c r="AO5">
        <v>0</v>
      </c>
      <c r="AP5">
        <v>0</v>
      </c>
      <c r="AQ5">
        <v>24.382480999999999</v>
      </c>
      <c r="AR5">
        <v>33.119999999999997</v>
      </c>
      <c r="AS5">
        <v>37.890518999999998</v>
      </c>
      <c r="AT5">
        <v>20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3154.4165689999995</v>
      </c>
    </row>
    <row r="6" spans="1:121">
      <c r="A6" t="s">
        <v>48</v>
      </c>
      <c r="B6">
        <v>0</v>
      </c>
      <c r="C6">
        <v>0</v>
      </c>
      <c r="D6">
        <v>52.527866000000003</v>
      </c>
      <c r="E6">
        <v>0</v>
      </c>
      <c r="F6">
        <v>0</v>
      </c>
      <c r="G6">
        <v>84.935542999999996</v>
      </c>
      <c r="H6">
        <v>0</v>
      </c>
      <c r="I6">
        <v>0</v>
      </c>
      <c r="J6">
        <v>108.62768</v>
      </c>
      <c r="K6">
        <v>688.71594700000003</v>
      </c>
      <c r="L6">
        <v>674.81782899999996</v>
      </c>
      <c r="M6">
        <v>97.055942999999999</v>
      </c>
      <c r="N6">
        <v>124.384996</v>
      </c>
      <c r="O6">
        <v>130.58071699999999</v>
      </c>
      <c r="P6">
        <v>149.98894999999999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418.77</v>
      </c>
      <c r="V6">
        <v>20.801072000000001</v>
      </c>
      <c r="W6">
        <v>34.799309999999998</v>
      </c>
      <c r="X6">
        <v>148.30237500000001</v>
      </c>
      <c r="Y6">
        <v>0</v>
      </c>
      <c r="Z6">
        <v>13.041600000000001</v>
      </c>
      <c r="AA6">
        <v>0</v>
      </c>
      <c r="AB6">
        <v>16.166609000000001</v>
      </c>
      <c r="AC6">
        <v>11.598717000000001</v>
      </c>
      <c r="AD6">
        <v>0</v>
      </c>
      <c r="AE6">
        <v>19.725135000000002</v>
      </c>
      <c r="AF6">
        <v>10.375318</v>
      </c>
      <c r="AG6">
        <v>51.213422999999999</v>
      </c>
      <c r="AH6">
        <v>0</v>
      </c>
      <c r="AI6">
        <v>0</v>
      </c>
      <c r="AJ6">
        <v>0</v>
      </c>
      <c r="AK6">
        <v>34.415137999999999</v>
      </c>
      <c r="AL6">
        <v>25.564</v>
      </c>
      <c r="AM6">
        <v>12.559116</v>
      </c>
      <c r="AN6">
        <v>0.75801200000000002</v>
      </c>
      <c r="AO6">
        <v>0</v>
      </c>
      <c r="AP6">
        <v>0</v>
      </c>
      <c r="AQ6">
        <v>24.382480999999999</v>
      </c>
      <c r="AR6">
        <v>33.119999999999997</v>
      </c>
      <c r="AS6">
        <v>37.890518999999998</v>
      </c>
      <c r="AT6">
        <v>20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3154.4165689999995</v>
      </c>
    </row>
    <row r="7" spans="1:121">
      <c r="A7" t="s">
        <v>49</v>
      </c>
      <c r="B7">
        <v>0</v>
      </c>
      <c r="C7">
        <v>0</v>
      </c>
      <c r="D7">
        <v>52.527866000000003</v>
      </c>
      <c r="E7">
        <v>0</v>
      </c>
      <c r="F7">
        <v>0</v>
      </c>
      <c r="G7">
        <v>84.935542999999996</v>
      </c>
      <c r="H7">
        <v>0</v>
      </c>
      <c r="I7">
        <v>0</v>
      </c>
      <c r="J7">
        <v>108.62768</v>
      </c>
      <c r="K7">
        <v>688.71594700000003</v>
      </c>
      <c r="L7">
        <v>674.81782899999996</v>
      </c>
      <c r="M7">
        <v>97.055942999999999</v>
      </c>
      <c r="N7">
        <v>124.384996</v>
      </c>
      <c r="O7">
        <v>130.58071699999999</v>
      </c>
      <c r="P7">
        <v>149.98894999999999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418.77</v>
      </c>
      <c r="V7">
        <v>20.801072000000001</v>
      </c>
      <c r="W7">
        <v>34.799309999999998</v>
      </c>
      <c r="X7">
        <v>148.30237500000001</v>
      </c>
      <c r="Y7">
        <v>0</v>
      </c>
      <c r="Z7">
        <v>13.041600000000001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10.375318</v>
      </c>
      <c r="AG7">
        <v>51.213422999999999</v>
      </c>
      <c r="AH7">
        <v>0</v>
      </c>
      <c r="AI7">
        <v>0</v>
      </c>
      <c r="AJ7">
        <v>0</v>
      </c>
      <c r="AK7">
        <v>34.415137999999999</v>
      </c>
      <c r="AL7">
        <v>25.564</v>
      </c>
      <c r="AM7">
        <v>12.559116</v>
      </c>
      <c r="AN7">
        <v>0.75801200000000002</v>
      </c>
      <c r="AO7">
        <v>0</v>
      </c>
      <c r="AP7">
        <v>0</v>
      </c>
      <c r="AQ7">
        <v>24.382480999999999</v>
      </c>
      <c r="AR7">
        <v>33.119999999999997</v>
      </c>
      <c r="AS7">
        <v>37.890518999999998</v>
      </c>
      <c r="AT7">
        <v>20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3154.4165689999995</v>
      </c>
    </row>
    <row r="8" spans="1:121">
      <c r="A8" t="s">
        <v>50</v>
      </c>
      <c r="B8">
        <v>0</v>
      </c>
      <c r="C8">
        <v>0</v>
      </c>
      <c r="D8">
        <v>52.527866000000003</v>
      </c>
      <c r="E8">
        <v>0</v>
      </c>
      <c r="F8">
        <v>0</v>
      </c>
      <c r="G8">
        <v>84.935542999999996</v>
      </c>
      <c r="H8">
        <v>0</v>
      </c>
      <c r="I8">
        <v>0</v>
      </c>
      <c r="J8">
        <v>108.62768</v>
      </c>
      <c r="K8">
        <v>688.71594700000003</v>
      </c>
      <c r="L8">
        <v>674.81782899999996</v>
      </c>
      <c r="M8">
        <v>97.055942999999999</v>
      </c>
      <c r="N8">
        <v>124.384996</v>
      </c>
      <c r="O8">
        <v>130.58071699999999</v>
      </c>
      <c r="P8">
        <v>149.98894999999999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418.77</v>
      </c>
      <c r="V8">
        <v>20.801072000000001</v>
      </c>
      <c r="W8">
        <v>34.799309999999998</v>
      </c>
      <c r="X8">
        <v>148.30237500000001</v>
      </c>
      <c r="Y8">
        <v>0</v>
      </c>
      <c r="Z8">
        <v>13.041600000000001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10.375318</v>
      </c>
      <c r="AG8">
        <v>51.213422999999999</v>
      </c>
      <c r="AH8">
        <v>0</v>
      </c>
      <c r="AI8">
        <v>0</v>
      </c>
      <c r="AJ8">
        <v>0</v>
      </c>
      <c r="AK8">
        <v>34.415137999999999</v>
      </c>
      <c r="AL8">
        <v>25.564</v>
      </c>
      <c r="AM8">
        <v>12.559116</v>
      </c>
      <c r="AN8">
        <v>0.75801200000000002</v>
      </c>
      <c r="AO8">
        <v>0</v>
      </c>
      <c r="AP8">
        <v>0</v>
      </c>
      <c r="AQ8">
        <v>24.382480999999999</v>
      </c>
      <c r="AR8">
        <v>33.119999999999997</v>
      </c>
      <c r="AS8">
        <v>37.890518999999998</v>
      </c>
      <c r="AT8">
        <v>20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3154.4165689999995</v>
      </c>
    </row>
    <row r="9" spans="1:121">
      <c r="A9" t="s">
        <v>51</v>
      </c>
      <c r="B9">
        <v>0</v>
      </c>
      <c r="C9">
        <v>0</v>
      </c>
      <c r="D9">
        <v>52.527866000000003</v>
      </c>
      <c r="E9">
        <v>0</v>
      </c>
      <c r="F9">
        <v>0</v>
      </c>
      <c r="G9">
        <v>84.935542999999996</v>
      </c>
      <c r="H9">
        <v>0</v>
      </c>
      <c r="I9">
        <v>0</v>
      </c>
      <c r="J9">
        <v>108.62768</v>
      </c>
      <c r="K9">
        <v>688.71594700000003</v>
      </c>
      <c r="L9">
        <v>674.81782899999996</v>
      </c>
      <c r="M9">
        <v>97.055942999999999</v>
      </c>
      <c r="N9">
        <v>124.384996</v>
      </c>
      <c r="O9">
        <v>130.58071699999999</v>
      </c>
      <c r="P9">
        <v>149.98894999999999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418.77</v>
      </c>
      <c r="V9">
        <v>20.801072000000001</v>
      </c>
      <c r="W9">
        <v>34.799309999999998</v>
      </c>
      <c r="X9">
        <v>148.30237500000001</v>
      </c>
      <c r="Y9">
        <v>0</v>
      </c>
      <c r="Z9">
        <v>13.041600000000001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10.375318</v>
      </c>
      <c r="AG9">
        <v>51.213422999999999</v>
      </c>
      <c r="AH9">
        <v>0</v>
      </c>
      <c r="AI9">
        <v>0</v>
      </c>
      <c r="AJ9">
        <v>0</v>
      </c>
      <c r="AK9">
        <v>34.415137999999999</v>
      </c>
      <c r="AL9">
        <v>25.564</v>
      </c>
      <c r="AM9">
        <v>6.2795579999999998</v>
      </c>
      <c r="AN9">
        <v>0.75801200000000002</v>
      </c>
      <c r="AO9">
        <v>0</v>
      </c>
      <c r="AP9">
        <v>0</v>
      </c>
      <c r="AQ9">
        <v>24.382480999999999</v>
      </c>
      <c r="AR9">
        <v>38.64</v>
      </c>
      <c r="AS9">
        <v>37.890518999999998</v>
      </c>
      <c r="AT9">
        <v>20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3153.6570109999998</v>
      </c>
    </row>
    <row r="10" spans="1:121">
      <c r="A10" t="s">
        <v>52</v>
      </c>
      <c r="B10">
        <v>0</v>
      </c>
      <c r="C10">
        <v>0</v>
      </c>
      <c r="D10">
        <v>52.527866000000003</v>
      </c>
      <c r="E10">
        <v>0</v>
      </c>
      <c r="F10">
        <v>0</v>
      </c>
      <c r="G10">
        <v>84.935542999999996</v>
      </c>
      <c r="H10">
        <v>0</v>
      </c>
      <c r="I10">
        <v>0</v>
      </c>
      <c r="J10">
        <v>108.62768</v>
      </c>
      <c r="K10">
        <v>688.71594700000003</v>
      </c>
      <c r="L10">
        <v>674.81782899999996</v>
      </c>
      <c r="M10">
        <v>97.055942999999999</v>
      </c>
      <c r="N10">
        <v>124.384996</v>
      </c>
      <c r="O10">
        <v>130.58071699999999</v>
      </c>
      <c r="P10">
        <v>149.98894999999999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418.77</v>
      </c>
      <c r="V10">
        <v>20.801072000000001</v>
      </c>
      <c r="W10">
        <v>34.799309999999998</v>
      </c>
      <c r="X10">
        <v>148.30237500000001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20.750636</v>
      </c>
      <c r="AG10">
        <v>51.213422999999999</v>
      </c>
      <c r="AH10">
        <v>0</v>
      </c>
      <c r="AI10">
        <v>0</v>
      </c>
      <c r="AJ10">
        <v>0</v>
      </c>
      <c r="AK10">
        <v>34.415137999999999</v>
      </c>
      <c r="AL10">
        <v>25.564</v>
      </c>
      <c r="AM10">
        <v>6.2795579999999998</v>
      </c>
      <c r="AN10">
        <v>0.75801200000000002</v>
      </c>
      <c r="AO10">
        <v>0</v>
      </c>
      <c r="AP10">
        <v>0</v>
      </c>
      <c r="AQ10">
        <v>24.382480999999999</v>
      </c>
      <c r="AR10">
        <v>38.64</v>
      </c>
      <c r="AS10">
        <v>37.890518999999998</v>
      </c>
      <c r="AT10">
        <v>20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3164.0323290000001</v>
      </c>
    </row>
    <row r="11" spans="1:121">
      <c r="A11" t="s">
        <v>53</v>
      </c>
      <c r="B11">
        <v>0</v>
      </c>
      <c r="C11">
        <v>0</v>
      </c>
      <c r="D11">
        <v>52.527866000000003</v>
      </c>
      <c r="E11">
        <v>0</v>
      </c>
      <c r="F11">
        <v>0</v>
      </c>
      <c r="G11">
        <v>84.935542999999996</v>
      </c>
      <c r="H11">
        <v>0</v>
      </c>
      <c r="I11">
        <v>0</v>
      </c>
      <c r="J11">
        <v>108.62768</v>
      </c>
      <c r="K11">
        <v>688.71594700000003</v>
      </c>
      <c r="L11">
        <v>674.81782899999996</v>
      </c>
      <c r="M11">
        <v>97.055942999999999</v>
      </c>
      <c r="N11">
        <v>124.384996</v>
      </c>
      <c r="O11">
        <v>130.58071699999999</v>
      </c>
      <c r="P11">
        <v>149.98894999999999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418.77</v>
      </c>
      <c r="V11">
        <v>20.801072000000001</v>
      </c>
      <c r="W11">
        <v>34.799309999999998</v>
      </c>
      <c r="X11">
        <v>148.30237500000001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51.213422999999999</v>
      </c>
      <c r="AH11">
        <v>0</v>
      </c>
      <c r="AI11">
        <v>0</v>
      </c>
      <c r="AJ11">
        <v>0</v>
      </c>
      <c r="AK11">
        <v>34.415137999999999</v>
      </c>
      <c r="AL11">
        <v>25.564</v>
      </c>
      <c r="AM11">
        <v>6.2795579999999998</v>
      </c>
      <c r="AN11">
        <v>0.75801200000000002</v>
      </c>
      <c r="AO11">
        <v>0</v>
      </c>
      <c r="AP11">
        <v>0</v>
      </c>
      <c r="AQ11">
        <v>24.382480999999999</v>
      </c>
      <c r="AR11">
        <v>33.119999999999997</v>
      </c>
      <c r="AS11">
        <v>37.890518999999998</v>
      </c>
      <c r="AT11">
        <v>20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3158.5123290000001</v>
      </c>
    </row>
    <row r="12" spans="1:121">
      <c r="A12" t="s">
        <v>54</v>
      </c>
      <c r="B12">
        <v>0</v>
      </c>
      <c r="C12">
        <v>0</v>
      </c>
      <c r="D12">
        <v>52.527866000000003</v>
      </c>
      <c r="E12">
        <v>0</v>
      </c>
      <c r="F12">
        <v>0</v>
      </c>
      <c r="G12">
        <v>84.935542999999996</v>
      </c>
      <c r="H12">
        <v>0</v>
      </c>
      <c r="I12">
        <v>0</v>
      </c>
      <c r="J12">
        <v>108.62768</v>
      </c>
      <c r="K12">
        <v>688.71594700000003</v>
      </c>
      <c r="L12">
        <v>674.81782899999996</v>
      </c>
      <c r="M12">
        <v>97.055942999999999</v>
      </c>
      <c r="N12">
        <v>124.384996</v>
      </c>
      <c r="O12">
        <v>130.58071699999999</v>
      </c>
      <c r="P12">
        <v>149.98894999999999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418.77</v>
      </c>
      <c r="V12">
        <v>20.801072000000001</v>
      </c>
      <c r="W12">
        <v>34.799309999999998</v>
      </c>
      <c r="X12">
        <v>148.30237500000001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51.213422999999999</v>
      </c>
      <c r="AH12">
        <v>0</v>
      </c>
      <c r="AI12">
        <v>0</v>
      </c>
      <c r="AJ12">
        <v>0</v>
      </c>
      <c r="AK12">
        <v>34.415137999999999</v>
      </c>
      <c r="AL12">
        <v>25.564</v>
      </c>
      <c r="AM12">
        <v>6.2795579999999998</v>
      </c>
      <c r="AN12">
        <v>0.75801200000000002</v>
      </c>
      <c r="AO12">
        <v>0</v>
      </c>
      <c r="AP12">
        <v>0</v>
      </c>
      <c r="AQ12">
        <v>24.382480999999999</v>
      </c>
      <c r="AR12">
        <v>33.119999999999997</v>
      </c>
      <c r="AS12">
        <v>37.890518999999998</v>
      </c>
      <c r="AT12">
        <v>20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3158.5123290000001</v>
      </c>
    </row>
    <row r="13" spans="1:121">
      <c r="A13" t="s">
        <v>55</v>
      </c>
      <c r="B13">
        <v>0</v>
      </c>
      <c r="C13">
        <v>0</v>
      </c>
      <c r="D13">
        <v>52.527866000000003</v>
      </c>
      <c r="E13">
        <v>0</v>
      </c>
      <c r="F13">
        <v>0</v>
      </c>
      <c r="G13">
        <v>84.935542999999996</v>
      </c>
      <c r="H13">
        <v>0</v>
      </c>
      <c r="I13">
        <v>0</v>
      </c>
      <c r="J13">
        <v>108.62768</v>
      </c>
      <c r="K13">
        <v>688.71594700000003</v>
      </c>
      <c r="L13">
        <v>674.81782899999996</v>
      </c>
      <c r="M13">
        <v>97.055942999999999</v>
      </c>
      <c r="N13">
        <v>124.384996</v>
      </c>
      <c r="O13">
        <v>130.58071699999999</v>
      </c>
      <c r="P13">
        <v>149.98894999999999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418.77</v>
      </c>
      <c r="V13">
        <v>20.801072000000001</v>
      </c>
      <c r="W13">
        <v>34.799309999999998</v>
      </c>
      <c r="X13">
        <v>148.30237500000001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51.213422999999999</v>
      </c>
      <c r="AH13">
        <v>0</v>
      </c>
      <c r="AI13">
        <v>0</v>
      </c>
      <c r="AJ13">
        <v>0</v>
      </c>
      <c r="AK13">
        <v>34.415137999999999</v>
      </c>
      <c r="AL13">
        <v>25.564</v>
      </c>
      <c r="AM13">
        <v>6.2795579999999998</v>
      </c>
      <c r="AN13">
        <v>0.75801200000000002</v>
      </c>
      <c r="AO13">
        <v>0</v>
      </c>
      <c r="AP13">
        <v>0</v>
      </c>
      <c r="AQ13">
        <v>24.382480999999999</v>
      </c>
      <c r="AR13">
        <v>33.119999999999997</v>
      </c>
      <c r="AS13">
        <v>37.890518999999998</v>
      </c>
      <c r="AT13">
        <v>20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3158.5123290000001</v>
      </c>
    </row>
    <row r="14" spans="1:121">
      <c r="A14" t="s">
        <v>56</v>
      </c>
      <c r="B14">
        <v>0</v>
      </c>
      <c r="C14">
        <v>0</v>
      </c>
      <c r="D14">
        <v>52.527866000000003</v>
      </c>
      <c r="E14">
        <v>0</v>
      </c>
      <c r="F14">
        <v>0</v>
      </c>
      <c r="G14">
        <v>84.935542999999996</v>
      </c>
      <c r="H14">
        <v>0</v>
      </c>
      <c r="I14">
        <v>0</v>
      </c>
      <c r="J14">
        <v>108.62768</v>
      </c>
      <c r="K14">
        <v>688.71594700000003</v>
      </c>
      <c r="L14">
        <v>674.81782899999996</v>
      </c>
      <c r="M14">
        <v>97.055942999999999</v>
      </c>
      <c r="N14">
        <v>124.384996</v>
      </c>
      <c r="O14">
        <v>130.58071699999999</v>
      </c>
      <c r="P14">
        <v>149.98894999999999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418.77</v>
      </c>
      <c r="V14">
        <v>20.801072000000001</v>
      </c>
      <c r="W14">
        <v>34.799309999999998</v>
      </c>
      <c r="X14">
        <v>148.30237500000001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51.213422999999999</v>
      </c>
      <c r="AH14">
        <v>0</v>
      </c>
      <c r="AI14">
        <v>0</v>
      </c>
      <c r="AJ14">
        <v>0</v>
      </c>
      <c r="AK14">
        <v>34.415137999999999</v>
      </c>
      <c r="AL14">
        <v>25.564</v>
      </c>
      <c r="AM14">
        <v>6.2795579999999998</v>
      </c>
      <c r="AN14">
        <v>0.75801200000000002</v>
      </c>
      <c r="AO14">
        <v>0</v>
      </c>
      <c r="AP14">
        <v>0</v>
      </c>
      <c r="AQ14">
        <v>36.573720999999999</v>
      </c>
      <c r="AR14">
        <v>33.119999999999997</v>
      </c>
      <c r="AS14">
        <v>37.890518999999998</v>
      </c>
      <c r="AT14">
        <v>20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3170.7035690000002</v>
      </c>
    </row>
    <row r="15" spans="1:121">
      <c r="A15" t="s">
        <v>57</v>
      </c>
      <c r="B15">
        <v>0</v>
      </c>
      <c r="C15">
        <v>0</v>
      </c>
      <c r="D15">
        <v>52.527866000000003</v>
      </c>
      <c r="E15">
        <v>0</v>
      </c>
      <c r="F15">
        <v>0</v>
      </c>
      <c r="G15">
        <v>84.935542999999996</v>
      </c>
      <c r="H15">
        <v>0</v>
      </c>
      <c r="I15">
        <v>0</v>
      </c>
      <c r="J15">
        <v>108.62768</v>
      </c>
      <c r="K15">
        <v>688.71594700000003</v>
      </c>
      <c r="L15">
        <v>674.81782899999996</v>
      </c>
      <c r="M15">
        <v>97.055942999999999</v>
      </c>
      <c r="N15">
        <v>124.384996</v>
      </c>
      <c r="O15">
        <v>130.58071699999999</v>
      </c>
      <c r="P15">
        <v>149.98894999999999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418.77</v>
      </c>
      <c r="V15">
        <v>20.801072000000001</v>
      </c>
      <c r="W15">
        <v>34.799309999999998</v>
      </c>
      <c r="X15">
        <v>148.30237500000001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51.213422999999999</v>
      </c>
      <c r="AH15">
        <v>0</v>
      </c>
      <c r="AI15">
        <v>0</v>
      </c>
      <c r="AJ15">
        <v>0</v>
      </c>
      <c r="AK15">
        <v>34.415137999999999</v>
      </c>
      <c r="AL15">
        <v>25.564</v>
      </c>
      <c r="AM15">
        <v>6.2795579999999998</v>
      </c>
      <c r="AN15">
        <v>0.75801200000000002</v>
      </c>
      <c r="AO15">
        <v>0</v>
      </c>
      <c r="AP15">
        <v>0</v>
      </c>
      <c r="AQ15">
        <v>36.573720999999999</v>
      </c>
      <c r="AR15">
        <v>38.64</v>
      </c>
      <c r="AS15">
        <v>37.890518999999998</v>
      </c>
      <c r="AT15">
        <v>20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3176.2235690000002</v>
      </c>
    </row>
    <row r="16" spans="1:121">
      <c r="A16" t="s">
        <v>58</v>
      </c>
      <c r="B16">
        <v>0</v>
      </c>
      <c r="C16">
        <v>0</v>
      </c>
      <c r="D16">
        <v>52.527866000000003</v>
      </c>
      <c r="E16">
        <v>0</v>
      </c>
      <c r="F16">
        <v>0</v>
      </c>
      <c r="G16">
        <v>84.935542999999996</v>
      </c>
      <c r="H16">
        <v>0</v>
      </c>
      <c r="I16">
        <v>0</v>
      </c>
      <c r="J16">
        <v>108.62768</v>
      </c>
      <c r="K16">
        <v>688.71594700000003</v>
      </c>
      <c r="L16">
        <v>674.81782899999996</v>
      </c>
      <c r="M16">
        <v>97.055942999999999</v>
      </c>
      <c r="N16">
        <v>124.384996</v>
      </c>
      <c r="O16">
        <v>130.58071699999999</v>
      </c>
      <c r="P16">
        <v>149.98894999999999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418.77</v>
      </c>
      <c r="V16">
        <v>20.801072000000001</v>
      </c>
      <c r="W16">
        <v>34.799309999999998</v>
      </c>
      <c r="X16">
        <v>148.30237500000001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51.213422999999999</v>
      </c>
      <c r="AH16">
        <v>0</v>
      </c>
      <c r="AI16">
        <v>0</v>
      </c>
      <c r="AJ16">
        <v>0</v>
      </c>
      <c r="AK16">
        <v>34.415137999999999</v>
      </c>
      <c r="AL16">
        <v>25.564</v>
      </c>
      <c r="AM16">
        <v>6.2795579999999998</v>
      </c>
      <c r="AN16">
        <v>0.75801200000000002</v>
      </c>
      <c r="AO16">
        <v>0</v>
      </c>
      <c r="AP16">
        <v>0</v>
      </c>
      <c r="AQ16">
        <v>36.573720999999999</v>
      </c>
      <c r="AR16">
        <v>38.64</v>
      </c>
      <c r="AS16">
        <v>37.890518999999998</v>
      </c>
      <c r="AT16">
        <v>20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3176.2235690000002</v>
      </c>
    </row>
    <row r="17" spans="1:117">
      <c r="A17" t="s">
        <v>59</v>
      </c>
      <c r="B17">
        <v>0</v>
      </c>
      <c r="C17">
        <v>0</v>
      </c>
      <c r="D17">
        <v>52.527866000000003</v>
      </c>
      <c r="E17">
        <v>0</v>
      </c>
      <c r="F17">
        <v>0</v>
      </c>
      <c r="G17">
        <v>84.935542999999996</v>
      </c>
      <c r="H17">
        <v>0</v>
      </c>
      <c r="I17">
        <v>0</v>
      </c>
      <c r="J17">
        <v>108.62768</v>
      </c>
      <c r="K17">
        <v>688.71594700000003</v>
      </c>
      <c r="L17">
        <v>674.81782899999996</v>
      </c>
      <c r="M17">
        <v>97.055942999999999</v>
      </c>
      <c r="N17">
        <v>124.384996</v>
      </c>
      <c r="O17">
        <v>130.58071699999999</v>
      </c>
      <c r="P17">
        <v>149.98894999999999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418.77</v>
      </c>
      <c r="V17">
        <v>20.801072000000001</v>
      </c>
      <c r="W17">
        <v>34.799309999999998</v>
      </c>
      <c r="X17">
        <v>148.30237500000001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51.213422999999999</v>
      </c>
      <c r="AH17">
        <v>0</v>
      </c>
      <c r="AI17">
        <v>0</v>
      </c>
      <c r="AJ17">
        <v>0</v>
      </c>
      <c r="AK17">
        <v>34.415137999999999</v>
      </c>
      <c r="AL17">
        <v>25.564</v>
      </c>
      <c r="AM17">
        <v>6.2795579999999998</v>
      </c>
      <c r="AN17">
        <v>0.75801200000000002</v>
      </c>
      <c r="AO17">
        <v>0</v>
      </c>
      <c r="AP17">
        <v>0</v>
      </c>
      <c r="AQ17">
        <v>36.573720999999999</v>
      </c>
      <c r="AR17">
        <v>33.119999999999997</v>
      </c>
      <c r="AS17">
        <v>37.890518999999998</v>
      </c>
      <c r="AT17">
        <v>20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3170.7035690000002</v>
      </c>
    </row>
    <row r="18" spans="1:117">
      <c r="A18" t="s">
        <v>60</v>
      </c>
      <c r="B18">
        <v>0</v>
      </c>
      <c r="C18">
        <v>0</v>
      </c>
      <c r="D18">
        <v>52.527866000000003</v>
      </c>
      <c r="E18">
        <v>0</v>
      </c>
      <c r="F18">
        <v>0</v>
      </c>
      <c r="G18">
        <v>84.935542999999996</v>
      </c>
      <c r="H18">
        <v>0</v>
      </c>
      <c r="I18">
        <v>0</v>
      </c>
      <c r="J18">
        <v>108.62768</v>
      </c>
      <c r="K18">
        <v>688.71594700000003</v>
      </c>
      <c r="L18">
        <v>674.81782899999996</v>
      </c>
      <c r="M18">
        <v>97.055942999999999</v>
      </c>
      <c r="N18">
        <v>124.384996</v>
      </c>
      <c r="O18">
        <v>130.58071699999999</v>
      </c>
      <c r="P18">
        <v>149.98894999999999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418.77</v>
      </c>
      <c r="V18">
        <v>20.801072000000001</v>
      </c>
      <c r="W18">
        <v>34.799309999999998</v>
      </c>
      <c r="X18">
        <v>148.30237500000001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51.213422999999999</v>
      </c>
      <c r="AH18">
        <v>0</v>
      </c>
      <c r="AI18">
        <v>0</v>
      </c>
      <c r="AJ18">
        <v>0</v>
      </c>
      <c r="AK18">
        <v>34.415137999999999</v>
      </c>
      <c r="AL18">
        <v>25.564</v>
      </c>
      <c r="AM18">
        <v>6.2795579999999998</v>
      </c>
      <c r="AN18">
        <v>0.75801200000000002</v>
      </c>
      <c r="AO18">
        <v>0</v>
      </c>
      <c r="AP18">
        <v>0</v>
      </c>
      <c r="AQ18">
        <v>36.573720999999999</v>
      </c>
      <c r="AR18">
        <v>33.119999999999997</v>
      </c>
      <c r="AS18">
        <v>37.890518999999998</v>
      </c>
      <c r="AT18">
        <v>20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3170.7035690000002</v>
      </c>
    </row>
    <row r="19" spans="1:117">
      <c r="A19" t="s">
        <v>61</v>
      </c>
      <c r="B19">
        <v>0</v>
      </c>
      <c r="C19">
        <v>0</v>
      </c>
      <c r="D19">
        <v>52.527866000000003</v>
      </c>
      <c r="E19">
        <v>0</v>
      </c>
      <c r="F19">
        <v>0</v>
      </c>
      <c r="G19">
        <v>84.935542999999996</v>
      </c>
      <c r="H19">
        <v>0</v>
      </c>
      <c r="I19">
        <v>0</v>
      </c>
      <c r="J19">
        <v>108.62768</v>
      </c>
      <c r="K19">
        <v>688.71594700000003</v>
      </c>
      <c r="L19">
        <v>674.81782899999996</v>
      </c>
      <c r="M19">
        <v>97.055942999999999</v>
      </c>
      <c r="N19">
        <v>124.384996</v>
      </c>
      <c r="O19">
        <v>130.58071699999999</v>
      </c>
      <c r="P19">
        <v>149.98894999999999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418.77</v>
      </c>
      <c r="V19">
        <v>20.801072000000001</v>
      </c>
      <c r="W19">
        <v>34.799309999999998</v>
      </c>
      <c r="X19">
        <v>148.30237500000001</v>
      </c>
      <c r="Y19">
        <v>0</v>
      </c>
      <c r="Z19">
        <v>13.041600000000001</v>
      </c>
      <c r="AA19">
        <v>0</v>
      </c>
      <c r="AB19">
        <v>16.166609000000001</v>
      </c>
      <c r="AC19">
        <v>11.598717000000001</v>
      </c>
      <c r="AD19">
        <v>0</v>
      </c>
      <c r="AE19">
        <v>39.450268999999999</v>
      </c>
      <c r="AF19">
        <v>20.750636</v>
      </c>
      <c r="AG19">
        <v>51.213422999999999</v>
      </c>
      <c r="AH19">
        <v>0</v>
      </c>
      <c r="AI19">
        <v>0</v>
      </c>
      <c r="AJ19">
        <v>0</v>
      </c>
      <c r="AK19">
        <v>34.415137999999999</v>
      </c>
      <c r="AL19">
        <v>25.564</v>
      </c>
      <c r="AM19">
        <v>6.2795579999999998</v>
      </c>
      <c r="AN19">
        <v>0.75801200000000002</v>
      </c>
      <c r="AO19">
        <v>0</v>
      </c>
      <c r="AP19">
        <v>0</v>
      </c>
      <c r="AQ19">
        <v>36.573720999999999</v>
      </c>
      <c r="AR19">
        <v>38.64</v>
      </c>
      <c r="AS19">
        <v>37.890518999999998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3195.948703</v>
      </c>
    </row>
    <row r="20" spans="1:117">
      <c r="A20" t="s">
        <v>62</v>
      </c>
      <c r="B20">
        <v>0</v>
      </c>
      <c r="C20">
        <v>0</v>
      </c>
      <c r="D20">
        <v>52.527866000000003</v>
      </c>
      <c r="E20">
        <v>0</v>
      </c>
      <c r="F20">
        <v>0</v>
      </c>
      <c r="G20">
        <v>84.935542999999996</v>
      </c>
      <c r="H20">
        <v>0</v>
      </c>
      <c r="I20">
        <v>0</v>
      </c>
      <c r="J20">
        <v>108.62768</v>
      </c>
      <c r="K20">
        <v>688.71594700000003</v>
      </c>
      <c r="L20">
        <v>674.81782899999996</v>
      </c>
      <c r="M20">
        <v>97.055942999999999</v>
      </c>
      <c r="N20">
        <v>124.384996</v>
      </c>
      <c r="O20">
        <v>130.58071699999999</v>
      </c>
      <c r="P20">
        <v>149.98894999999999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418.77</v>
      </c>
      <c r="V20">
        <v>20.801072000000001</v>
      </c>
      <c r="W20">
        <v>34.799309999999998</v>
      </c>
      <c r="X20">
        <v>148.30237500000001</v>
      </c>
      <c r="Y20">
        <v>0</v>
      </c>
      <c r="Z20">
        <v>13.041600000000001</v>
      </c>
      <c r="AA20">
        <v>0</v>
      </c>
      <c r="AB20">
        <v>16.166609000000001</v>
      </c>
      <c r="AC20">
        <v>11.598717000000001</v>
      </c>
      <c r="AD20">
        <v>0</v>
      </c>
      <c r="AE20">
        <v>39.450268999999999</v>
      </c>
      <c r="AF20">
        <v>20.750636</v>
      </c>
      <c r="AG20">
        <v>51.213422999999999</v>
      </c>
      <c r="AH20">
        <v>0</v>
      </c>
      <c r="AI20">
        <v>0</v>
      </c>
      <c r="AJ20">
        <v>0</v>
      </c>
      <c r="AK20">
        <v>34.415137999999999</v>
      </c>
      <c r="AL20">
        <v>25.564</v>
      </c>
      <c r="AM20">
        <v>6.2795579999999998</v>
      </c>
      <c r="AN20">
        <v>0.75801200000000002</v>
      </c>
      <c r="AO20">
        <v>0</v>
      </c>
      <c r="AP20">
        <v>0</v>
      </c>
      <c r="AQ20">
        <v>36.573720999999999</v>
      </c>
      <c r="AR20">
        <v>38.64</v>
      </c>
      <c r="AS20">
        <v>37.890518999999998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3195.948703</v>
      </c>
    </row>
    <row r="21" spans="1:117">
      <c r="A21" t="s">
        <v>63</v>
      </c>
      <c r="B21">
        <v>0</v>
      </c>
      <c r="C21">
        <v>0</v>
      </c>
      <c r="D21">
        <v>52.527866000000003</v>
      </c>
      <c r="E21">
        <v>0</v>
      </c>
      <c r="F21">
        <v>0</v>
      </c>
      <c r="G21">
        <v>84.935542999999996</v>
      </c>
      <c r="H21">
        <v>0</v>
      </c>
      <c r="I21">
        <v>0</v>
      </c>
      <c r="J21">
        <v>108.62768</v>
      </c>
      <c r="K21">
        <v>688.71594700000003</v>
      </c>
      <c r="L21">
        <v>674.81782899999996</v>
      </c>
      <c r="M21">
        <v>97.055942999999999</v>
      </c>
      <c r="N21">
        <v>124.384996</v>
      </c>
      <c r="O21">
        <v>130.58071699999999</v>
      </c>
      <c r="P21">
        <v>149.98894999999999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418.77</v>
      </c>
      <c r="V21">
        <v>20.801072000000001</v>
      </c>
      <c r="W21">
        <v>34.799309999999998</v>
      </c>
      <c r="X21">
        <v>148.30237500000001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39.450268999999999</v>
      </c>
      <c r="AF21">
        <v>20.750636</v>
      </c>
      <c r="AG21">
        <v>51.213422999999999</v>
      </c>
      <c r="AH21">
        <v>24.515008999999999</v>
      </c>
      <c r="AI21">
        <v>0</v>
      </c>
      <c r="AJ21">
        <v>0</v>
      </c>
      <c r="AK21">
        <v>34.415137999999999</v>
      </c>
      <c r="AL21">
        <v>25.564</v>
      </c>
      <c r="AM21">
        <v>6.2795579999999998</v>
      </c>
      <c r="AN21">
        <v>0.75801200000000002</v>
      </c>
      <c r="AO21">
        <v>0</v>
      </c>
      <c r="AP21">
        <v>0</v>
      </c>
      <c r="AQ21">
        <v>36.573720999999999</v>
      </c>
      <c r="AR21">
        <v>33.119999999999997</v>
      </c>
      <c r="AS21">
        <v>37.890518999999998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0.93944399999999995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3229.9325160000003</v>
      </c>
    </row>
    <row r="22" spans="1:117">
      <c r="A22" t="s">
        <v>64</v>
      </c>
      <c r="B22">
        <v>0</v>
      </c>
      <c r="C22">
        <v>0</v>
      </c>
      <c r="D22">
        <v>52.527866000000003</v>
      </c>
      <c r="E22">
        <v>0</v>
      </c>
      <c r="F22">
        <v>0</v>
      </c>
      <c r="G22">
        <v>84.935542999999996</v>
      </c>
      <c r="H22">
        <v>0</v>
      </c>
      <c r="I22">
        <v>0</v>
      </c>
      <c r="J22">
        <v>108.62768</v>
      </c>
      <c r="K22">
        <v>688.71594700000003</v>
      </c>
      <c r="L22">
        <v>674.81782899999996</v>
      </c>
      <c r="M22">
        <v>97.055942999999999</v>
      </c>
      <c r="N22">
        <v>124.384996</v>
      </c>
      <c r="O22">
        <v>130.58071699999999</v>
      </c>
      <c r="P22">
        <v>149.98894999999999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418.77</v>
      </c>
      <c r="V22">
        <v>20.801072000000001</v>
      </c>
      <c r="W22">
        <v>34.799309999999998</v>
      </c>
      <c r="X22">
        <v>148.30237500000001</v>
      </c>
      <c r="Y22">
        <v>0</v>
      </c>
      <c r="Z22">
        <v>13.041600000000001</v>
      </c>
      <c r="AA22">
        <v>14.04936</v>
      </c>
      <c r="AB22">
        <v>16.166609000000001</v>
      </c>
      <c r="AC22">
        <v>11.598717000000001</v>
      </c>
      <c r="AD22">
        <v>0</v>
      </c>
      <c r="AE22">
        <v>39.450268999999999</v>
      </c>
      <c r="AF22">
        <v>20.750636</v>
      </c>
      <c r="AG22">
        <v>51.213422999999999</v>
      </c>
      <c r="AH22">
        <v>24.515008999999999</v>
      </c>
      <c r="AI22">
        <v>0</v>
      </c>
      <c r="AJ22">
        <v>0</v>
      </c>
      <c r="AK22">
        <v>34.415137999999999</v>
      </c>
      <c r="AL22">
        <v>25.564</v>
      </c>
      <c r="AM22">
        <v>6.2795579999999998</v>
      </c>
      <c r="AN22">
        <v>0.75801200000000002</v>
      </c>
      <c r="AO22">
        <v>0</v>
      </c>
      <c r="AP22">
        <v>0</v>
      </c>
      <c r="AQ22">
        <v>36.573720999999999</v>
      </c>
      <c r="AR22">
        <v>33.119999999999997</v>
      </c>
      <c r="AS22">
        <v>37.890518999999998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3229.9325160000003</v>
      </c>
    </row>
    <row r="23" spans="1:117">
      <c r="A23" t="s">
        <v>65</v>
      </c>
      <c r="B23">
        <v>0</v>
      </c>
      <c r="C23">
        <v>0</v>
      </c>
      <c r="D23">
        <v>52.527866000000003</v>
      </c>
      <c r="E23">
        <v>0</v>
      </c>
      <c r="F23">
        <v>0</v>
      </c>
      <c r="G23">
        <v>84.935542999999996</v>
      </c>
      <c r="H23">
        <v>0</v>
      </c>
      <c r="I23">
        <v>0</v>
      </c>
      <c r="J23">
        <v>108.62768</v>
      </c>
      <c r="K23">
        <v>688.71594700000003</v>
      </c>
      <c r="L23">
        <v>674.81782899999996</v>
      </c>
      <c r="M23">
        <v>97.055942999999999</v>
      </c>
      <c r="N23">
        <v>124.384996</v>
      </c>
      <c r="O23">
        <v>130.58071699999999</v>
      </c>
      <c r="P23">
        <v>149.98894999999999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418.77</v>
      </c>
      <c r="V23">
        <v>20.801072000000001</v>
      </c>
      <c r="W23">
        <v>34.799309999999998</v>
      </c>
      <c r="X23">
        <v>148.30237500000001</v>
      </c>
      <c r="Y23">
        <v>0</v>
      </c>
      <c r="Z23">
        <v>13.041600000000001</v>
      </c>
      <c r="AA23">
        <v>14.04936</v>
      </c>
      <c r="AB23">
        <v>16.166609000000001</v>
      </c>
      <c r="AC23">
        <v>11.598717000000001</v>
      </c>
      <c r="AD23">
        <v>0</v>
      </c>
      <c r="AE23">
        <v>39.450268999999999</v>
      </c>
      <c r="AF23">
        <v>20.750636</v>
      </c>
      <c r="AG23">
        <v>51.213422999999999</v>
      </c>
      <c r="AH23">
        <v>24.515008999999999</v>
      </c>
      <c r="AI23">
        <v>0</v>
      </c>
      <c r="AJ23">
        <v>0</v>
      </c>
      <c r="AK23">
        <v>34.415137999999999</v>
      </c>
      <c r="AL23">
        <v>25.564</v>
      </c>
      <c r="AM23">
        <v>6.2795579999999998</v>
      </c>
      <c r="AN23">
        <v>0.75801200000000002</v>
      </c>
      <c r="AO23">
        <v>0</v>
      </c>
      <c r="AP23">
        <v>0</v>
      </c>
      <c r="AQ23">
        <v>36.573720999999999</v>
      </c>
      <c r="AR23">
        <v>38.64</v>
      </c>
      <c r="AS23">
        <v>37.890518999999998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3235.4525160000003</v>
      </c>
    </row>
    <row r="24" spans="1:117">
      <c r="A24" t="s">
        <v>66</v>
      </c>
      <c r="B24">
        <v>0</v>
      </c>
      <c r="C24">
        <v>0</v>
      </c>
      <c r="D24">
        <v>52.527866000000003</v>
      </c>
      <c r="E24">
        <v>0</v>
      </c>
      <c r="F24">
        <v>0</v>
      </c>
      <c r="G24">
        <v>84.935542999999996</v>
      </c>
      <c r="H24">
        <v>0</v>
      </c>
      <c r="I24">
        <v>0</v>
      </c>
      <c r="J24">
        <v>108.62768</v>
      </c>
      <c r="K24">
        <v>688.71594700000003</v>
      </c>
      <c r="L24">
        <v>674.81782899999996</v>
      </c>
      <c r="M24">
        <v>97.055942999999999</v>
      </c>
      <c r="N24">
        <v>124.384996</v>
      </c>
      <c r="O24">
        <v>130.58071699999999</v>
      </c>
      <c r="P24">
        <v>149.98894999999999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418.77</v>
      </c>
      <c r="V24">
        <v>20.801072000000001</v>
      </c>
      <c r="W24">
        <v>34.799309999999998</v>
      </c>
      <c r="X24">
        <v>148.30237500000001</v>
      </c>
      <c r="Y24">
        <v>0</v>
      </c>
      <c r="Z24">
        <v>13.041600000000001</v>
      </c>
      <c r="AA24">
        <v>14.04936</v>
      </c>
      <c r="AB24">
        <v>16.166609000000001</v>
      </c>
      <c r="AC24">
        <v>11.598717000000001</v>
      </c>
      <c r="AD24">
        <v>0</v>
      </c>
      <c r="AE24">
        <v>39.450268999999999</v>
      </c>
      <c r="AF24">
        <v>20.750636</v>
      </c>
      <c r="AG24">
        <v>51.213422999999999</v>
      </c>
      <c r="AH24">
        <v>24.515008999999999</v>
      </c>
      <c r="AI24">
        <v>0</v>
      </c>
      <c r="AJ24">
        <v>0</v>
      </c>
      <c r="AK24">
        <v>34.415137999999999</v>
      </c>
      <c r="AL24">
        <v>25.564</v>
      </c>
      <c r="AM24">
        <v>6.2795579999999998</v>
      </c>
      <c r="AN24">
        <v>0.75801200000000002</v>
      </c>
      <c r="AO24">
        <v>0</v>
      </c>
      <c r="AP24">
        <v>0</v>
      </c>
      <c r="AQ24">
        <v>36.573720999999999</v>
      </c>
      <c r="AR24">
        <v>38.64</v>
      </c>
      <c r="AS24">
        <v>37.890518999999998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3235.4525160000003</v>
      </c>
    </row>
    <row r="25" spans="1:117">
      <c r="A25" t="s">
        <v>67</v>
      </c>
      <c r="B25">
        <v>0</v>
      </c>
      <c r="C25">
        <v>0</v>
      </c>
      <c r="D25">
        <v>52.527866000000003</v>
      </c>
      <c r="E25">
        <v>0</v>
      </c>
      <c r="F25">
        <v>0</v>
      </c>
      <c r="G25">
        <v>84.935542999999996</v>
      </c>
      <c r="H25">
        <v>0</v>
      </c>
      <c r="I25">
        <v>0</v>
      </c>
      <c r="J25">
        <v>108.62768</v>
      </c>
      <c r="K25">
        <v>688.71594700000003</v>
      </c>
      <c r="L25">
        <v>674.81782899999996</v>
      </c>
      <c r="M25">
        <v>97.055942999999999</v>
      </c>
      <c r="N25">
        <v>124.384996</v>
      </c>
      <c r="O25">
        <v>130.58071699999999</v>
      </c>
      <c r="P25">
        <v>149.98894999999999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418.77</v>
      </c>
      <c r="V25">
        <v>20.801072000000001</v>
      </c>
      <c r="W25">
        <v>34.799309999999998</v>
      </c>
      <c r="X25">
        <v>148.30237500000001</v>
      </c>
      <c r="Y25">
        <v>0</v>
      </c>
      <c r="Z25">
        <v>6.5208000000000004</v>
      </c>
      <c r="AA25">
        <v>28.09872</v>
      </c>
      <c r="AB25">
        <v>16.166609000000001</v>
      </c>
      <c r="AC25">
        <v>11.598717000000001</v>
      </c>
      <c r="AD25">
        <v>0</v>
      </c>
      <c r="AE25">
        <v>19.725135000000002</v>
      </c>
      <c r="AF25">
        <v>20.750636</v>
      </c>
      <c r="AG25">
        <v>51.213422999999999</v>
      </c>
      <c r="AH25">
        <v>26.743646999999999</v>
      </c>
      <c r="AI25">
        <v>0</v>
      </c>
      <c r="AJ25">
        <v>0</v>
      </c>
      <c r="AK25">
        <v>34.415137999999999</v>
      </c>
      <c r="AL25">
        <v>25.564</v>
      </c>
      <c r="AM25">
        <v>6.2795579999999998</v>
      </c>
      <c r="AN25">
        <v>0.75801200000000002</v>
      </c>
      <c r="AO25">
        <v>0</v>
      </c>
      <c r="AP25">
        <v>0</v>
      </c>
      <c r="AQ25">
        <v>36.573720999999999</v>
      </c>
      <c r="AR25">
        <v>33.119999999999997</v>
      </c>
      <c r="AS25">
        <v>37.890518999999998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1.0318480000000001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3220.0569839999998</v>
      </c>
    </row>
    <row r="26" spans="1:117">
      <c r="A26" t="s">
        <v>68</v>
      </c>
      <c r="B26">
        <v>0</v>
      </c>
      <c r="C26">
        <v>0</v>
      </c>
      <c r="D26">
        <v>52.527866000000003</v>
      </c>
      <c r="E26">
        <v>0</v>
      </c>
      <c r="F26">
        <v>0</v>
      </c>
      <c r="G26">
        <v>84.935542999999996</v>
      </c>
      <c r="H26">
        <v>0</v>
      </c>
      <c r="I26">
        <v>0</v>
      </c>
      <c r="J26">
        <v>108.62768</v>
      </c>
      <c r="K26">
        <v>688.71594700000003</v>
      </c>
      <c r="L26">
        <v>674.81782899999996</v>
      </c>
      <c r="M26">
        <v>97.055942999999999</v>
      </c>
      <c r="N26">
        <v>124.384996</v>
      </c>
      <c r="O26">
        <v>130.58071699999999</v>
      </c>
      <c r="P26">
        <v>149.98894999999999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418.77</v>
      </c>
      <c r="V26">
        <v>20.801072000000001</v>
      </c>
      <c r="W26">
        <v>34.799309999999998</v>
      </c>
      <c r="X26">
        <v>148.30237500000001</v>
      </c>
      <c r="Y26">
        <v>0</v>
      </c>
      <c r="Z26">
        <v>6.5208000000000004</v>
      </c>
      <c r="AA26">
        <v>28.09872</v>
      </c>
      <c r="AB26">
        <v>16.166609000000001</v>
      </c>
      <c r="AC26">
        <v>11.598717000000001</v>
      </c>
      <c r="AD26">
        <v>0</v>
      </c>
      <c r="AE26">
        <v>19.725135000000002</v>
      </c>
      <c r="AF26">
        <v>20.750636</v>
      </c>
      <c r="AG26">
        <v>51.213422999999999</v>
      </c>
      <c r="AH26">
        <v>26.743646999999999</v>
      </c>
      <c r="AI26">
        <v>0</v>
      </c>
      <c r="AJ26">
        <v>0</v>
      </c>
      <c r="AK26">
        <v>34.415137999999999</v>
      </c>
      <c r="AL26">
        <v>25.564</v>
      </c>
      <c r="AM26">
        <v>6.2795579999999998</v>
      </c>
      <c r="AN26">
        <v>0.75801200000000002</v>
      </c>
      <c r="AO26">
        <v>0</v>
      </c>
      <c r="AP26">
        <v>0</v>
      </c>
      <c r="AQ26">
        <v>36.573720999999999</v>
      </c>
      <c r="AR26">
        <v>33.119999999999997</v>
      </c>
      <c r="AS26">
        <v>37.890518999999998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1.0318480000000001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3220.0569839999998</v>
      </c>
    </row>
    <row r="27" spans="1:117">
      <c r="A27" t="s">
        <v>69</v>
      </c>
      <c r="B27">
        <v>0</v>
      </c>
      <c r="C27">
        <v>0</v>
      </c>
      <c r="D27">
        <v>52.527866000000003</v>
      </c>
      <c r="E27">
        <v>0</v>
      </c>
      <c r="F27">
        <v>0</v>
      </c>
      <c r="G27">
        <v>84.935542999999996</v>
      </c>
      <c r="H27">
        <v>0</v>
      </c>
      <c r="I27">
        <v>0</v>
      </c>
      <c r="J27">
        <v>108.62768</v>
      </c>
      <c r="K27">
        <v>688.71594700000003</v>
      </c>
      <c r="L27">
        <v>674.81782899999996</v>
      </c>
      <c r="M27">
        <v>97.055942999999999</v>
      </c>
      <c r="N27">
        <v>124.384996</v>
      </c>
      <c r="O27">
        <v>130.58071699999999</v>
      </c>
      <c r="P27">
        <v>149.98894999999999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418.77</v>
      </c>
      <c r="V27">
        <v>20.801072000000001</v>
      </c>
      <c r="W27">
        <v>34.799309999999998</v>
      </c>
      <c r="X27">
        <v>148.30237500000001</v>
      </c>
      <c r="Y27">
        <v>0</v>
      </c>
      <c r="Z27">
        <v>6.5208000000000004</v>
      </c>
      <c r="AA27">
        <v>28.09872</v>
      </c>
      <c r="AB27">
        <v>16.166609000000001</v>
      </c>
      <c r="AC27">
        <v>11.598717000000001</v>
      </c>
      <c r="AD27">
        <v>0</v>
      </c>
      <c r="AE27">
        <v>19.725135000000002</v>
      </c>
      <c r="AF27">
        <v>20.750636</v>
      </c>
      <c r="AG27">
        <v>51.213422999999999</v>
      </c>
      <c r="AH27">
        <v>26.743646999999999</v>
      </c>
      <c r="AI27">
        <v>0</v>
      </c>
      <c r="AJ27">
        <v>0</v>
      </c>
      <c r="AK27">
        <v>34.415137999999999</v>
      </c>
      <c r="AL27">
        <v>25.564</v>
      </c>
      <c r="AM27">
        <v>6.2795579999999998</v>
      </c>
      <c r="AN27">
        <v>0.75801200000000002</v>
      </c>
      <c r="AO27">
        <v>0</v>
      </c>
      <c r="AP27">
        <v>0</v>
      </c>
      <c r="AQ27">
        <v>36.573720999999999</v>
      </c>
      <c r="AR27">
        <v>38.64</v>
      </c>
      <c r="AS27">
        <v>37.890518999999998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1.0318480000000001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3225.5769839999998</v>
      </c>
    </row>
    <row r="28" spans="1:117">
      <c r="A28" t="s">
        <v>70</v>
      </c>
      <c r="B28">
        <v>0</v>
      </c>
      <c r="C28">
        <v>0</v>
      </c>
      <c r="D28">
        <v>52.527866000000003</v>
      </c>
      <c r="E28">
        <v>0</v>
      </c>
      <c r="F28">
        <v>0</v>
      </c>
      <c r="G28">
        <v>84.935542999999996</v>
      </c>
      <c r="H28">
        <v>0</v>
      </c>
      <c r="I28">
        <v>0</v>
      </c>
      <c r="J28">
        <v>108.62768</v>
      </c>
      <c r="K28">
        <v>688.71594700000003</v>
      </c>
      <c r="L28">
        <v>674.81782899999996</v>
      </c>
      <c r="M28">
        <v>97.055942999999999</v>
      </c>
      <c r="N28">
        <v>124.384996</v>
      </c>
      <c r="O28">
        <v>130.58071699999999</v>
      </c>
      <c r="P28">
        <v>149.98894999999999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418.77</v>
      </c>
      <c r="V28">
        <v>20.801072000000001</v>
      </c>
      <c r="W28">
        <v>34.799309999999998</v>
      </c>
      <c r="X28">
        <v>148.30237500000001</v>
      </c>
      <c r="Y28">
        <v>0</v>
      </c>
      <c r="Z28">
        <v>6.5208000000000004</v>
      </c>
      <c r="AA28">
        <v>28.09872</v>
      </c>
      <c r="AB28">
        <v>16.166609000000001</v>
      </c>
      <c r="AC28">
        <v>11.598717000000001</v>
      </c>
      <c r="AD28">
        <v>10.884034</v>
      </c>
      <c r="AE28">
        <v>19.725135000000002</v>
      </c>
      <c r="AF28">
        <v>20.750636</v>
      </c>
      <c r="AG28">
        <v>51.213422999999999</v>
      </c>
      <c r="AH28">
        <v>26.743646999999999</v>
      </c>
      <c r="AI28">
        <v>3.814368</v>
      </c>
      <c r="AJ28">
        <v>0</v>
      </c>
      <c r="AK28">
        <v>34.415137999999999</v>
      </c>
      <c r="AL28">
        <v>79.376220000000004</v>
      </c>
      <c r="AM28">
        <v>6.2795579999999998</v>
      </c>
      <c r="AN28">
        <v>0.75801200000000002</v>
      </c>
      <c r="AO28">
        <v>0</v>
      </c>
      <c r="AP28">
        <v>0</v>
      </c>
      <c r="AQ28">
        <v>36.573720999999999</v>
      </c>
      <c r="AR28">
        <v>38.64</v>
      </c>
      <c r="AS28">
        <v>37.890518999999998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1.0318480000000001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3294.0876060000001</v>
      </c>
    </row>
    <row r="29" spans="1:117">
      <c r="A29" t="s">
        <v>71</v>
      </c>
      <c r="B29">
        <v>0</v>
      </c>
      <c r="C29">
        <v>0</v>
      </c>
      <c r="D29">
        <v>52.527866000000003</v>
      </c>
      <c r="E29">
        <v>0</v>
      </c>
      <c r="F29">
        <v>0</v>
      </c>
      <c r="G29">
        <v>84.935542999999996</v>
      </c>
      <c r="H29">
        <v>0</v>
      </c>
      <c r="I29">
        <v>0</v>
      </c>
      <c r="J29">
        <v>108.62768</v>
      </c>
      <c r="K29">
        <v>688.71594700000003</v>
      </c>
      <c r="L29">
        <v>674.81782899999996</v>
      </c>
      <c r="M29">
        <v>97.055942999999999</v>
      </c>
      <c r="N29">
        <v>124.384996</v>
      </c>
      <c r="O29">
        <v>130.58071699999999</v>
      </c>
      <c r="P29">
        <v>149.98894999999999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418.77</v>
      </c>
      <c r="V29">
        <v>20.801072000000001</v>
      </c>
      <c r="W29">
        <v>34.799309999999998</v>
      </c>
      <c r="X29">
        <v>148.30237500000001</v>
      </c>
      <c r="Y29">
        <v>0</v>
      </c>
      <c r="Z29">
        <v>19.5624</v>
      </c>
      <c r="AA29">
        <v>28.09872</v>
      </c>
      <c r="AB29">
        <v>16.166609000000001</v>
      </c>
      <c r="AC29">
        <v>11.598717000000001</v>
      </c>
      <c r="AD29">
        <v>10.884034</v>
      </c>
      <c r="AE29">
        <v>19.725135000000002</v>
      </c>
      <c r="AF29">
        <v>20.750636</v>
      </c>
      <c r="AG29">
        <v>51.213422999999999</v>
      </c>
      <c r="AH29">
        <v>26.743646999999999</v>
      </c>
      <c r="AI29">
        <v>19.596695</v>
      </c>
      <c r="AJ29">
        <v>0</v>
      </c>
      <c r="AK29">
        <v>34.415137999999999</v>
      </c>
      <c r="AL29">
        <v>79.376220000000004</v>
      </c>
      <c r="AM29">
        <v>6.2795579999999998</v>
      </c>
      <c r="AN29">
        <v>0.75801200000000002</v>
      </c>
      <c r="AO29">
        <v>0</v>
      </c>
      <c r="AP29">
        <v>0</v>
      </c>
      <c r="AQ29">
        <v>36.573720999999999</v>
      </c>
      <c r="AR29">
        <v>33.119999999999997</v>
      </c>
      <c r="AS29">
        <v>37.890518999999998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1.0318480000000001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3317.3915330000004</v>
      </c>
    </row>
    <row r="30" spans="1:117">
      <c r="A30" t="s">
        <v>72</v>
      </c>
      <c r="B30">
        <v>0</v>
      </c>
      <c r="C30">
        <v>0</v>
      </c>
      <c r="D30">
        <v>52.527866000000003</v>
      </c>
      <c r="E30">
        <v>0</v>
      </c>
      <c r="F30">
        <v>0</v>
      </c>
      <c r="G30">
        <v>84.935542999999996</v>
      </c>
      <c r="H30">
        <v>0</v>
      </c>
      <c r="I30">
        <v>0</v>
      </c>
      <c r="J30">
        <v>108.62768</v>
      </c>
      <c r="K30">
        <v>688.71594700000003</v>
      </c>
      <c r="L30">
        <v>674.81782899999996</v>
      </c>
      <c r="M30">
        <v>97.055942999999999</v>
      </c>
      <c r="N30">
        <v>124.384996</v>
      </c>
      <c r="O30">
        <v>130.58071699999999</v>
      </c>
      <c r="P30">
        <v>149.98894999999999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418.77</v>
      </c>
      <c r="V30">
        <v>20.801072000000001</v>
      </c>
      <c r="W30">
        <v>34.799309999999998</v>
      </c>
      <c r="X30">
        <v>148.30237500000001</v>
      </c>
      <c r="Y30">
        <v>0</v>
      </c>
      <c r="Z30">
        <v>19.5624</v>
      </c>
      <c r="AA30">
        <v>28.09872</v>
      </c>
      <c r="AB30">
        <v>16.166609000000001</v>
      </c>
      <c r="AC30">
        <v>11.598717000000001</v>
      </c>
      <c r="AD30">
        <v>21.768069000000001</v>
      </c>
      <c r="AE30">
        <v>19.725135000000002</v>
      </c>
      <c r="AF30">
        <v>20.750636</v>
      </c>
      <c r="AG30">
        <v>51.213422999999999</v>
      </c>
      <c r="AH30">
        <v>26.743646999999999</v>
      </c>
      <c r="AI30">
        <v>19.596695</v>
      </c>
      <c r="AJ30">
        <v>0</v>
      </c>
      <c r="AK30">
        <v>34.415137999999999</v>
      </c>
      <c r="AL30">
        <v>79.376220000000004</v>
      </c>
      <c r="AM30">
        <v>6.2795579999999998</v>
      </c>
      <c r="AN30">
        <v>0.75801200000000002</v>
      </c>
      <c r="AO30">
        <v>0</v>
      </c>
      <c r="AP30">
        <v>0</v>
      </c>
      <c r="AQ30">
        <v>25.498018999999999</v>
      </c>
      <c r="AR30">
        <v>33.119999999999997</v>
      </c>
      <c r="AS30">
        <v>37.890518999999998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1.0318480000000001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3317.1998660000004</v>
      </c>
    </row>
    <row r="31" spans="1:117">
      <c r="A31" t="s">
        <v>73</v>
      </c>
      <c r="B31">
        <v>0</v>
      </c>
      <c r="C31">
        <v>0</v>
      </c>
      <c r="D31">
        <v>52.527866000000003</v>
      </c>
      <c r="E31">
        <v>0</v>
      </c>
      <c r="F31">
        <v>0</v>
      </c>
      <c r="G31">
        <v>84.935542999999996</v>
      </c>
      <c r="H31">
        <v>0</v>
      </c>
      <c r="I31">
        <v>0</v>
      </c>
      <c r="J31">
        <v>108.62768</v>
      </c>
      <c r="K31">
        <v>688.71594700000003</v>
      </c>
      <c r="L31">
        <v>674.81782899999996</v>
      </c>
      <c r="M31">
        <v>97.055942999999999</v>
      </c>
      <c r="N31">
        <v>124.384996</v>
      </c>
      <c r="O31">
        <v>130.58071699999999</v>
      </c>
      <c r="P31">
        <v>149.98894999999999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418.77</v>
      </c>
      <c r="V31">
        <v>20.801072000000001</v>
      </c>
      <c r="W31">
        <v>34.799309999999998</v>
      </c>
      <c r="X31">
        <v>148.30237500000001</v>
      </c>
      <c r="Y31">
        <v>0</v>
      </c>
      <c r="Z31">
        <v>19.5624</v>
      </c>
      <c r="AA31">
        <v>14.04936</v>
      </c>
      <c r="AB31">
        <v>16.166609000000001</v>
      </c>
      <c r="AC31">
        <v>11.598717000000001</v>
      </c>
      <c r="AD31">
        <v>21.768069000000001</v>
      </c>
      <c r="AE31">
        <v>19.725135000000002</v>
      </c>
      <c r="AF31">
        <v>20.750636</v>
      </c>
      <c r="AG31">
        <v>51.213422999999999</v>
      </c>
      <c r="AH31">
        <v>26.743646999999999</v>
      </c>
      <c r="AI31">
        <v>19.596695</v>
      </c>
      <c r="AJ31">
        <v>0</v>
      </c>
      <c r="AK31">
        <v>34.415137999999999</v>
      </c>
      <c r="AL31">
        <v>79.376220000000004</v>
      </c>
      <c r="AM31">
        <v>6.2795579999999998</v>
      </c>
      <c r="AN31">
        <v>0.75801200000000002</v>
      </c>
      <c r="AO31">
        <v>0</v>
      </c>
      <c r="AP31">
        <v>0</v>
      </c>
      <c r="AQ31">
        <v>12.191240000000001</v>
      </c>
      <c r="AR31">
        <v>38.64</v>
      </c>
      <c r="AS31">
        <v>37.890518999999998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1.0318480000000001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3295.3637270000004</v>
      </c>
    </row>
    <row r="32" spans="1:117">
      <c r="A32" t="s">
        <v>74</v>
      </c>
      <c r="B32">
        <v>0</v>
      </c>
      <c r="C32">
        <v>0</v>
      </c>
      <c r="D32">
        <v>52.527866000000003</v>
      </c>
      <c r="E32">
        <v>0</v>
      </c>
      <c r="F32">
        <v>0</v>
      </c>
      <c r="G32">
        <v>84.935542999999996</v>
      </c>
      <c r="H32">
        <v>0</v>
      </c>
      <c r="I32">
        <v>0</v>
      </c>
      <c r="J32">
        <v>108.62768</v>
      </c>
      <c r="K32">
        <v>688.71594700000003</v>
      </c>
      <c r="L32">
        <v>674.81782899999996</v>
      </c>
      <c r="M32">
        <v>97.055942999999999</v>
      </c>
      <c r="N32">
        <v>124.384996</v>
      </c>
      <c r="O32">
        <v>130.58071699999999</v>
      </c>
      <c r="P32">
        <v>149.98894999999999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418.77</v>
      </c>
      <c r="V32">
        <v>20.801072000000001</v>
      </c>
      <c r="W32">
        <v>34.799309999999998</v>
      </c>
      <c r="X32">
        <v>148.30237500000001</v>
      </c>
      <c r="Y32">
        <v>0</v>
      </c>
      <c r="Z32">
        <v>19.5624</v>
      </c>
      <c r="AA32">
        <v>14.04936</v>
      </c>
      <c r="AB32">
        <v>16.166609000000001</v>
      </c>
      <c r="AC32">
        <v>11.598717000000001</v>
      </c>
      <c r="AD32">
        <v>21.768069000000001</v>
      </c>
      <c r="AE32">
        <v>19.725135000000002</v>
      </c>
      <c r="AF32">
        <v>9.222505</v>
      </c>
      <c r="AG32">
        <v>51.213422999999999</v>
      </c>
      <c r="AH32">
        <v>26.743646999999999</v>
      </c>
      <c r="AI32">
        <v>19.596695</v>
      </c>
      <c r="AJ32">
        <v>0</v>
      </c>
      <c r="AK32">
        <v>34.415137999999999</v>
      </c>
      <c r="AL32">
        <v>79.376220000000004</v>
      </c>
      <c r="AM32">
        <v>6.2795579999999998</v>
      </c>
      <c r="AN32">
        <v>0.75801200000000002</v>
      </c>
      <c r="AO32">
        <v>0</v>
      </c>
      <c r="AP32">
        <v>0</v>
      </c>
      <c r="AQ32">
        <v>0</v>
      </c>
      <c r="AR32">
        <v>38.64</v>
      </c>
      <c r="AS32">
        <v>37.890518999999998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1.0318480000000001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3271.6443560000002</v>
      </c>
    </row>
    <row r="33" spans="1:117">
      <c r="A33" t="s">
        <v>75</v>
      </c>
      <c r="B33">
        <v>0</v>
      </c>
      <c r="C33">
        <v>0</v>
      </c>
      <c r="D33">
        <v>52.527866000000003</v>
      </c>
      <c r="E33">
        <v>0</v>
      </c>
      <c r="F33">
        <v>0</v>
      </c>
      <c r="G33">
        <v>84.935542999999996</v>
      </c>
      <c r="H33">
        <v>0</v>
      </c>
      <c r="I33">
        <v>0</v>
      </c>
      <c r="J33">
        <v>108.62768</v>
      </c>
      <c r="K33">
        <v>688.71594700000003</v>
      </c>
      <c r="L33">
        <v>674.81782899999996</v>
      </c>
      <c r="M33">
        <v>97.055942999999999</v>
      </c>
      <c r="N33">
        <v>124.384996</v>
      </c>
      <c r="O33">
        <v>130.58071699999999</v>
      </c>
      <c r="P33">
        <v>149.98894999999999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418.77</v>
      </c>
      <c r="V33">
        <v>20.801072000000001</v>
      </c>
      <c r="W33">
        <v>34.799309999999998</v>
      </c>
      <c r="X33">
        <v>148.30237500000001</v>
      </c>
      <c r="Y33">
        <v>0</v>
      </c>
      <c r="Z33">
        <v>13.041600000000001</v>
      </c>
      <c r="AA33">
        <v>14.04936</v>
      </c>
      <c r="AB33">
        <v>16.166609000000001</v>
      </c>
      <c r="AC33">
        <v>11.598717000000001</v>
      </c>
      <c r="AD33">
        <v>21.768069000000001</v>
      </c>
      <c r="AE33">
        <v>19.725135000000002</v>
      </c>
      <c r="AF33">
        <v>9.222505</v>
      </c>
      <c r="AG33">
        <v>51.213422999999999</v>
      </c>
      <c r="AH33">
        <v>26.743646999999999</v>
      </c>
      <c r="AI33">
        <v>19.596695</v>
      </c>
      <c r="AJ33">
        <v>0</v>
      </c>
      <c r="AK33">
        <v>34.415137999999999</v>
      </c>
      <c r="AL33">
        <v>79.376220000000004</v>
      </c>
      <c r="AM33">
        <v>6.2795579999999998</v>
      </c>
      <c r="AN33">
        <v>0.75801200000000002</v>
      </c>
      <c r="AO33">
        <v>0</v>
      </c>
      <c r="AP33">
        <v>0</v>
      </c>
      <c r="AQ33">
        <v>0</v>
      </c>
      <c r="AR33">
        <v>33.119999999999997</v>
      </c>
      <c r="AS33">
        <v>37.890518999999998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1.0318480000000001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3259.6035560000005</v>
      </c>
    </row>
    <row r="34" spans="1:117">
      <c r="A34" t="s">
        <v>76</v>
      </c>
      <c r="B34">
        <v>0</v>
      </c>
      <c r="C34">
        <v>0</v>
      </c>
      <c r="D34">
        <v>52.527866000000003</v>
      </c>
      <c r="E34">
        <v>0</v>
      </c>
      <c r="F34">
        <v>0</v>
      </c>
      <c r="G34">
        <v>84.935542999999996</v>
      </c>
      <c r="H34">
        <v>0</v>
      </c>
      <c r="I34">
        <v>0</v>
      </c>
      <c r="J34">
        <v>108.62768</v>
      </c>
      <c r="K34">
        <v>688.71594700000003</v>
      </c>
      <c r="L34">
        <v>674.81782899999996</v>
      </c>
      <c r="M34">
        <v>97.055942999999999</v>
      </c>
      <c r="N34">
        <v>124.384996</v>
      </c>
      <c r="O34">
        <v>130.58071699999999</v>
      </c>
      <c r="P34">
        <v>149.98894999999999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418.77</v>
      </c>
      <c r="V34">
        <v>20.801072000000001</v>
      </c>
      <c r="W34">
        <v>34.799309999999998</v>
      </c>
      <c r="X34">
        <v>148.30237500000001</v>
      </c>
      <c r="Y34">
        <v>0</v>
      </c>
      <c r="Z34">
        <v>13.041600000000001</v>
      </c>
      <c r="AA34">
        <v>14.04936</v>
      </c>
      <c r="AB34">
        <v>16.166609000000001</v>
      </c>
      <c r="AC34">
        <v>11.598717000000001</v>
      </c>
      <c r="AD34">
        <v>21.768069000000001</v>
      </c>
      <c r="AE34">
        <v>19.725135000000002</v>
      </c>
      <c r="AF34">
        <v>9.222505</v>
      </c>
      <c r="AG34">
        <v>51.213422999999999</v>
      </c>
      <c r="AH34">
        <v>26.743646999999999</v>
      </c>
      <c r="AI34">
        <v>19.596695</v>
      </c>
      <c r="AJ34">
        <v>0</v>
      </c>
      <c r="AK34">
        <v>34.415137999999999</v>
      </c>
      <c r="AL34">
        <v>25.564</v>
      </c>
      <c r="AM34">
        <v>6.2795579999999998</v>
      </c>
      <c r="AN34">
        <v>0.75801200000000002</v>
      </c>
      <c r="AO34">
        <v>0</v>
      </c>
      <c r="AP34">
        <v>0</v>
      </c>
      <c r="AQ34">
        <v>0</v>
      </c>
      <c r="AR34">
        <v>33.119999999999997</v>
      </c>
      <c r="AS34">
        <v>37.890518999999998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1.0318480000000001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3205.7913360000002</v>
      </c>
    </row>
    <row r="35" spans="1:117">
      <c r="A35" t="s">
        <v>77</v>
      </c>
      <c r="B35">
        <v>0</v>
      </c>
      <c r="C35">
        <v>0</v>
      </c>
      <c r="D35">
        <v>51.485129000000001</v>
      </c>
      <c r="E35">
        <v>0</v>
      </c>
      <c r="F35">
        <v>0</v>
      </c>
      <c r="G35">
        <v>84.935542999999996</v>
      </c>
      <c r="H35">
        <v>0</v>
      </c>
      <c r="I35">
        <v>0</v>
      </c>
      <c r="J35">
        <v>108.62768</v>
      </c>
      <c r="K35">
        <v>688.71594700000003</v>
      </c>
      <c r="L35">
        <v>674.81782899999996</v>
      </c>
      <c r="M35">
        <v>97.055942999999999</v>
      </c>
      <c r="N35">
        <v>124.384996</v>
      </c>
      <c r="O35">
        <v>130.58071699999999</v>
      </c>
      <c r="P35">
        <v>149.98894999999999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418.77</v>
      </c>
      <c r="V35">
        <v>20.801072000000001</v>
      </c>
      <c r="W35">
        <v>34.799309999999998</v>
      </c>
      <c r="X35">
        <v>148.30237500000001</v>
      </c>
      <c r="Y35">
        <v>0</v>
      </c>
      <c r="Z35">
        <v>13.041600000000001</v>
      </c>
      <c r="AA35">
        <v>28.09872</v>
      </c>
      <c r="AB35">
        <v>16.166609000000001</v>
      </c>
      <c r="AC35">
        <v>11.598717000000001</v>
      </c>
      <c r="AD35">
        <v>21.768069000000001</v>
      </c>
      <c r="AE35">
        <v>19.725135000000002</v>
      </c>
      <c r="AF35">
        <v>9.222505</v>
      </c>
      <c r="AG35">
        <v>51.213422999999999</v>
      </c>
      <c r="AH35">
        <v>26.743646999999999</v>
      </c>
      <c r="AI35">
        <v>3.814368</v>
      </c>
      <c r="AJ35">
        <v>0</v>
      </c>
      <c r="AK35">
        <v>34.415137999999999</v>
      </c>
      <c r="AL35">
        <v>26.725999999999999</v>
      </c>
      <c r="AM35">
        <v>6.2795579999999998</v>
      </c>
      <c r="AN35">
        <v>0.75801200000000002</v>
      </c>
      <c r="AO35">
        <v>0</v>
      </c>
      <c r="AP35">
        <v>0</v>
      </c>
      <c r="AQ35">
        <v>0</v>
      </c>
      <c r="AR35">
        <v>33.119999999999997</v>
      </c>
      <c r="AS35">
        <v>37.890518999999998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1.0318480000000001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3204.1776320000004</v>
      </c>
    </row>
    <row r="36" spans="1:117">
      <c r="A36" t="s">
        <v>78</v>
      </c>
      <c r="B36">
        <v>0</v>
      </c>
      <c r="C36">
        <v>0</v>
      </c>
      <c r="D36">
        <v>51.485129000000001</v>
      </c>
      <c r="E36">
        <v>0</v>
      </c>
      <c r="F36">
        <v>0</v>
      </c>
      <c r="G36">
        <v>84.935542999999996</v>
      </c>
      <c r="H36">
        <v>0</v>
      </c>
      <c r="I36">
        <v>0</v>
      </c>
      <c r="J36">
        <v>108.62768</v>
      </c>
      <c r="K36">
        <v>688.71594700000003</v>
      </c>
      <c r="L36">
        <v>674.81782899999996</v>
      </c>
      <c r="M36">
        <v>97.055942999999999</v>
      </c>
      <c r="N36">
        <v>124.384996</v>
      </c>
      <c r="O36">
        <v>130.58071699999999</v>
      </c>
      <c r="P36">
        <v>149.98894999999999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418.77</v>
      </c>
      <c r="V36">
        <v>20.801072000000001</v>
      </c>
      <c r="W36">
        <v>34.799309999999998</v>
      </c>
      <c r="X36">
        <v>148.30237500000001</v>
      </c>
      <c r="Y36">
        <v>0</v>
      </c>
      <c r="Z36">
        <v>13.041600000000001</v>
      </c>
      <c r="AA36">
        <v>28.09872</v>
      </c>
      <c r="AB36">
        <v>16.166609000000001</v>
      </c>
      <c r="AC36">
        <v>11.598717000000001</v>
      </c>
      <c r="AD36">
        <v>21.768069000000001</v>
      </c>
      <c r="AE36">
        <v>19.725135000000002</v>
      </c>
      <c r="AF36">
        <v>9.222505</v>
      </c>
      <c r="AG36">
        <v>51.213422999999999</v>
      </c>
      <c r="AH36">
        <v>26.743646999999999</v>
      </c>
      <c r="AI36">
        <v>0</v>
      </c>
      <c r="AJ36">
        <v>0</v>
      </c>
      <c r="AK36">
        <v>34.415137999999999</v>
      </c>
      <c r="AL36">
        <v>26.725999999999999</v>
      </c>
      <c r="AM36">
        <v>6.2795579999999998</v>
      </c>
      <c r="AN36">
        <v>0.75801200000000002</v>
      </c>
      <c r="AO36">
        <v>0</v>
      </c>
      <c r="AP36">
        <v>0</v>
      </c>
      <c r="AQ36">
        <v>0</v>
      </c>
      <c r="AR36">
        <v>33.119999999999997</v>
      </c>
      <c r="AS36">
        <v>37.890518999999998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1.0318480000000001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3200.3632640000005</v>
      </c>
    </row>
    <row r="37" spans="1:117">
      <c r="A37" t="s">
        <v>79</v>
      </c>
      <c r="B37">
        <v>0</v>
      </c>
      <c r="C37">
        <v>0</v>
      </c>
      <c r="D37">
        <v>51.485129000000001</v>
      </c>
      <c r="E37">
        <v>0</v>
      </c>
      <c r="F37">
        <v>0</v>
      </c>
      <c r="G37">
        <v>84.935542999999996</v>
      </c>
      <c r="H37">
        <v>0</v>
      </c>
      <c r="I37">
        <v>0</v>
      </c>
      <c r="J37">
        <v>108.62768</v>
      </c>
      <c r="K37">
        <v>688.71594700000003</v>
      </c>
      <c r="L37">
        <v>674.81782899999996</v>
      </c>
      <c r="M37">
        <v>97.055942999999999</v>
      </c>
      <c r="N37">
        <v>124.384996</v>
      </c>
      <c r="O37">
        <v>130.58071699999999</v>
      </c>
      <c r="P37">
        <v>149.98894999999999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418.77</v>
      </c>
      <c r="V37">
        <v>20.801072000000001</v>
      </c>
      <c r="W37">
        <v>34.799309999999998</v>
      </c>
      <c r="X37">
        <v>148.30237500000001</v>
      </c>
      <c r="Y37">
        <v>0</v>
      </c>
      <c r="Z37">
        <v>13.041600000000001</v>
      </c>
      <c r="AA37">
        <v>28.09872</v>
      </c>
      <c r="AB37">
        <v>16.166609000000001</v>
      </c>
      <c r="AC37">
        <v>0</v>
      </c>
      <c r="AD37">
        <v>21.768069000000001</v>
      </c>
      <c r="AE37">
        <v>19.725135000000002</v>
      </c>
      <c r="AF37">
        <v>9.222505</v>
      </c>
      <c r="AG37">
        <v>51.213422999999999</v>
      </c>
      <c r="AH37">
        <v>26.743646999999999</v>
      </c>
      <c r="AI37">
        <v>0</v>
      </c>
      <c r="AJ37">
        <v>0</v>
      </c>
      <c r="AK37">
        <v>34.415137999999999</v>
      </c>
      <c r="AL37">
        <v>26.725999999999999</v>
      </c>
      <c r="AM37">
        <v>6.2795579999999998</v>
      </c>
      <c r="AN37">
        <v>0.75801200000000002</v>
      </c>
      <c r="AO37">
        <v>0</v>
      </c>
      <c r="AP37">
        <v>0</v>
      </c>
      <c r="AQ37">
        <v>0</v>
      </c>
      <c r="AR37">
        <v>34.223999999999997</v>
      </c>
      <c r="AS37">
        <v>37.890518999999998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1.0318480000000001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3189.8685470000009</v>
      </c>
    </row>
    <row r="38" spans="1:117">
      <c r="A38" t="s">
        <v>80</v>
      </c>
      <c r="B38">
        <v>0</v>
      </c>
      <c r="C38">
        <v>0</v>
      </c>
      <c r="D38">
        <v>51.485129000000001</v>
      </c>
      <c r="E38">
        <v>0</v>
      </c>
      <c r="F38">
        <v>0</v>
      </c>
      <c r="G38">
        <v>84.935542999999996</v>
      </c>
      <c r="H38">
        <v>0</v>
      </c>
      <c r="I38">
        <v>0</v>
      </c>
      <c r="J38">
        <v>108.62768</v>
      </c>
      <c r="K38">
        <v>688.71594700000003</v>
      </c>
      <c r="L38">
        <v>674.81782899999996</v>
      </c>
      <c r="M38">
        <v>97.055942999999999</v>
      </c>
      <c r="N38">
        <v>124.384996</v>
      </c>
      <c r="O38">
        <v>130.58071699999999</v>
      </c>
      <c r="P38">
        <v>149.98894999999999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418.77</v>
      </c>
      <c r="V38">
        <v>20.801072000000001</v>
      </c>
      <c r="W38">
        <v>34.799309999999998</v>
      </c>
      <c r="X38">
        <v>148.30237500000001</v>
      </c>
      <c r="Y38">
        <v>0</v>
      </c>
      <c r="Z38">
        <v>13.041600000000001</v>
      </c>
      <c r="AA38">
        <v>14.04936</v>
      </c>
      <c r="AB38">
        <v>16.166609000000001</v>
      </c>
      <c r="AC38">
        <v>0</v>
      </c>
      <c r="AD38">
        <v>21.768069000000001</v>
      </c>
      <c r="AE38">
        <v>19.725135000000002</v>
      </c>
      <c r="AF38">
        <v>9.222505</v>
      </c>
      <c r="AG38">
        <v>51.213422999999999</v>
      </c>
      <c r="AH38">
        <v>26.743646999999999</v>
      </c>
      <c r="AI38">
        <v>0</v>
      </c>
      <c r="AJ38">
        <v>0</v>
      </c>
      <c r="AK38">
        <v>34.415137999999999</v>
      </c>
      <c r="AL38">
        <v>26.725999999999999</v>
      </c>
      <c r="AM38">
        <v>6.2795579999999998</v>
      </c>
      <c r="AN38">
        <v>0.75801200000000002</v>
      </c>
      <c r="AO38">
        <v>0</v>
      </c>
      <c r="AP38">
        <v>0</v>
      </c>
      <c r="AQ38">
        <v>0</v>
      </c>
      <c r="AR38">
        <v>34.223999999999997</v>
      </c>
      <c r="AS38">
        <v>37.890518999999998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1.0318480000000001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3175.819187000001</v>
      </c>
    </row>
    <row r="39" spans="1:117">
      <c r="A39" t="s">
        <v>81</v>
      </c>
      <c r="B39">
        <v>0</v>
      </c>
      <c r="C39">
        <v>0</v>
      </c>
      <c r="D39">
        <v>51.485129000000001</v>
      </c>
      <c r="E39">
        <v>0</v>
      </c>
      <c r="F39">
        <v>0</v>
      </c>
      <c r="G39">
        <v>84.935542999999996</v>
      </c>
      <c r="H39">
        <v>0</v>
      </c>
      <c r="I39">
        <v>0</v>
      </c>
      <c r="J39">
        <v>108.62768</v>
      </c>
      <c r="K39">
        <v>688.71594700000003</v>
      </c>
      <c r="L39">
        <v>674.81782899999996</v>
      </c>
      <c r="M39">
        <v>97.055942999999999</v>
      </c>
      <c r="N39">
        <v>124.384996</v>
      </c>
      <c r="O39">
        <v>130.58071699999999</v>
      </c>
      <c r="P39">
        <v>149.98894999999999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418.77</v>
      </c>
      <c r="V39">
        <v>20.801072000000001</v>
      </c>
      <c r="W39">
        <v>34.799309999999998</v>
      </c>
      <c r="X39">
        <v>148.30237500000001</v>
      </c>
      <c r="Y39">
        <v>0</v>
      </c>
      <c r="Z39">
        <v>13.041600000000001</v>
      </c>
      <c r="AA39">
        <v>14.022500000000001</v>
      </c>
      <c r="AB39">
        <v>16.166609000000001</v>
      </c>
      <c r="AC39">
        <v>0</v>
      </c>
      <c r="AD39">
        <v>21.768069000000001</v>
      </c>
      <c r="AE39">
        <v>19.725135000000002</v>
      </c>
      <c r="AF39">
        <v>9.222505</v>
      </c>
      <c r="AG39">
        <v>51.213422999999999</v>
      </c>
      <c r="AH39">
        <v>26.743646999999999</v>
      </c>
      <c r="AI39">
        <v>0</v>
      </c>
      <c r="AJ39">
        <v>0</v>
      </c>
      <c r="AK39">
        <v>34.415137999999999</v>
      </c>
      <c r="AL39">
        <v>26.725999999999999</v>
      </c>
      <c r="AM39">
        <v>6.2795579999999998</v>
      </c>
      <c r="AN39">
        <v>0.75801200000000002</v>
      </c>
      <c r="AO39">
        <v>0</v>
      </c>
      <c r="AP39">
        <v>0</v>
      </c>
      <c r="AQ39">
        <v>0</v>
      </c>
      <c r="AR39">
        <v>34.223999999999997</v>
      </c>
      <c r="AS39">
        <v>37.890518999999998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1.0318480000000001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3175.792327000001</v>
      </c>
    </row>
    <row r="40" spans="1:117">
      <c r="A40" t="s">
        <v>82</v>
      </c>
      <c r="B40">
        <v>0</v>
      </c>
      <c r="C40">
        <v>0</v>
      </c>
      <c r="D40">
        <v>51.485129000000001</v>
      </c>
      <c r="E40">
        <v>0</v>
      </c>
      <c r="F40">
        <v>0</v>
      </c>
      <c r="G40">
        <v>84.935542999999996</v>
      </c>
      <c r="H40">
        <v>0</v>
      </c>
      <c r="I40">
        <v>0</v>
      </c>
      <c r="J40">
        <v>108.62768</v>
      </c>
      <c r="K40">
        <v>688.71594700000003</v>
      </c>
      <c r="L40">
        <v>674.81782899999996</v>
      </c>
      <c r="M40">
        <v>97.055942999999999</v>
      </c>
      <c r="N40">
        <v>124.384996</v>
      </c>
      <c r="O40">
        <v>130.58071699999999</v>
      </c>
      <c r="P40">
        <v>149.98894999999999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418.77</v>
      </c>
      <c r="V40">
        <v>20.801072000000001</v>
      </c>
      <c r="W40">
        <v>34.799309999999998</v>
      </c>
      <c r="X40">
        <v>148.30237500000001</v>
      </c>
      <c r="Y40">
        <v>0</v>
      </c>
      <c r="Z40">
        <v>13.041600000000001</v>
      </c>
      <c r="AA40">
        <v>13.587999999999999</v>
      </c>
      <c r="AB40">
        <v>16.166609000000001</v>
      </c>
      <c r="AC40">
        <v>0</v>
      </c>
      <c r="AD40">
        <v>21.768069000000001</v>
      </c>
      <c r="AE40">
        <v>19.725135000000002</v>
      </c>
      <c r="AF40">
        <v>9.222505</v>
      </c>
      <c r="AG40">
        <v>51.213422999999999</v>
      </c>
      <c r="AH40">
        <v>0</v>
      </c>
      <c r="AI40">
        <v>0</v>
      </c>
      <c r="AJ40">
        <v>0</v>
      </c>
      <c r="AK40">
        <v>34.415137999999999</v>
      </c>
      <c r="AL40">
        <v>26.725999999999999</v>
      </c>
      <c r="AM40">
        <v>6.2795579999999998</v>
      </c>
      <c r="AN40">
        <v>0.75801200000000002</v>
      </c>
      <c r="AO40">
        <v>0</v>
      </c>
      <c r="AP40">
        <v>0</v>
      </c>
      <c r="AQ40">
        <v>0</v>
      </c>
      <c r="AR40">
        <v>34.223999999999997</v>
      </c>
      <c r="AS40">
        <v>37.890518999999998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0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3147.5823320000013</v>
      </c>
    </row>
    <row r="41" spans="1:117">
      <c r="A41" t="s">
        <v>83</v>
      </c>
      <c r="B41">
        <v>0</v>
      </c>
      <c r="C41">
        <v>0</v>
      </c>
      <c r="D41">
        <v>51.485129000000001</v>
      </c>
      <c r="E41">
        <v>0</v>
      </c>
      <c r="F41">
        <v>0</v>
      </c>
      <c r="G41">
        <v>84.935542999999996</v>
      </c>
      <c r="H41">
        <v>0</v>
      </c>
      <c r="I41">
        <v>0</v>
      </c>
      <c r="J41">
        <v>108.62768</v>
      </c>
      <c r="K41">
        <v>688.71594700000003</v>
      </c>
      <c r="L41">
        <v>674.81782899999996</v>
      </c>
      <c r="M41">
        <v>97.055942999999999</v>
      </c>
      <c r="N41">
        <v>124.384996</v>
      </c>
      <c r="O41">
        <v>130.58071699999999</v>
      </c>
      <c r="P41">
        <v>149.98894999999999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418.77</v>
      </c>
      <c r="V41">
        <v>20.801072000000001</v>
      </c>
      <c r="W41">
        <v>34.799309999999998</v>
      </c>
      <c r="X41">
        <v>148.30237500000001</v>
      </c>
      <c r="Y41">
        <v>0</v>
      </c>
      <c r="Z41">
        <v>13.041600000000001</v>
      </c>
      <c r="AA41">
        <v>0</v>
      </c>
      <c r="AB41">
        <v>16.166609000000001</v>
      </c>
      <c r="AC41">
        <v>0</v>
      </c>
      <c r="AD41">
        <v>21.768069000000001</v>
      </c>
      <c r="AE41">
        <v>39.450268999999999</v>
      </c>
      <c r="AF41">
        <v>9.222505</v>
      </c>
      <c r="AG41">
        <v>51.213422999999999</v>
      </c>
      <c r="AH41">
        <v>0</v>
      </c>
      <c r="AI41">
        <v>0</v>
      </c>
      <c r="AJ41">
        <v>0</v>
      </c>
      <c r="AK41">
        <v>34.415137999999999</v>
      </c>
      <c r="AL41">
        <v>25.564</v>
      </c>
      <c r="AM41">
        <v>6.2795579999999998</v>
      </c>
      <c r="AN41">
        <v>0.75801200000000002</v>
      </c>
      <c r="AO41">
        <v>0</v>
      </c>
      <c r="AP41">
        <v>0</v>
      </c>
      <c r="AQ41">
        <v>0</v>
      </c>
      <c r="AR41">
        <v>34.223999999999997</v>
      </c>
      <c r="AS41">
        <v>37.890518999999998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0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3152.5574660000007</v>
      </c>
    </row>
    <row r="42" spans="1:117">
      <c r="A42" t="s">
        <v>84</v>
      </c>
      <c r="B42">
        <v>0</v>
      </c>
      <c r="C42">
        <v>0</v>
      </c>
      <c r="D42">
        <v>51.485129000000001</v>
      </c>
      <c r="E42">
        <v>0</v>
      </c>
      <c r="F42">
        <v>0</v>
      </c>
      <c r="G42">
        <v>84.935542999999996</v>
      </c>
      <c r="H42">
        <v>0</v>
      </c>
      <c r="I42">
        <v>0</v>
      </c>
      <c r="J42">
        <v>108.62768</v>
      </c>
      <c r="K42">
        <v>688.71594700000003</v>
      </c>
      <c r="L42">
        <v>674.81782899999996</v>
      </c>
      <c r="M42">
        <v>97.055942999999999</v>
      </c>
      <c r="N42">
        <v>124.384996</v>
      </c>
      <c r="O42">
        <v>130.58071699999999</v>
      </c>
      <c r="P42">
        <v>149.98894999999999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418.77</v>
      </c>
      <c r="V42">
        <v>20.801072000000001</v>
      </c>
      <c r="W42">
        <v>34.799309999999998</v>
      </c>
      <c r="X42">
        <v>148.30237500000001</v>
      </c>
      <c r="Y42">
        <v>0</v>
      </c>
      <c r="Z42">
        <v>13.041600000000001</v>
      </c>
      <c r="AA42">
        <v>0</v>
      </c>
      <c r="AB42">
        <v>16.166609000000001</v>
      </c>
      <c r="AC42">
        <v>0</v>
      </c>
      <c r="AD42">
        <v>21.768069000000001</v>
      </c>
      <c r="AE42">
        <v>39.450268999999999</v>
      </c>
      <c r="AF42">
        <v>9.222505</v>
      </c>
      <c r="AG42">
        <v>51.213422999999999</v>
      </c>
      <c r="AH42">
        <v>0</v>
      </c>
      <c r="AI42">
        <v>0</v>
      </c>
      <c r="AJ42">
        <v>0</v>
      </c>
      <c r="AK42">
        <v>34.415137999999999</v>
      </c>
      <c r="AL42">
        <v>25.564</v>
      </c>
      <c r="AM42">
        <v>6.2795579999999998</v>
      </c>
      <c r="AN42">
        <v>0.75801200000000002</v>
      </c>
      <c r="AO42">
        <v>0</v>
      </c>
      <c r="AP42">
        <v>0</v>
      </c>
      <c r="AQ42">
        <v>0</v>
      </c>
      <c r="AR42">
        <v>34.223999999999997</v>
      </c>
      <c r="AS42">
        <v>37.890518999999998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3152.5574660000007</v>
      </c>
    </row>
    <row r="43" spans="1:117">
      <c r="A43" t="s">
        <v>85</v>
      </c>
      <c r="B43">
        <v>0</v>
      </c>
      <c r="C43">
        <v>0</v>
      </c>
      <c r="D43">
        <v>51.485129000000001</v>
      </c>
      <c r="E43">
        <v>0</v>
      </c>
      <c r="F43">
        <v>0</v>
      </c>
      <c r="G43">
        <v>84.935542999999996</v>
      </c>
      <c r="H43">
        <v>0</v>
      </c>
      <c r="I43">
        <v>0</v>
      </c>
      <c r="J43">
        <v>107.948757</v>
      </c>
      <c r="K43">
        <v>688.71594700000003</v>
      </c>
      <c r="L43">
        <v>674.81782899999996</v>
      </c>
      <c r="M43">
        <v>97.055942999999999</v>
      </c>
      <c r="N43">
        <v>124.384996</v>
      </c>
      <c r="O43">
        <v>130.58071699999999</v>
      </c>
      <c r="P43">
        <v>149.98894999999999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418.77</v>
      </c>
      <c r="V43">
        <v>20.801072000000001</v>
      </c>
      <c r="W43">
        <v>34.799309999999998</v>
      </c>
      <c r="X43">
        <v>148.30237500000001</v>
      </c>
      <c r="Y43">
        <v>0</v>
      </c>
      <c r="Z43">
        <v>13.041600000000001</v>
      </c>
      <c r="AA43">
        <v>0</v>
      </c>
      <c r="AB43">
        <v>0</v>
      </c>
      <c r="AC43">
        <v>0</v>
      </c>
      <c r="AD43">
        <v>10.884034</v>
      </c>
      <c r="AE43">
        <v>39.450268999999999</v>
      </c>
      <c r="AF43">
        <v>9.222505</v>
      </c>
      <c r="AG43">
        <v>51.213422999999999</v>
      </c>
      <c r="AH43">
        <v>0</v>
      </c>
      <c r="AI43">
        <v>0</v>
      </c>
      <c r="AJ43">
        <v>0</v>
      </c>
      <c r="AK43">
        <v>34.415137999999999</v>
      </c>
      <c r="AL43">
        <v>26.725999999999999</v>
      </c>
      <c r="AM43">
        <v>6.2795579999999998</v>
      </c>
      <c r="AN43">
        <v>0.75801200000000002</v>
      </c>
      <c r="AO43">
        <v>0</v>
      </c>
      <c r="AP43">
        <v>0.38429999999999997</v>
      </c>
      <c r="AQ43">
        <v>0</v>
      </c>
      <c r="AR43">
        <v>33.119999999999997</v>
      </c>
      <c r="AS43">
        <v>37.890518999999998</v>
      </c>
      <c r="AT43">
        <v>20.001799999999999</v>
      </c>
      <c r="AU43">
        <v>0</v>
      </c>
      <c r="AV43">
        <v>0</v>
      </c>
      <c r="AW43">
        <v>0</v>
      </c>
      <c r="AX43">
        <v>0</v>
      </c>
      <c r="AY43">
        <v>5.493709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3125.271999000001</v>
      </c>
    </row>
    <row r="44" spans="1:117">
      <c r="A44" t="s">
        <v>86</v>
      </c>
      <c r="B44">
        <v>0</v>
      </c>
      <c r="C44">
        <v>0</v>
      </c>
      <c r="D44">
        <v>51.485129000000001</v>
      </c>
      <c r="E44">
        <v>0</v>
      </c>
      <c r="F44">
        <v>0</v>
      </c>
      <c r="G44">
        <v>84.935542999999996</v>
      </c>
      <c r="H44">
        <v>0</v>
      </c>
      <c r="I44">
        <v>0</v>
      </c>
      <c r="J44">
        <v>107.948757</v>
      </c>
      <c r="K44">
        <v>688.71594700000003</v>
      </c>
      <c r="L44">
        <v>674.81782899999996</v>
      </c>
      <c r="M44">
        <v>97.055942999999999</v>
      </c>
      <c r="N44">
        <v>124.384996</v>
      </c>
      <c r="O44">
        <v>130.58071699999999</v>
      </c>
      <c r="P44">
        <v>149.98894999999999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418.77</v>
      </c>
      <c r="V44">
        <v>20.801072000000001</v>
      </c>
      <c r="W44">
        <v>34.799309999999998</v>
      </c>
      <c r="X44">
        <v>148.30237500000001</v>
      </c>
      <c r="Y44">
        <v>0</v>
      </c>
      <c r="Z44">
        <v>13.041600000000001</v>
      </c>
      <c r="AA44">
        <v>0</v>
      </c>
      <c r="AB44">
        <v>0</v>
      </c>
      <c r="AC44">
        <v>0</v>
      </c>
      <c r="AD44">
        <v>10.884034</v>
      </c>
      <c r="AE44">
        <v>39.450268999999999</v>
      </c>
      <c r="AF44">
        <v>9.222505</v>
      </c>
      <c r="AG44">
        <v>51.213422999999999</v>
      </c>
      <c r="AH44">
        <v>0</v>
      </c>
      <c r="AI44">
        <v>0</v>
      </c>
      <c r="AJ44">
        <v>0</v>
      </c>
      <c r="AK44">
        <v>34.415137999999999</v>
      </c>
      <c r="AL44">
        <v>26.725999999999999</v>
      </c>
      <c r="AM44">
        <v>6.2795579999999998</v>
      </c>
      <c r="AN44">
        <v>0.75801200000000002</v>
      </c>
      <c r="AO44">
        <v>0</v>
      </c>
      <c r="AP44">
        <v>0.38429999999999997</v>
      </c>
      <c r="AQ44">
        <v>0</v>
      </c>
      <c r="AR44">
        <v>33.119999999999997</v>
      </c>
      <c r="AS44">
        <v>37.890518999999998</v>
      </c>
      <c r="AT44">
        <v>20.001799999999999</v>
      </c>
      <c r="AU44">
        <v>0</v>
      </c>
      <c r="AV44">
        <v>0</v>
      </c>
      <c r="AW44">
        <v>0</v>
      </c>
      <c r="AX44">
        <v>0</v>
      </c>
      <c r="AY44">
        <v>5.493709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3125.271999000001</v>
      </c>
    </row>
    <row r="45" spans="1:117">
      <c r="A45" t="s">
        <v>87</v>
      </c>
      <c r="B45">
        <v>0</v>
      </c>
      <c r="C45">
        <v>0</v>
      </c>
      <c r="D45">
        <v>51.485129000000001</v>
      </c>
      <c r="E45">
        <v>0</v>
      </c>
      <c r="F45">
        <v>0</v>
      </c>
      <c r="G45">
        <v>84.935542999999996</v>
      </c>
      <c r="H45">
        <v>0</v>
      </c>
      <c r="I45">
        <v>0</v>
      </c>
      <c r="J45">
        <v>107.948757</v>
      </c>
      <c r="K45">
        <v>688.71594700000003</v>
      </c>
      <c r="L45">
        <v>674.81782899999996</v>
      </c>
      <c r="M45">
        <v>97.055942999999999</v>
      </c>
      <c r="N45">
        <v>124.384996</v>
      </c>
      <c r="O45">
        <v>130.58071699999999</v>
      </c>
      <c r="P45">
        <v>149.98894999999999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418.77</v>
      </c>
      <c r="V45">
        <v>20.801072000000001</v>
      </c>
      <c r="W45">
        <v>37.9375</v>
      </c>
      <c r="X45">
        <v>148.30237500000001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39.450268999999999</v>
      </c>
      <c r="AF45">
        <v>9.222505</v>
      </c>
      <c r="AG45">
        <v>51.213422999999999</v>
      </c>
      <c r="AH45">
        <v>0</v>
      </c>
      <c r="AI45">
        <v>0</v>
      </c>
      <c r="AJ45">
        <v>0</v>
      </c>
      <c r="AK45">
        <v>34.415137999999999</v>
      </c>
      <c r="AL45">
        <v>26.725999999999999</v>
      </c>
      <c r="AM45">
        <v>6.2795579999999998</v>
      </c>
      <c r="AN45">
        <v>0.75801200000000002</v>
      </c>
      <c r="AO45">
        <v>0</v>
      </c>
      <c r="AP45">
        <v>0.38429999999999997</v>
      </c>
      <c r="AQ45">
        <v>0</v>
      </c>
      <c r="AR45">
        <v>33.119999999999997</v>
      </c>
      <c r="AS45">
        <v>37.890518999999998</v>
      </c>
      <c r="AT45">
        <v>20.001799999999999</v>
      </c>
      <c r="AU45">
        <v>0</v>
      </c>
      <c r="AV45">
        <v>0</v>
      </c>
      <c r="AW45">
        <v>0</v>
      </c>
      <c r="AX45">
        <v>0</v>
      </c>
      <c r="AY45">
        <v>5.493709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3117.5261550000009</v>
      </c>
    </row>
    <row r="46" spans="1:117">
      <c r="A46" t="s">
        <v>88</v>
      </c>
      <c r="B46">
        <v>0</v>
      </c>
      <c r="C46">
        <v>0</v>
      </c>
      <c r="D46">
        <v>51.485129000000001</v>
      </c>
      <c r="E46">
        <v>0</v>
      </c>
      <c r="F46">
        <v>0</v>
      </c>
      <c r="G46">
        <v>84.935542999999996</v>
      </c>
      <c r="H46">
        <v>0</v>
      </c>
      <c r="I46">
        <v>0</v>
      </c>
      <c r="J46">
        <v>107.948757</v>
      </c>
      <c r="K46">
        <v>688.71594700000003</v>
      </c>
      <c r="L46">
        <v>674.81782899999996</v>
      </c>
      <c r="M46">
        <v>97.055942999999999</v>
      </c>
      <c r="N46">
        <v>124.384996</v>
      </c>
      <c r="O46">
        <v>130.58071699999999</v>
      </c>
      <c r="P46">
        <v>149.98894999999999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418.77</v>
      </c>
      <c r="V46">
        <v>20.801072000000001</v>
      </c>
      <c r="W46">
        <v>39.454999999999998</v>
      </c>
      <c r="X46">
        <v>148.30237500000001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39.450268999999999</v>
      </c>
      <c r="AF46">
        <v>9.222505</v>
      </c>
      <c r="AG46">
        <v>51.213422999999999</v>
      </c>
      <c r="AH46">
        <v>0</v>
      </c>
      <c r="AI46">
        <v>0</v>
      </c>
      <c r="AJ46">
        <v>0</v>
      </c>
      <c r="AK46">
        <v>34.415137999999999</v>
      </c>
      <c r="AL46">
        <v>26.725999999999999</v>
      </c>
      <c r="AM46">
        <v>6.2795579999999998</v>
      </c>
      <c r="AN46">
        <v>0.75801200000000002</v>
      </c>
      <c r="AO46">
        <v>0</v>
      </c>
      <c r="AP46">
        <v>7.0454999999999997</v>
      </c>
      <c r="AQ46">
        <v>0</v>
      </c>
      <c r="AR46">
        <v>33.119999999999997</v>
      </c>
      <c r="AS46">
        <v>37.890518999999998</v>
      </c>
      <c r="AT46">
        <v>20.001799999999999</v>
      </c>
      <c r="AU46">
        <v>0</v>
      </c>
      <c r="AV46">
        <v>0</v>
      </c>
      <c r="AW46">
        <v>0</v>
      </c>
      <c r="AX46">
        <v>0</v>
      </c>
      <c r="AY46">
        <v>5.493709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3125.7048550000009</v>
      </c>
    </row>
    <row r="47" spans="1:117">
      <c r="A47" t="s">
        <v>89</v>
      </c>
      <c r="B47">
        <v>0</v>
      </c>
      <c r="C47">
        <v>0</v>
      </c>
      <c r="D47">
        <v>51.485129000000001</v>
      </c>
      <c r="E47">
        <v>0</v>
      </c>
      <c r="F47">
        <v>0</v>
      </c>
      <c r="G47">
        <v>84.935542999999996</v>
      </c>
      <c r="H47">
        <v>0</v>
      </c>
      <c r="I47">
        <v>0</v>
      </c>
      <c r="J47">
        <v>107.948757</v>
      </c>
      <c r="K47">
        <v>688.71594700000003</v>
      </c>
      <c r="L47">
        <v>674.81782899999996</v>
      </c>
      <c r="M47">
        <v>97.055942999999999</v>
      </c>
      <c r="N47">
        <v>124.384996</v>
      </c>
      <c r="O47">
        <v>130.58071699999999</v>
      </c>
      <c r="P47">
        <v>149.98894999999999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418.77</v>
      </c>
      <c r="V47">
        <v>20.801072000000001</v>
      </c>
      <c r="W47">
        <v>39.454999999999998</v>
      </c>
      <c r="X47">
        <v>148.30237500000001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19.725135000000002</v>
      </c>
      <c r="AF47">
        <v>9.222505</v>
      </c>
      <c r="AG47">
        <v>51.213422999999999</v>
      </c>
      <c r="AH47">
        <v>0</v>
      </c>
      <c r="AI47">
        <v>0</v>
      </c>
      <c r="AJ47">
        <v>0</v>
      </c>
      <c r="AK47">
        <v>34.415137999999999</v>
      </c>
      <c r="AL47">
        <v>26.725999999999999</v>
      </c>
      <c r="AM47">
        <v>6.2795579999999998</v>
      </c>
      <c r="AN47">
        <v>0.75801200000000002</v>
      </c>
      <c r="AO47">
        <v>0</v>
      </c>
      <c r="AP47">
        <v>7.0454999999999997</v>
      </c>
      <c r="AQ47">
        <v>0</v>
      </c>
      <c r="AR47">
        <v>33.119999999999997</v>
      </c>
      <c r="AS47">
        <v>37.890518999999998</v>
      </c>
      <c r="AT47">
        <v>20.001799999999999</v>
      </c>
      <c r="AU47">
        <v>0</v>
      </c>
      <c r="AV47">
        <v>0</v>
      </c>
      <c r="AW47">
        <v>0</v>
      </c>
      <c r="AX47">
        <v>0</v>
      </c>
      <c r="AY47">
        <v>5.493709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3105.9797210000011</v>
      </c>
    </row>
    <row r="48" spans="1:117">
      <c r="A48" t="s">
        <v>90</v>
      </c>
      <c r="B48">
        <v>0</v>
      </c>
      <c r="C48">
        <v>0</v>
      </c>
      <c r="D48">
        <v>51.485129000000001</v>
      </c>
      <c r="E48">
        <v>0</v>
      </c>
      <c r="F48">
        <v>0</v>
      </c>
      <c r="G48">
        <v>84.935542999999996</v>
      </c>
      <c r="H48">
        <v>0</v>
      </c>
      <c r="I48">
        <v>0</v>
      </c>
      <c r="J48">
        <v>107.948757</v>
      </c>
      <c r="K48">
        <v>688.71594700000003</v>
      </c>
      <c r="L48">
        <v>674.81782899999996</v>
      </c>
      <c r="M48">
        <v>97.055942999999999</v>
      </c>
      <c r="N48">
        <v>124.384996</v>
      </c>
      <c r="O48">
        <v>130.58071699999999</v>
      </c>
      <c r="P48">
        <v>149.98894999999999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418.77</v>
      </c>
      <c r="V48">
        <v>20.801072000000001</v>
      </c>
      <c r="W48">
        <v>40.972499999999997</v>
      </c>
      <c r="X48">
        <v>148.30237500000001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19.725135000000002</v>
      </c>
      <c r="AF48">
        <v>9.222505</v>
      </c>
      <c r="AG48">
        <v>51.213422999999999</v>
      </c>
      <c r="AH48">
        <v>0</v>
      </c>
      <c r="AI48">
        <v>0</v>
      </c>
      <c r="AJ48">
        <v>0</v>
      </c>
      <c r="AK48">
        <v>34.415137999999999</v>
      </c>
      <c r="AL48">
        <v>26.725999999999999</v>
      </c>
      <c r="AM48">
        <v>6.2795579999999998</v>
      </c>
      <c r="AN48">
        <v>0.75801200000000002</v>
      </c>
      <c r="AO48">
        <v>0</v>
      </c>
      <c r="AP48">
        <v>7.0454999999999997</v>
      </c>
      <c r="AQ48">
        <v>0</v>
      </c>
      <c r="AR48">
        <v>33.119999999999997</v>
      </c>
      <c r="AS48">
        <v>37.890518999999998</v>
      </c>
      <c r="AT48">
        <v>20.001799999999999</v>
      </c>
      <c r="AU48">
        <v>0</v>
      </c>
      <c r="AV48">
        <v>0</v>
      </c>
      <c r="AW48">
        <v>0</v>
      </c>
      <c r="AX48">
        <v>0</v>
      </c>
      <c r="AY48">
        <v>5.493709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3107.497221000001</v>
      </c>
    </row>
    <row r="49" spans="1:117">
      <c r="A49" t="s">
        <v>91</v>
      </c>
      <c r="B49">
        <v>0</v>
      </c>
      <c r="C49">
        <v>0</v>
      </c>
      <c r="D49">
        <v>51.485129000000001</v>
      </c>
      <c r="E49">
        <v>0</v>
      </c>
      <c r="F49">
        <v>0</v>
      </c>
      <c r="G49">
        <v>84.935542999999996</v>
      </c>
      <c r="H49">
        <v>0</v>
      </c>
      <c r="I49">
        <v>0</v>
      </c>
      <c r="J49">
        <v>107.948757</v>
      </c>
      <c r="K49">
        <v>688.71594700000003</v>
      </c>
      <c r="L49">
        <v>674.81782899999996</v>
      </c>
      <c r="M49">
        <v>97.055942999999999</v>
      </c>
      <c r="N49">
        <v>124.384996</v>
      </c>
      <c r="O49">
        <v>130.58071699999999</v>
      </c>
      <c r="P49">
        <v>149.98894999999999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418.77</v>
      </c>
      <c r="V49">
        <v>20.801072000000001</v>
      </c>
      <c r="W49">
        <v>40.972499999999997</v>
      </c>
      <c r="X49">
        <v>148.30237500000001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19.725135000000002</v>
      </c>
      <c r="AF49">
        <v>9.222505</v>
      </c>
      <c r="AG49">
        <v>51.213422999999999</v>
      </c>
      <c r="AH49">
        <v>0</v>
      </c>
      <c r="AI49">
        <v>0</v>
      </c>
      <c r="AJ49">
        <v>0</v>
      </c>
      <c r="AK49">
        <v>34.415137999999999</v>
      </c>
      <c r="AL49">
        <v>26.725999999999999</v>
      </c>
      <c r="AM49">
        <v>6.2795579999999998</v>
      </c>
      <c r="AN49">
        <v>0.75801200000000002</v>
      </c>
      <c r="AO49">
        <v>0</v>
      </c>
      <c r="AP49">
        <v>7.0454999999999997</v>
      </c>
      <c r="AQ49">
        <v>0</v>
      </c>
      <c r="AR49">
        <v>33.119999999999997</v>
      </c>
      <c r="AS49">
        <v>37.890518999999998</v>
      </c>
      <c r="AT49">
        <v>20.001799999999999</v>
      </c>
      <c r="AU49">
        <v>0</v>
      </c>
      <c r="AV49">
        <v>0</v>
      </c>
      <c r="AW49">
        <v>0</v>
      </c>
      <c r="AX49">
        <v>0</v>
      </c>
      <c r="AY49">
        <v>5.493709</v>
      </c>
      <c r="AZ49">
        <v>0</v>
      </c>
      <c r="BA49">
        <v>0</v>
      </c>
      <c r="BB49">
        <v>4.8672579999999996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3106.8304060000014</v>
      </c>
    </row>
    <row r="50" spans="1:117">
      <c r="A50" t="s">
        <v>92</v>
      </c>
      <c r="B50">
        <v>0</v>
      </c>
      <c r="C50">
        <v>0</v>
      </c>
      <c r="D50">
        <v>51.485129000000001</v>
      </c>
      <c r="E50">
        <v>0</v>
      </c>
      <c r="F50">
        <v>0</v>
      </c>
      <c r="G50">
        <v>84.935542999999996</v>
      </c>
      <c r="H50">
        <v>0</v>
      </c>
      <c r="I50">
        <v>0</v>
      </c>
      <c r="J50">
        <v>107.948757</v>
      </c>
      <c r="K50">
        <v>688.71594700000003</v>
      </c>
      <c r="L50">
        <v>674.81782899999996</v>
      </c>
      <c r="M50">
        <v>97.055942999999999</v>
      </c>
      <c r="N50">
        <v>124.384996</v>
      </c>
      <c r="O50">
        <v>130.58071699999999</v>
      </c>
      <c r="P50">
        <v>149.98894999999999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418.77</v>
      </c>
      <c r="V50">
        <v>20.801072000000001</v>
      </c>
      <c r="W50">
        <v>42.49</v>
      </c>
      <c r="X50">
        <v>148.30237500000001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19.725135000000002</v>
      </c>
      <c r="AF50">
        <v>9.222505</v>
      </c>
      <c r="AG50">
        <v>51.213422999999999</v>
      </c>
      <c r="AH50">
        <v>0</v>
      </c>
      <c r="AI50">
        <v>0</v>
      </c>
      <c r="AJ50">
        <v>0</v>
      </c>
      <c r="AK50">
        <v>34.415137999999999</v>
      </c>
      <c r="AL50">
        <v>26.725999999999999</v>
      </c>
      <c r="AM50">
        <v>6.2795579999999998</v>
      </c>
      <c r="AN50">
        <v>0.75801200000000002</v>
      </c>
      <c r="AO50">
        <v>0</v>
      </c>
      <c r="AP50">
        <v>0</v>
      </c>
      <c r="AQ50">
        <v>0</v>
      </c>
      <c r="AR50">
        <v>33.119999999999997</v>
      </c>
      <c r="AS50">
        <v>37.890518999999998</v>
      </c>
      <c r="AT50">
        <v>20.001799999999999</v>
      </c>
      <c r="AU50">
        <v>0</v>
      </c>
      <c r="AV50">
        <v>0</v>
      </c>
      <c r="AW50">
        <v>0</v>
      </c>
      <c r="AX50">
        <v>0</v>
      </c>
      <c r="AY50">
        <v>5.493709</v>
      </c>
      <c r="AZ50">
        <v>0</v>
      </c>
      <c r="BA50">
        <v>0</v>
      </c>
      <c r="BB50">
        <v>4.3805329999999998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3100.815681000001</v>
      </c>
    </row>
    <row r="51" spans="1:117">
      <c r="A51" t="s">
        <v>93</v>
      </c>
      <c r="B51">
        <v>0</v>
      </c>
      <c r="C51">
        <v>0</v>
      </c>
      <c r="D51">
        <v>50.833418999999999</v>
      </c>
      <c r="E51">
        <v>0</v>
      </c>
      <c r="F51">
        <v>0</v>
      </c>
      <c r="G51">
        <v>84.935542999999996</v>
      </c>
      <c r="H51">
        <v>0</v>
      </c>
      <c r="I51">
        <v>0</v>
      </c>
      <c r="J51">
        <v>107.948757</v>
      </c>
      <c r="K51">
        <v>688.71594700000003</v>
      </c>
      <c r="L51">
        <v>674.81782899999996</v>
      </c>
      <c r="M51">
        <v>97.055942999999999</v>
      </c>
      <c r="N51">
        <v>124.384996</v>
      </c>
      <c r="O51">
        <v>130.58071699999999</v>
      </c>
      <c r="P51">
        <v>149.98894999999999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418.77</v>
      </c>
      <c r="V51">
        <v>20.801072000000001</v>
      </c>
      <c r="W51">
        <v>42.49</v>
      </c>
      <c r="X51">
        <v>148.30237500000001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19.725135000000002</v>
      </c>
      <c r="AF51">
        <v>9.222505</v>
      </c>
      <c r="AG51">
        <v>51.213422999999999</v>
      </c>
      <c r="AH51">
        <v>0</v>
      </c>
      <c r="AI51">
        <v>0</v>
      </c>
      <c r="AJ51">
        <v>0</v>
      </c>
      <c r="AK51">
        <v>34.415137999999999</v>
      </c>
      <c r="AL51">
        <v>26.725999999999999</v>
      </c>
      <c r="AM51">
        <v>6.2795579999999998</v>
      </c>
      <c r="AN51">
        <v>0.75801200000000002</v>
      </c>
      <c r="AO51">
        <v>0</v>
      </c>
      <c r="AP51">
        <v>0.38429999999999997</v>
      </c>
      <c r="AQ51">
        <v>0</v>
      </c>
      <c r="AR51">
        <v>33.119999999999997</v>
      </c>
      <c r="AS51">
        <v>37.890518999999998</v>
      </c>
      <c r="AT51">
        <v>20.001799999999999</v>
      </c>
      <c r="AU51">
        <v>0</v>
      </c>
      <c r="AV51">
        <v>0</v>
      </c>
      <c r="AW51">
        <v>0</v>
      </c>
      <c r="AX51">
        <v>0</v>
      </c>
      <c r="AY51">
        <v>5.493709</v>
      </c>
      <c r="AZ51">
        <v>0</v>
      </c>
      <c r="BA51">
        <v>0</v>
      </c>
      <c r="BB51">
        <v>4.3805329999999998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3100.548271000001</v>
      </c>
    </row>
    <row r="52" spans="1:117">
      <c r="A52" t="s">
        <v>94</v>
      </c>
      <c r="B52">
        <v>0</v>
      </c>
      <c r="C52">
        <v>0</v>
      </c>
      <c r="D52">
        <v>50.833418999999999</v>
      </c>
      <c r="E52">
        <v>0</v>
      </c>
      <c r="F52">
        <v>0</v>
      </c>
      <c r="G52">
        <v>84.935542999999996</v>
      </c>
      <c r="H52">
        <v>0</v>
      </c>
      <c r="I52">
        <v>0</v>
      </c>
      <c r="J52">
        <v>107.948757</v>
      </c>
      <c r="K52">
        <v>688.71594700000003</v>
      </c>
      <c r="L52">
        <v>674.81782899999996</v>
      </c>
      <c r="M52">
        <v>97.055942999999999</v>
      </c>
      <c r="N52">
        <v>124.384996</v>
      </c>
      <c r="O52">
        <v>130.58071699999999</v>
      </c>
      <c r="P52">
        <v>149.98894999999999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418.77</v>
      </c>
      <c r="V52">
        <v>20.801072000000001</v>
      </c>
      <c r="W52">
        <v>44.0075</v>
      </c>
      <c r="X52">
        <v>148.30237500000001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51.213422999999999</v>
      </c>
      <c r="AH52">
        <v>0</v>
      </c>
      <c r="AI52">
        <v>0</v>
      </c>
      <c r="AJ52">
        <v>0</v>
      </c>
      <c r="AK52">
        <v>34.415137999999999</v>
      </c>
      <c r="AL52">
        <v>26.725999999999999</v>
      </c>
      <c r="AM52">
        <v>6.2795579999999998</v>
      </c>
      <c r="AN52">
        <v>0.75801200000000002</v>
      </c>
      <c r="AO52">
        <v>0</v>
      </c>
      <c r="AP52">
        <v>0.38429999999999997</v>
      </c>
      <c r="AQ52">
        <v>0</v>
      </c>
      <c r="AR52">
        <v>33.119999999999997</v>
      </c>
      <c r="AS52">
        <v>37.890518999999998</v>
      </c>
      <c r="AT52">
        <v>20.001799999999999</v>
      </c>
      <c r="AU52">
        <v>0</v>
      </c>
      <c r="AV52">
        <v>0</v>
      </c>
      <c r="AW52">
        <v>0</v>
      </c>
      <c r="AX52">
        <v>0</v>
      </c>
      <c r="AY52">
        <v>5.493709</v>
      </c>
      <c r="AZ52">
        <v>0</v>
      </c>
      <c r="BA52">
        <v>0</v>
      </c>
      <c r="BB52">
        <v>4.3805329999999998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3102.0657710000014</v>
      </c>
    </row>
    <row r="53" spans="1:117">
      <c r="A53" t="s">
        <v>95</v>
      </c>
      <c r="B53">
        <v>0</v>
      </c>
      <c r="C53">
        <v>0</v>
      </c>
      <c r="D53">
        <v>50.833418999999999</v>
      </c>
      <c r="E53">
        <v>0</v>
      </c>
      <c r="F53">
        <v>0</v>
      </c>
      <c r="G53">
        <v>84.935542999999996</v>
      </c>
      <c r="H53">
        <v>0</v>
      </c>
      <c r="I53">
        <v>0</v>
      </c>
      <c r="J53">
        <v>107.948757</v>
      </c>
      <c r="K53">
        <v>688.71594700000003</v>
      </c>
      <c r="L53">
        <v>674.81782899999996</v>
      </c>
      <c r="M53">
        <v>97.055942999999999</v>
      </c>
      <c r="N53">
        <v>124.384996</v>
      </c>
      <c r="O53">
        <v>130.58071699999999</v>
      </c>
      <c r="P53">
        <v>149.98894999999999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418.77</v>
      </c>
      <c r="V53">
        <v>20.801072000000001</v>
      </c>
      <c r="W53">
        <v>44.0075</v>
      </c>
      <c r="X53">
        <v>148.30237500000001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17.661090999999999</v>
      </c>
      <c r="AF53">
        <v>9.222505</v>
      </c>
      <c r="AG53">
        <v>51.213422999999999</v>
      </c>
      <c r="AH53">
        <v>0</v>
      </c>
      <c r="AI53">
        <v>0</v>
      </c>
      <c r="AJ53">
        <v>0</v>
      </c>
      <c r="AK53">
        <v>34.415137999999999</v>
      </c>
      <c r="AL53">
        <v>26.725999999999999</v>
      </c>
      <c r="AM53">
        <v>6.2795579999999998</v>
      </c>
      <c r="AN53">
        <v>0.75801200000000002</v>
      </c>
      <c r="AO53">
        <v>0</v>
      </c>
      <c r="AP53">
        <v>0.38429999999999997</v>
      </c>
      <c r="AQ53">
        <v>0</v>
      </c>
      <c r="AR53">
        <v>33.119999999999997</v>
      </c>
      <c r="AS53">
        <v>37.890518999999998</v>
      </c>
      <c r="AT53">
        <v>20.001799999999999</v>
      </c>
      <c r="AU53">
        <v>0</v>
      </c>
      <c r="AV53">
        <v>0</v>
      </c>
      <c r="AW53">
        <v>0</v>
      </c>
      <c r="AX53">
        <v>0</v>
      </c>
      <c r="AY53">
        <v>5.493709</v>
      </c>
      <c r="AZ53">
        <v>0</v>
      </c>
      <c r="BA53">
        <v>0</v>
      </c>
      <c r="BB53">
        <v>4.3805329999999998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3100.0017270000012</v>
      </c>
    </row>
    <row r="54" spans="1:117">
      <c r="A54" t="s">
        <v>96</v>
      </c>
      <c r="B54">
        <v>0</v>
      </c>
      <c r="C54">
        <v>0</v>
      </c>
      <c r="D54">
        <v>50.833418999999999</v>
      </c>
      <c r="E54">
        <v>0</v>
      </c>
      <c r="F54">
        <v>0</v>
      </c>
      <c r="G54">
        <v>84.935542999999996</v>
      </c>
      <c r="H54">
        <v>0</v>
      </c>
      <c r="I54">
        <v>0</v>
      </c>
      <c r="J54">
        <v>107.948757</v>
      </c>
      <c r="K54">
        <v>688.71594700000003</v>
      </c>
      <c r="L54">
        <v>674.81782899999996</v>
      </c>
      <c r="M54">
        <v>97.055942999999999</v>
      </c>
      <c r="N54">
        <v>124.384996</v>
      </c>
      <c r="O54">
        <v>130.58071699999999</v>
      </c>
      <c r="P54">
        <v>149.98894999999999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418.77</v>
      </c>
      <c r="V54">
        <v>20.801072000000001</v>
      </c>
      <c r="W54">
        <v>46.399079999999998</v>
      </c>
      <c r="X54">
        <v>148.30237500000001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17.661090999999999</v>
      </c>
      <c r="AF54">
        <v>9.222505</v>
      </c>
      <c r="AG54">
        <v>51.213422999999999</v>
      </c>
      <c r="AH54">
        <v>0</v>
      </c>
      <c r="AI54">
        <v>0</v>
      </c>
      <c r="AJ54">
        <v>0</v>
      </c>
      <c r="AK54">
        <v>34.415137999999999</v>
      </c>
      <c r="AL54">
        <v>26.725999999999999</v>
      </c>
      <c r="AM54">
        <v>6.2795579999999998</v>
      </c>
      <c r="AN54">
        <v>0.75801200000000002</v>
      </c>
      <c r="AO54">
        <v>0</v>
      </c>
      <c r="AP54">
        <v>0.38429999999999997</v>
      </c>
      <c r="AQ54">
        <v>0</v>
      </c>
      <c r="AR54">
        <v>33.119999999999997</v>
      </c>
      <c r="AS54">
        <v>37.890518999999998</v>
      </c>
      <c r="AT54">
        <v>20.001799999999999</v>
      </c>
      <c r="AU54">
        <v>0</v>
      </c>
      <c r="AV54">
        <v>0</v>
      </c>
      <c r="AW54">
        <v>0</v>
      </c>
      <c r="AX54">
        <v>0</v>
      </c>
      <c r="AY54">
        <v>5.493709</v>
      </c>
      <c r="AZ54">
        <v>0</v>
      </c>
      <c r="BA54">
        <v>0</v>
      </c>
      <c r="BB54">
        <v>4.3805329999999998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3102.3933070000012</v>
      </c>
    </row>
    <row r="55" spans="1:117">
      <c r="A55" t="s">
        <v>97</v>
      </c>
      <c r="B55">
        <v>0</v>
      </c>
      <c r="C55">
        <v>0</v>
      </c>
      <c r="D55">
        <v>50.833418999999999</v>
      </c>
      <c r="E55">
        <v>0</v>
      </c>
      <c r="F55">
        <v>0</v>
      </c>
      <c r="G55">
        <v>84.935542999999996</v>
      </c>
      <c r="H55">
        <v>0</v>
      </c>
      <c r="I55">
        <v>0</v>
      </c>
      <c r="J55">
        <v>107.948757</v>
      </c>
      <c r="K55">
        <v>688.71594700000003</v>
      </c>
      <c r="L55">
        <v>674.81782899999996</v>
      </c>
      <c r="M55">
        <v>97.055942999999999</v>
      </c>
      <c r="N55">
        <v>124.384996</v>
      </c>
      <c r="O55">
        <v>130.58071699999999</v>
      </c>
      <c r="P55">
        <v>149.98894999999999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418.77</v>
      </c>
      <c r="V55">
        <v>20.801072000000001</v>
      </c>
      <c r="W55">
        <v>46.399079999999998</v>
      </c>
      <c r="X55">
        <v>148.30237500000001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17.661090999999999</v>
      </c>
      <c r="AF55">
        <v>9.222505</v>
      </c>
      <c r="AG55">
        <v>51.213422999999999</v>
      </c>
      <c r="AH55">
        <v>0</v>
      </c>
      <c r="AI55">
        <v>0</v>
      </c>
      <c r="AJ55">
        <v>0</v>
      </c>
      <c r="AK55">
        <v>34.415137999999999</v>
      </c>
      <c r="AL55">
        <v>26.725999999999999</v>
      </c>
      <c r="AM55">
        <v>6.2795579999999998</v>
      </c>
      <c r="AN55">
        <v>0.75801200000000002</v>
      </c>
      <c r="AO55">
        <v>0</v>
      </c>
      <c r="AP55">
        <v>0.38429999999999997</v>
      </c>
      <c r="AQ55">
        <v>0</v>
      </c>
      <c r="AR55">
        <v>33.119999999999997</v>
      </c>
      <c r="AS55">
        <v>37.890518999999998</v>
      </c>
      <c r="AT55">
        <v>20.001799999999999</v>
      </c>
      <c r="AU55">
        <v>0</v>
      </c>
      <c r="AV55">
        <v>0</v>
      </c>
      <c r="AW55">
        <v>0</v>
      </c>
      <c r="AX55">
        <v>0</v>
      </c>
      <c r="AY55">
        <v>5.493709</v>
      </c>
      <c r="AZ55">
        <v>0</v>
      </c>
      <c r="BA55">
        <v>0</v>
      </c>
      <c r="BB55">
        <v>4.3805329999999998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3102.3933070000012</v>
      </c>
    </row>
    <row r="56" spans="1:117">
      <c r="A56" t="s">
        <v>98</v>
      </c>
      <c r="B56">
        <v>0</v>
      </c>
      <c r="C56">
        <v>0</v>
      </c>
      <c r="D56">
        <v>50.833418999999999</v>
      </c>
      <c r="E56">
        <v>0</v>
      </c>
      <c r="F56">
        <v>0</v>
      </c>
      <c r="G56">
        <v>84.935542999999996</v>
      </c>
      <c r="H56">
        <v>0</v>
      </c>
      <c r="I56">
        <v>0</v>
      </c>
      <c r="J56">
        <v>107.948757</v>
      </c>
      <c r="K56">
        <v>688.71594700000003</v>
      </c>
      <c r="L56">
        <v>674.81782899999996</v>
      </c>
      <c r="M56">
        <v>97.055942999999999</v>
      </c>
      <c r="N56">
        <v>124.384996</v>
      </c>
      <c r="O56">
        <v>130.58071699999999</v>
      </c>
      <c r="P56">
        <v>149.98894999999999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418.77</v>
      </c>
      <c r="V56">
        <v>20.801072000000001</v>
      </c>
      <c r="W56">
        <v>46.399079999999998</v>
      </c>
      <c r="X56">
        <v>148.30237500000001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17.661090999999999</v>
      </c>
      <c r="AF56">
        <v>9.222505</v>
      </c>
      <c r="AG56">
        <v>51.213422999999999</v>
      </c>
      <c r="AH56">
        <v>0</v>
      </c>
      <c r="AI56">
        <v>0</v>
      </c>
      <c r="AJ56">
        <v>0</v>
      </c>
      <c r="AK56">
        <v>34.415137999999999</v>
      </c>
      <c r="AL56">
        <v>26.725999999999999</v>
      </c>
      <c r="AM56">
        <v>6.2795579999999998</v>
      </c>
      <c r="AN56">
        <v>0.75801200000000002</v>
      </c>
      <c r="AO56">
        <v>0</v>
      </c>
      <c r="AP56">
        <v>0.38429999999999997</v>
      </c>
      <c r="AQ56">
        <v>0</v>
      </c>
      <c r="AR56">
        <v>33.119999999999997</v>
      </c>
      <c r="AS56">
        <v>37.890518999999998</v>
      </c>
      <c r="AT56">
        <v>20.001799999999999</v>
      </c>
      <c r="AU56">
        <v>0</v>
      </c>
      <c r="AV56">
        <v>0</v>
      </c>
      <c r="AW56">
        <v>0</v>
      </c>
      <c r="AX56">
        <v>0</v>
      </c>
      <c r="AY56">
        <v>5.493709</v>
      </c>
      <c r="AZ56">
        <v>0</v>
      </c>
      <c r="BA56">
        <v>0</v>
      </c>
      <c r="BB56">
        <v>4.3805329999999998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3102.3933070000012</v>
      </c>
    </row>
    <row r="57" spans="1:117">
      <c r="A57" t="s">
        <v>99</v>
      </c>
      <c r="B57">
        <v>0</v>
      </c>
      <c r="C57">
        <v>0</v>
      </c>
      <c r="D57">
        <v>50.833418999999999</v>
      </c>
      <c r="E57">
        <v>0</v>
      </c>
      <c r="F57">
        <v>0</v>
      </c>
      <c r="G57">
        <v>84.935542999999996</v>
      </c>
      <c r="H57">
        <v>0</v>
      </c>
      <c r="I57">
        <v>0</v>
      </c>
      <c r="J57">
        <v>107.948757</v>
      </c>
      <c r="K57">
        <v>688.71594700000003</v>
      </c>
      <c r="L57">
        <v>674.81782899999996</v>
      </c>
      <c r="M57">
        <v>97.055942999999999</v>
      </c>
      <c r="N57">
        <v>124.384996</v>
      </c>
      <c r="O57">
        <v>130.58071699999999</v>
      </c>
      <c r="P57">
        <v>149.98894999999999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418.77</v>
      </c>
      <c r="V57">
        <v>20.801072000000001</v>
      </c>
      <c r="W57">
        <v>46.399079999999998</v>
      </c>
      <c r="X57">
        <v>148.30237500000001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51.213422999999999</v>
      </c>
      <c r="AH57">
        <v>0</v>
      </c>
      <c r="AI57">
        <v>0</v>
      </c>
      <c r="AJ57">
        <v>0</v>
      </c>
      <c r="AK57">
        <v>34.415137999999999</v>
      </c>
      <c r="AL57">
        <v>26.725999999999999</v>
      </c>
      <c r="AM57">
        <v>11.734527999999999</v>
      </c>
      <c r="AN57">
        <v>0.75801200000000002</v>
      </c>
      <c r="AO57">
        <v>0</v>
      </c>
      <c r="AP57">
        <v>0.38429999999999997</v>
      </c>
      <c r="AQ57">
        <v>0</v>
      </c>
      <c r="AR57">
        <v>33.119999999999997</v>
      </c>
      <c r="AS57">
        <v>37.890518999999998</v>
      </c>
      <c r="AT57">
        <v>20.001799999999999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0</v>
      </c>
      <c r="BB57">
        <v>4.3805329999999998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3109.9123210000012</v>
      </c>
    </row>
    <row r="58" spans="1:117">
      <c r="A58" t="s">
        <v>100</v>
      </c>
      <c r="B58">
        <v>0</v>
      </c>
      <c r="C58">
        <v>0</v>
      </c>
      <c r="D58">
        <v>50.833418999999999</v>
      </c>
      <c r="E58">
        <v>0</v>
      </c>
      <c r="F58">
        <v>0</v>
      </c>
      <c r="G58">
        <v>84.935542999999996</v>
      </c>
      <c r="H58">
        <v>0</v>
      </c>
      <c r="I58">
        <v>0</v>
      </c>
      <c r="J58">
        <v>107.948757</v>
      </c>
      <c r="K58">
        <v>688.71594700000003</v>
      </c>
      <c r="L58">
        <v>674.81782899999996</v>
      </c>
      <c r="M58">
        <v>97.055942999999999</v>
      </c>
      <c r="N58">
        <v>124.384996</v>
      </c>
      <c r="O58">
        <v>130.58071699999999</v>
      </c>
      <c r="P58">
        <v>149.98894999999999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418.77</v>
      </c>
      <c r="V58">
        <v>20.801072000000001</v>
      </c>
      <c r="W58">
        <v>46.399079999999998</v>
      </c>
      <c r="X58">
        <v>148.30237500000001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51.213422999999999</v>
      </c>
      <c r="AH58">
        <v>0</v>
      </c>
      <c r="AI58">
        <v>0</v>
      </c>
      <c r="AJ58">
        <v>0</v>
      </c>
      <c r="AK58">
        <v>34.415137999999999</v>
      </c>
      <c r="AL58">
        <v>26.725999999999999</v>
      </c>
      <c r="AM58">
        <v>12.559116</v>
      </c>
      <c r="AN58">
        <v>0.75801200000000002</v>
      </c>
      <c r="AO58">
        <v>0</v>
      </c>
      <c r="AP58">
        <v>0.38429999999999997</v>
      </c>
      <c r="AQ58">
        <v>0</v>
      </c>
      <c r="AR58">
        <v>33.119999999999997</v>
      </c>
      <c r="AS58">
        <v>37.890518999999998</v>
      </c>
      <c r="AT58">
        <v>20.001799999999999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0</v>
      </c>
      <c r="BB58">
        <v>4.3805329999999998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3110.7369090000011</v>
      </c>
    </row>
    <row r="59" spans="1:117">
      <c r="A59" t="s">
        <v>101</v>
      </c>
      <c r="B59">
        <v>0</v>
      </c>
      <c r="C59">
        <v>0</v>
      </c>
      <c r="D59">
        <v>50.833418999999999</v>
      </c>
      <c r="E59">
        <v>0</v>
      </c>
      <c r="F59">
        <v>0</v>
      </c>
      <c r="G59">
        <v>84.935542999999996</v>
      </c>
      <c r="H59">
        <v>0</v>
      </c>
      <c r="I59">
        <v>0</v>
      </c>
      <c r="J59">
        <v>107.948757</v>
      </c>
      <c r="K59">
        <v>688.71594700000003</v>
      </c>
      <c r="L59">
        <v>674.81782899999996</v>
      </c>
      <c r="M59">
        <v>97.055942999999999</v>
      </c>
      <c r="N59">
        <v>124.384996</v>
      </c>
      <c r="O59">
        <v>130.58071699999999</v>
      </c>
      <c r="P59">
        <v>149.98894999999999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418.77</v>
      </c>
      <c r="V59">
        <v>20.801072000000001</v>
      </c>
      <c r="W59">
        <v>46.399079999999998</v>
      </c>
      <c r="X59">
        <v>148.30237500000001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17.661090999999999</v>
      </c>
      <c r="AF59">
        <v>9.222505</v>
      </c>
      <c r="AG59">
        <v>51.213422999999999</v>
      </c>
      <c r="AH59">
        <v>0</v>
      </c>
      <c r="AI59">
        <v>0</v>
      </c>
      <c r="AJ59">
        <v>0</v>
      </c>
      <c r="AK59">
        <v>34.415137999999999</v>
      </c>
      <c r="AL59">
        <v>12.782</v>
      </c>
      <c r="AM59">
        <v>12.559116</v>
      </c>
      <c r="AN59">
        <v>0.75801200000000002</v>
      </c>
      <c r="AO59">
        <v>0</v>
      </c>
      <c r="AP59">
        <v>0.38429999999999997</v>
      </c>
      <c r="AQ59">
        <v>0</v>
      </c>
      <c r="AR59">
        <v>34.223999999999997</v>
      </c>
      <c r="AS59">
        <v>37.890518999999998</v>
      </c>
      <c r="AT59">
        <v>20.001799999999999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0</v>
      </c>
      <c r="BB59">
        <v>4.3805329999999998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3095.8328650000012</v>
      </c>
    </row>
    <row r="60" spans="1:117">
      <c r="A60" t="s">
        <v>102</v>
      </c>
      <c r="B60">
        <v>0</v>
      </c>
      <c r="C60">
        <v>0</v>
      </c>
      <c r="D60">
        <v>50.833418999999999</v>
      </c>
      <c r="E60">
        <v>0</v>
      </c>
      <c r="F60">
        <v>0</v>
      </c>
      <c r="G60">
        <v>84.935542999999996</v>
      </c>
      <c r="H60">
        <v>0</v>
      </c>
      <c r="I60">
        <v>0</v>
      </c>
      <c r="J60">
        <v>107.948757</v>
      </c>
      <c r="K60">
        <v>688.71594700000003</v>
      </c>
      <c r="L60">
        <v>674.81782899999996</v>
      </c>
      <c r="M60">
        <v>97.055942999999999</v>
      </c>
      <c r="N60">
        <v>124.384996</v>
      </c>
      <c r="O60">
        <v>130.58071699999999</v>
      </c>
      <c r="P60">
        <v>149.98894999999999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418.77</v>
      </c>
      <c r="V60">
        <v>20.801072000000001</v>
      </c>
      <c r="W60">
        <v>46.399079999999998</v>
      </c>
      <c r="X60">
        <v>148.30237500000001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17.661090999999999</v>
      </c>
      <c r="AF60">
        <v>9.222505</v>
      </c>
      <c r="AG60">
        <v>51.213422999999999</v>
      </c>
      <c r="AH60">
        <v>0</v>
      </c>
      <c r="AI60">
        <v>0</v>
      </c>
      <c r="AJ60">
        <v>0</v>
      </c>
      <c r="AK60">
        <v>34.415137999999999</v>
      </c>
      <c r="AL60">
        <v>12.782</v>
      </c>
      <c r="AM60">
        <v>12.559116</v>
      </c>
      <c r="AN60">
        <v>0.75801200000000002</v>
      </c>
      <c r="AO60">
        <v>0</v>
      </c>
      <c r="AP60">
        <v>0.38429999999999997</v>
      </c>
      <c r="AQ60">
        <v>0</v>
      </c>
      <c r="AR60">
        <v>34.223999999999997</v>
      </c>
      <c r="AS60">
        <v>37.890518999999998</v>
      </c>
      <c r="AT60">
        <v>20.001799999999999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0</v>
      </c>
      <c r="BB60">
        <v>4.3805329999999998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3089.312065000001</v>
      </c>
    </row>
    <row r="61" spans="1:117">
      <c r="A61" t="s">
        <v>103</v>
      </c>
      <c r="B61">
        <v>0</v>
      </c>
      <c r="C61">
        <v>0</v>
      </c>
      <c r="D61">
        <v>50.833418999999999</v>
      </c>
      <c r="E61">
        <v>0</v>
      </c>
      <c r="F61">
        <v>0</v>
      </c>
      <c r="G61">
        <v>84.935542999999996</v>
      </c>
      <c r="H61">
        <v>0</v>
      </c>
      <c r="I61">
        <v>0</v>
      </c>
      <c r="J61">
        <v>107.948757</v>
      </c>
      <c r="K61">
        <v>688.71594700000003</v>
      </c>
      <c r="L61">
        <v>674.81782899999996</v>
      </c>
      <c r="M61">
        <v>97.055942999999999</v>
      </c>
      <c r="N61">
        <v>124.384996</v>
      </c>
      <c r="O61">
        <v>130.58071699999999</v>
      </c>
      <c r="P61">
        <v>149.98894999999999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418.77</v>
      </c>
      <c r="V61">
        <v>20.801072000000001</v>
      </c>
      <c r="W61">
        <v>46.399079999999998</v>
      </c>
      <c r="X61">
        <v>148.30237500000001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17.661090999999999</v>
      </c>
      <c r="AF61">
        <v>9.222505</v>
      </c>
      <c r="AG61">
        <v>51.213422999999999</v>
      </c>
      <c r="AH61">
        <v>0</v>
      </c>
      <c r="AI61">
        <v>0</v>
      </c>
      <c r="AJ61">
        <v>0</v>
      </c>
      <c r="AK61">
        <v>34.415137999999999</v>
      </c>
      <c r="AL61">
        <v>13.363</v>
      </c>
      <c r="AM61">
        <v>12.559116</v>
      </c>
      <c r="AN61">
        <v>0.75801200000000002</v>
      </c>
      <c r="AO61">
        <v>0</v>
      </c>
      <c r="AP61">
        <v>0.38429999999999997</v>
      </c>
      <c r="AQ61">
        <v>0</v>
      </c>
      <c r="AR61">
        <v>34.223999999999997</v>
      </c>
      <c r="AS61">
        <v>37.890518999999998</v>
      </c>
      <c r="AT61">
        <v>20.001799999999999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0</v>
      </c>
      <c r="BB61">
        <v>5.2106659999999998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3090.7231980000006</v>
      </c>
    </row>
    <row r="62" spans="1:117">
      <c r="A62" t="s">
        <v>104</v>
      </c>
      <c r="B62">
        <v>0</v>
      </c>
      <c r="C62">
        <v>0</v>
      </c>
      <c r="D62">
        <v>50.833418999999999</v>
      </c>
      <c r="E62">
        <v>0</v>
      </c>
      <c r="F62">
        <v>0</v>
      </c>
      <c r="G62">
        <v>84.935542999999996</v>
      </c>
      <c r="H62">
        <v>0</v>
      </c>
      <c r="I62">
        <v>0</v>
      </c>
      <c r="J62">
        <v>107.948757</v>
      </c>
      <c r="K62">
        <v>688.71594700000003</v>
      </c>
      <c r="L62">
        <v>674.81782899999996</v>
      </c>
      <c r="M62">
        <v>97.055942999999999</v>
      </c>
      <c r="N62">
        <v>124.384996</v>
      </c>
      <c r="O62">
        <v>130.58071699999999</v>
      </c>
      <c r="P62">
        <v>149.98894999999999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418.77</v>
      </c>
      <c r="V62">
        <v>20.801072000000001</v>
      </c>
      <c r="W62">
        <v>46.399079999999998</v>
      </c>
      <c r="X62">
        <v>148.30237500000001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17.661090999999999</v>
      </c>
      <c r="AF62">
        <v>9.222505</v>
      </c>
      <c r="AG62">
        <v>51.213422999999999</v>
      </c>
      <c r="AH62">
        <v>0</v>
      </c>
      <c r="AI62">
        <v>0</v>
      </c>
      <c r="AJ62">
        <v>0</v>
      </c>
      <c r="AK62">
        <v>34.415137999999999</v>
      </c>
      <c r="AL62">
        <v>13.363</v>
      </c>
      <c r="AM62">
        <v>12.559116</v>
      </c>
      <c r="AN62">
        <v>0.75801200000000002</v>
      </c>
      <c r="AO62">
        <v>0</v>
      </c>
      <c r="AP62">
        <v>0.25619999999999998</v>
      </c>
      <c r="AQ62">
        <v>0</v>
      </c>
      <c r="AR62">
        <v>34.223999999999997</v>
      </c>
      <c r="AS62">
        <v>37.890518999999998</v>
      </c>
      <c r="AT62">
        <v>20.001799999999999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0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3090.9185050000001</v>
      </c>
    </row>
    <row r="63" spans="1:117">
      <c r="A63" t="s">
        <v>105</v>
      </c>
      <c r="B63">
        <v>0</v>
      </c>
      <c r="C63">
        <v>0</v>
      </c>
      <c r="D63">
        <v>50.833418999999999</v>
      </c>
      <c r="E63">
        <v>0</v>
      </c>
      <c r="F63">
        <v>0</v>
      </c>
      <c r="G63">
        <v>84.935542999999996</v>
      </c>
      <c r="H63">
        <v>0</v>
      </c>
      <c r="I63">
        <v>0</v>
      </c>
      <c r="J63">
        <v>107.948757</v>
      </c>
      <c r="K63">
        <v>688.71594700000003</v>
      </c>
      <c r="L63">
        <v>674.81782899999996</v>
      </c>
      <c r="M63">
        <v>97.055942999999999</v>
      </c>
      <c r="N63">
        <v>124.384996</v>
      </c>
      <c r="O63">
        <v>130.58071699999999</v>
      </c>
      <c r="P63">
        <v>149.98894999999999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418.77</v>
      </c>
      <c r="V63">
        <v>20.801072000000001</v>
      </c>
      <c r="W63">
        <v>46.399079999999998</v>
      </c>
      <c r="X63">
        <v>148.30237500000001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17.661090999999999</v>
      </c>
      <c r="AF63">
        <v>9.222505</v>
      </c>
      <c r="AG63">
        <v>51.213422999999999</v>
      </c>
      <c r="AH63">
        <v>0</v>
      </c>
      <c r="AI63">
        <v>0</v>
      </c>
      <c r="AJ63">
        <v>0</v>
      </c>
      <c r="AK63">
        <v>34.415137999999999</v>
      </c>
      <c r="AL63">
        <v>13.363</v>
      </c>
      <c r="AM63">
        <v>12.559116</v>
      </c>
      <c r="AN63">
        <v>0.75801200000000002</v>
      </c>
      <c r="AO63">
        <v>0</v>
      </c>
      <c r="AP63">
        <v>0.25619999999999998</v>
      </c>
      <c r="AQ63">
        <v>0</v>
      </c>
      <c r="AR63">
        <v>33.119999999999997</v>
      </c>
      <c r="AS63">
        <v>37.890518999999998</v>
      </c>
      <c r="AT63">
        <v>20.001799999999999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0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3089.8145049999998</v>
      </c>
    </row>
    <row r="64" spans="1:117">
      <c r="A64" t="s">
        <v>106</v>
      </c>
      <c r="B64">
        <v>0</v>
      </c>
      <c r="C64">
        <v>0</v>
      </c>
      <c r="D64">
        <v>50.833418999999999</v>
      </c>
      <c r="E64">
        <v>0</v>
      </c>
      <c r="F64">
        <v>0</v>
      </c>
      <c r="G64">
        <v>84.935542999999996</v>
      </c>
      <c r="H64">
        <v>0</v>
      </c>
      <c r="I64">
        <v>0</v>
      </c>
      <c r="J64">
        <v>107.948757</v>
      </c>
      <c r="K64">
        <v>688.71594700000003</v>
      </c>
      <c r="L64">
        <v>674.81782899999996</v>
      </c>
      <c r="M64">
        <v>97.055942999999999</v>
      </c>
      <c r="N64">
        <v>124.384996</v>
      </c>
      <c r="O64">
        <v>130.58071699999999</v>
      </c>
      <c r="P64">
        <v>149.98894999999999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418.77</v>
      </c>
      <c r="V64">
        <v>20.801072000000001</v>
      </c>
      <c r="W64">
        <v>46.399079999999998</v>
      </c>
      <c r="X64">
        <v>148.30237500000001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17.661090999999999</v>
      </c>
      <c r="AF64">
        <v>9.222505</v>
      </c>
      <c r="AG64">
        <v>51.213422999999999</v>
      </c>
      <c r="AH64">
        <v>27.300806000000001</v>
      </c>
      <c r="AI64">
        <v>0</v>
      </c>
      <c r="AJ64">
        <v>0</v>
      </c>
      <c r="AK64">
        <v>34.415137999999999</v>
      </c>
      <c r="AL64">
        <v>13.363</v>
      </c>
      <c r="AM64">
        <v>12.559116</v>
      </c>
      <c r="AN64">
        <v>0.75801200000000002</v>
      </c>
      <c r="AO64">
        <v>0</v>
      </c>
      <c r="AP64">
        <v>0.25619999999999998</v>
      </c>
      <c r="AQ64">
        <v>0</v>
      </c>
      <c r="AR64">
        <v>33.119999999999997</v>
      </c>
      <c r="AS64">
        <v>37.890518999999998</v>
      </c>
      <c r="AT64">
        <v>20.001799999999999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1.0472490000000001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3118.1625600000002</v>
      </c>
    </row>
    <row r="65" spans="1:117">
      <c r="A65" t="s">
        <v>107</v>
      </c>
      <c r="B65">
        <v>0</v>
      </c>
      <c r="C65">
        <v>0</v>
      </c>
      <c r="D65">
        <v>50.833418999999999</v>
      </c>
      <c r="E65">
        <v>0</v>
      </c>
      <c r="F65">
        <v>0</v>
      </c>
      <c r="G65">
        <v>84.935542999999996</v>
      </c>
      <c r="H65">
        <v>0</v>
      </c>
      <c r="I65">
        <v>0</v>
      </c>
      <c r="J65">
        <v>107.948757</v>
      </c>
      <c r="K65">
        <v>688.71594700000003</v>
      </c>
      <c r="L65">
        <v>674.81782899999996</v>
      </c>
      <c r="M65">
        <v>97.055942999999999</v>
      </c>
      <c r="N65">
        <v>124.384996</v>
      </c>
      <c r="O65">
        <v>130.58071699999999</v>
      </c>
      <c r="P65">
        <v>149.98894999999999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418.77</v>
      </c>
      <c r="V65">
        <v>20.801072000000001</v>
      </c>
      <c r="W65">
        <v>46.399079999999998</v>
      </c>
      <c r="X65">
        <v>148.30237500000001</v>
      </c>
      <c r="Y65">
        <v>0</v>
      </c>
      <c r="Z65">
        <v>6.5208000000000004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51.213422999999999</v>
      </c>
      <c r="AH65">
        <v>27.300806000000001</v>
      </c>
      <c r="AI65">
        <v>0</v>
      </c>
      <c r="AJ65">
        <v>0</v>
      </c>
      <c r="AK65">
        <v>34.415137999999999</v>
      </c>
      <c r="AL65">
        <v>12.782</v>
      </c>
      <c r="AM65">
        <v>12.559116</v>
      </c>
      <c r="AN65">
        <v>0.75801200000000002</v>
      </c>
      <c r="AO65">
        <v>0</v>
      </c>
      <c r="AP65">
        <v>0.25619999999999998</v>
      </c>
      <c r="AQ65">
        <v>0</v>
      </c>
      <c r="AR65">
        <v>33.119999999999997</v>
      </c>
      <c r="AS65">
        <v>37.890518999999998</v>
      </c>
      <c r="AT65">
        <v>20.001799999999999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1.0472490000000001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3119.6456040000007</v>
      </c>
    </row>
    <row r="66" spans="1:117">
      <c r="A66" t="s">
        <v>108</v>
      </c>
      <c r="B66">
        <v>0</v>
      </c>
      <c r="C66">
        <v>0</v>
      </c>
      <c r="D66">
        <v>50.833418999999999</v>
      </c>
      <c r="E66">
        <v>0</v>
      </c>
      <c r="F66">
        <v>0</v>
      </c>
      <c r="G66">
        <v>84.935542999999996</v>
      </c>
      <c r="H66">
        <v>0</v>
      </c>
      <c r="I66">
        <v>0</v>
      </c>
      <c r="J66">
        <v>107.948757</v>
      </c>
      <c r="K66">
        <v>688.71594700000003</v>
      </c>
      <c r="L66">
        <v>674.81782899999996</v>
      </c>
      <c r="M66">
        <v>97.055942999999999</v>
      </c>
      <c r="N66">
        <v>124.384996</v>
      </c>
      <c r="O66">
        <v>130.58071699999999</v>
      </c>
      <c r="P66">
        <v>149.98894999999999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418.77</v>
      </c>
      <c r="V66">
        <v>20.801072000000001</v>
      </c>
      <c r="W66">
        <v>46.399079999999998</v>
      </c>
      <c r="X66">
        <v>148.30237500000001</v>
      </c>
      <c r="Y66">
        <v>0</v>
      </c>
      <c r="Z66">
        <v>6.5208000000000004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51.213422999999999</v>
      </c>
      <c r="AH66">
        <v>27.300806000000001</v>
      </c>
      <c r="AI66">
        <v>0</v>
      </c>
      <c r="AJ66">
        <v>0</v>
      </c>
      <c r="AK66">
        <v>34.415137999999999</v>
      </c>
      <c r="AL66">
        <v>12.782</v>
      </c>
      <c r="AM66">
        <v>12.559116</v>
      </c>
      <c r="AN66">
        <v>0.75801200000000002</v>
      </c>
      <c r="AO66">
        <v>0</v>
      </c>
      <c r="AP66">
        <v>0.25619999999999998</v>
      </c>
      <c r="AQ66">
        <v>0</v>
      </c>
      <c r="AR66">
        <v>33.119999999999997</v>
      </c>
      <c r="AS66">
        <v>37.890518999999998</v>
      </c>
      <c r="AT66">
        <v>20.000012999999999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1.0472490000000001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3133.6931770000006</v>
      </c>
    </row>
    <row r="67" spans="1:117">
      <c r="A67" t="s">
        <v>109</v>
      </c>
      <c r="B67">
        <v>0</v>
      </c>
      <c r="C67">
        <v>0</v>
      </c>
      <c r="D67">
        <v>50.833418999999999</v>
      </c>
      <c r="E67">
        <v>0</v>
      </c>
      <c r="F67">
        <v>0</v>
      </c>
      <c r="G67">
        <v>84.935542999999996</v>
      </c>
      <c r="H67">
        <v>0</v>
      </c>
      <c r="I67">
        <v>0</v>
      </c>
      <c r="J67">
        <v>107.948757</v>
      </c>
      <c r="K67">
        <v>688.71594700000003</v>
      </c>
      <c r="L67">
        <v>674.81782899999996</v>
      </c>
      <c r="M67">
        <v>97.055942999999999</v>
      </c>
      <c r="N67">
        <v>124.384996</v>
      </c>
      <c r="O67">
        <v>130.58071699999999</v>
      </c>
      <c r="P67">
        <v>149.98894999999999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418.77</v>
      </c>
      <c r="V67">
        <v>20.801072000000001</v>
      </c>
      <c r="W67">
        <v>46.399079999999998</v>
      </c>
      <c r="X67">
        <v>148.30237500000001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51.213422999999999</v>
      </c>
      <c r="AH67">
        <v>50.144337</v>
      </c>
      <c r="AI67">
        <v>0</v>
      </c>
      <c r="AJ67">
        <v>0</v>
      </c>
      <c r="AK67">
        <v>34.415137999999999</v>
      </c>
      <c r="AL67">
        <v>25.564</v>
      </c>
      <c r="AM67">
        <v>12.559116</v>
      </c>
      <c r="AN67">
        <v>0.75801200000000002</v>
      </c>
      <c r="AO67">
        <v>0</v>
      </c>
      <c r="AP67">
        <v>0.25619999999999998</v>
      </c>
      <c r="AQ67">
        <v>0</v>
      </c>
      <c r="AR67">
        <v>33.119999999999997</v>
      </c>
      <c r="AS67">
        <v>37.890518999999998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1.940491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3170.211937</v>
      </c>
    </row>
    <row r="68" spans="1:117">
      <c r="A68" t="s">
        <v>110</v>
      </c>
      <c r="B68">
        <v>0</v>
      </c>
      <c r="C68">
        <v>0</v>
      </c>
      <c r="D68">
        <v>50.833418999999999</v>
      </c>
      <c r="E68">
        <v>0</v>
      </c>
      <c r="F68">
        <v>0</v>
      </c>
      <c r="G68">
        <v>84.935542999999996</v>
      </c>
      <c r="H68">
        <v>0</v>
      </c>
      <c r="I68">
        <v>0</v>
      </c>
      <c r="J68">
        <v>107.948757</v>
      </c>
      <c r="K68">
        <v>688.71594700000003</v>
      </c>
      <c r="L68">
        <v>674.81782899999996</v>
      </c>
      <c r="M68">
        <v>97.055942999999999</v>
      </c>
      <c r="N68">
        <v>124.384996</v>
      </c>
      <c r="O68">
        <v>130.58071699999999</v>
      </c>
      <c r="P68">
        <v>149.98894999999999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418.77</v>
      </c>
      <c r="V68">
        <v>20.801072000000001</v>
      </c>
      <c r="W68">
        <v>46.399079999999998</v>
      </c>
      <c r="X68">
        <v>148.30237500000001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51.213422999999999</v>
      </c>
      <c r="AH68">
        <v>50.144337</v>
      </c>
      <c r="AI68">
        <v>0</v>
      </c>
      <c r="AJ68">
        <v>0</v>
      </c>
      <c r="AK68">
        <v>34.415137999999999</v>
      </c>
      <c r="AL68">
        <v>25.564</v>
      </c>
      <c r="AM68">
        <v>12.559116</v>
      </c>
      <c r="AN68">
        <v>0.75801200000000002</v>
      </c>
      <c r="AO68">
        <v>0</v>
      </c>
      <c r="AP68">
        <v>0.25619999999999998</v>
      </c>
      <c r="AQ68">
        <v>0</v>
      </c>
      <c r="AR68">
        <v>33.119999999999997</v>
      </c>
      <c r="AS68">
        <v>37.890518999999998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1.940491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3170.211937</v>
      </c>
    </row>
    <row r="69" spans="1:117">
      <c r="A69" t="s">
        <v>111</v>
      </c>
      <c r="B69">
        <v>0</v>
      </c>
      <c r="C69">
        <v>0</v>
      </c>
      <c r="D69">
        <v>50.833418999999999</v>
      </c>
      <c r="E69">
        <v>0</v>
      </c>
      <c r="F69">
        <v>0</v>
      </c>
      <c r="G69">
        <v>84.935542999999996</v>
      </c>
      <c r="H69">
        <v>0</v>
      </c>
      <c r="I69">
        <v>0</v>
      </c>
      <c r="J69">
        <v>107.948757</v>
      </c>
      <c r="K69">
        <v>688.71594700000003</v>
      </c>
      <c r="L69">
        <v>674.81782899999996</v>
      </c>
      <c r="M69">
        <v>97.055942999999999</v>
      </c>
      <c r="N69">
        <v>124.384996</v>
      </c>
      <c r="O69">
        <v>130.58071699999999</v>
      </c>
      <c r="P69">
        <v>149.98894999999999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418.77</v>
      </c>
      <c r="V69">
        <v>20.801072000000001</v>
      </c>
      <c r="W69">
        <v>46.399079999999998</v>
      </c>
      <c r="X69">
        <v>148.30237500000001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51.213422999999999</v>
      </c>
      <c r="AH69">
        <v>50.144337</v>
      </c>
      <c r="AI69">
        <v>0</v>
      </c>
      <c r="AJ69">
        <v>0</v>
      </c>
      <c r="AK69">
        <v>34.415137999999999</v>
      </c>
      <c r="AL69">
        <v>25.564</v>
      </c>
      <c r="AM69">
        <v>12.559116</v>
      </c>
      <c r="AN69">
        <v>0.75801200000000002</v>
      </c>
      <c r="AO69">
        <v>0</v>
      </c>
      <c r="AP69">
        <v>0.25619999999999998</v>
      </c>
      <c r="AQ69">
        <v>0</v>
      </c>
      <c r="AR69">
        <v>33.119999999999997</v>
      </c>
      <c r="AS69">
        <v>37.890518999999998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1.940491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3170.211937</v>
      </c>
    </row>
    <row r="70" spans="1:117">
      <c r="A70" t="s">
        <v>112</v>
      </c>
      <c r="B70">
        <v>0</v>
      </c>
      <c r="C70">
        <v>0</v>
      </c>
      <c r="D70">
        <v>50.833418999999999</v>
      </c>
      <c r="E70">
        <v>0</v>
      </c>
      <c r="F70">
        <v>0</v>
      </c>
      <c r="G70">
        <v>84.935542999999996</v>
      </c>
      <c r="H70">
        <v>0</v>
      </c>
      <c r="I70">
        <v>0</v>
      </c>
      <c r="J70">
        <v>107.948757</v>
      </c>
      <c r="K70">
        <v>688.71594700000003</v>
      </c>
      <c r="L70">
        <v>674.81782899999996</v>
      </c>
      <c r="M70">
        <v>97.055942999999999</v>
      </c>
      <c r="N70">
        <v>124.384996</v>
      </c>
      <c r="O70">
        <v>130.58071699999999</v>
      </c>
      <c r="P70">
        <v>149.98894999999999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418.77</v>
      </c>
      <c r="V70">
        <v>20.801072000000001</v>
      </c>
      <c r="W70">
        <v>46.399079999999998</v>
      </c>
      <c r="X70">
        <v>148.30237500000001</v>
      </c>
      <c r="Y70">
        <v>0</v>
      </c>
      <c r="Z70">
        <v>6.5208000000000004</v>
      </c>
      <c r="AA70">
        <v>14.04936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51.213422999999999</v>
      </c>
      <c r="AH70">
        <v>50.144337</v>
      </c>
      <c r="AI70">
        <v>0</v>
      </c>
      <c r="AJ70">
        <v>0</v>
      </c>
      <c r="AK70">
        <v>34.415137999999999</v>
      </c>
      <c r="AL70">
        <v>25.564</v>
      </c>
      <c r="AM70">
        <v>12.559116</v>
      </c>
      <c r="AN70">
        <v>0.75801200000000002</v>
      </c>
      <c r="AO70">
        <v>0</v>
      </c>
      <c r="AP70">
        <v>0.25619999999999998</v>
      </c>
      <c r="AQ70">
        <v>0</v>
      </c>
      <c r="AR70">
        <v>33.119999999999997</v>
      </c>
      <c r="AS70">
        <v>37.890518999999998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1.940491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3170.211937</v>
      </c>
    </row>
    <row r="71" spans="1:117">
      <c r="A71" t="s">
        <v>113</v>
      </c>
      <c r="B71">
        <v>0</v>
      </c>
      <c r="C71">
        <v>0</v>
      </c>
      <c r="D71">
        <v>50.833418999999999</v>
      </c>
      <c r="E71">
        <v>0</v>
      </c>
      <c r="F71">
        <v>0</v>
      </c>
      <c r="G71">
        <v>84.935542999999996</v>
      </c>
      <c r="H71">
        <v>0</v>
      </c>
      <c r="I71">
        <v>0</v>
      </c>
      <c r="J71">
        <v>108.62768</v>
      </c>
      <c r="K71">
        <v>688.71594700000003</v>
      </c>
      <c r="L71">
        <v>674.81782899999996</v>
      </c>
      <c r="M71">
        <v>97.055942999999999</v>
      </c>
      <c r="N71">
        <v>124.384996</v>
      </c>
      <c r="O71">
        <v>130.58071699999999</v>
      </c>
      <c r="P71">
        <v>149.98894999999999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415.125</v>
      </c>
      <c r="V71">
        <v>20.801072000000001</v>
      </c>
      <c r="W71">
        <v>46.399079999999998</v>
      </c>
      <c r="X71">
        <v>148.30237500000001</v>
      </c>
      <c r="Y71">
        <v>0</v>
      </c>
      <c r="Z71">
        <v>6.5208000000000004</v>
      </c>
      <c r="AA71">
        <v>21.013999999999999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51.213422999999999</v>
      </c>
      <c r="AH71">
        <v>50.144337</v>
      </c>
      <c r="AI71">
        <v>0</v>
      </c>
      <c r="AJ71">
        <v>0</v>
      </c>
      <c r="AK71">
        <v>34.415137999999999</v>
      </c>
      <c r="AL71">
        <v>25.564</v>
      </c>
      <c r="AM71">
        <v>12.559116</v>
      </c>
      <c r="AN71">
        <v>0.75801200000000002</v>
      </c>
      <c r="AO71">
        <v>0</v>
      </c>
      <c r="AP71">
        <v>0.25619999999999998</v>
      </c>
      <c r="AQ71">
        <v>0</v>
      </c>
      <c r="AR71">
        <v>33.119999999999997</v>
      </c>
      <c r="AS71">
        <v>37.890518999999998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1.940491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3174.2105000000001</v>
      </c>
    </row>
    <row r="72" spans="1:117">
      <c r="A72" t="s">
        <v>114</v>
      </c>
      <c r="B72">
        <v>0</v>
      </c>
      <c r="C72">
        <v>0</v>
      </c>
      <c r="D72">
        <v>50.833418999999999</v>
      </c>
      <c r="E72">
        <v>0</v>
      </c>
      <c r="F72">
        <v>0</v>
      </c>
      <c r="G72">
        <v>84.935542999999996</v>
      </c>
      <c r="H72">
        <v>0</v>
      </c>
      <c r="I72">
        <v>0</v>
      </c>
      <c r="J72">
        <v>108.62768</v>
      </c>
      <c r="K72">
        <v>688.71594700000003</v>
      </c>
      <c r="L72">
        <v>674.81782899999996</v>
      </c>
      <c r="M72">
        <v>97.055942999999999</v>
      </c>
      <c r="N72">
        <v>124.384996</v>
      </c>
      <c r="O72">
        <v>130.58071699999999</v>
      </c>
      <c r="P72">
        <v>149.98894999999999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415.125</v>
      </c>
      <c r="V72">
        <v>20.801072000000001</v>
      </c>
      <c r="W72">
        <v>46.399079999999998</v>
      </c>
      <c r="X72">
        <v>148.30237500000001</v>
      </c>
      <c r="Y72">
        <v>0</v>
      </c>
      <c r="Z72">
        <v>6.5208000000000004</v>
      </c>
      <c r="AA72">
        <v>28.09872</v>
      </c>
      <c r="AB72">
        <v>4.0907410000000004</v>
      </c>
      <c r="AC72">
        <v>0</v>
      </c>
      <c r="AD72">
        <v>0</v>
      </c>
      <c r="AE72">
        <v>19.725135000000002</v>
      </c>
      <c r="AF72">
        <v>9.222505</v>
      </c>
      <c r="AG72">
        <v>51.213422999999999</v>
      </c>
      <c r="AH72">
        <v>50.144337</v>
      </c>
      <c r="AI72">
        <v>0</v>
      </c>
      <c r="AJ72">
        <v>0</v>
      </c>
      <c r="AK72">
        <v>34.415137999999999</v>
      </c>
      <c r="AL72">
        <v>38.345999999999997</v>
      </c>
      <c r="AM72">
        <v>12.559116</v>
      </c>
      <c r="AN72">
        <v>0.75801200000000002</v>
      </c>
      <c r="AO72">
        <v>0</v>
      </c>
      <c r="AP72">
        <v>0.25619999999999998</v>
      </c>
      <c r="AQ72">
        <v>0</v>
      </c>
      <c r="AR72">
        <v>33.119999999999997</v>
      </c>
      <c r="AS72">
        <v>37.890518999999998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1.940491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3198.1679610000001</v>
      </c>
    </row>
    <row r="73" spans="1:117">
      <c r="A73" t="s">
        <v>115</v>
      </c>
      <c r="B73">
        <v>0</v>
      </c>
      <c r="C73">
        <v>0</v>
      </c>
      <c r="D73">
        <v>50.833418999999999</v>
      </c>
      <c r="E73">
        <v>0</v>
      </c>
      <c r="F73">
        <v>0</v>
      </c>
      <c r="G73">
        <v>84.935542999999996</v>
      </c>
      <c r="H73">
        <v>0</v>
      </c>
      <c r="I73">
        <v>0</v>
      </c>
      <c r="J73">
        <v>108.62768</v>
      </c>
      <c r="K73">
        <v>688.71594700000003</v>
      </c>
      <c r="L73">
        <v>674.81782899999996</v>
      </c>
      <c r="M73">
        <v>97.055942999999999</v>
      </c>
      <c r="N73">
        <v>124.384996</v>
      </c>
      <c r="O73">
        <v>130.58071699999999</v>
      </c>
      <c r="P73">
        <v>149.98894999999999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415.125</v>
      </c>
      <c r="V73">
        <v>20.801072000000001</v>
      </c>
      <c r="W73">
        <v>46.399079999999998</v>
      </c>
      <c r="X73">
        <v>148.30237500000001</v>
      </c>
      <c r="Y73">
        <v>0</v>
      </c>
      <c r="Z73">
        <v>6.5208000000000004</v>
      </c>
      <c r="AA73">
        <v>28.09872</v>
      </c>
      <c r="AB73">
        <v>16.166609000000001</v>
      </c>
      <c r="AC73">
        <v>0</v>
      </c>
      <c r="AD73">
        <v>0</v>
      </c>
      <c r="AE73">
        <v>19.725135000000002</v>
      </c>
      <c r="AF73">
        <v>9.222505</v>
      </c>
      <c r="AG73">
        <v>51.213422999999999</v>
      </c>
      <c r="AH73">
        <v>50.144337</v>
      </c>
      <c r="AI73">
        <v>0</v>
      </c>
      <c r="AJ73">
        <v>0</v>
      </c>
      <c r="AK73">
        <v>34.415137999999999</v>
      </c>
      <c r="AL73">
        <v>38.345999999999997</v>
      </c>
      <c r="AM73">
        <v>18.800616999999999</v>
      </c>
      <c r="AN73">
        <v>0.75801200000000002</v>
      </c>
      <c r="AO73">
        <v>0</v>
      </c>
      <c r="AP73">
        <v>0.25619999999999998</v>
      </c>
      <c r="AQ73">
        <v>12.191240000000001</v>
      </c>
      <c r="AR73">
        <v>33.119999999999997</v>
      </c>
      <c r="AS73">
        <v>37.890518999999998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1.940491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3228.6765700000001</v>
      </c>
    </row>
    <row r="74" spans="1:117">
      <c r="A74" t="s">
        <v>116</v>
      </c>
      <c r="B74">
        <v>0</v>
      </c>
      <c r="C74">
        <v>0</v>
      </c>
      <c r="D74">
        <v>50.833418999999999</v>
      </c>
      <c r="E74">
        <v>0</v>
      </c>
      <c r="F74">
        <v>0</v>
      </c>
      <c r="G74">
        <v>84.935542999999996</v>
      </c>
      <c r="H74">
        <v>0</v>
      </c>
      <c r="I74">
        <v>0</v>
      </c>
      <c r="J74">
        <v>108.62768</v>
      </c>
      <c r="K74">
        <v>688.71594700000003</v>
      </c>
      <c r="L74">
        <v>674.81782899999996</v>
      </c>
      <c r="M74">
        <v>97.055942999999999</v>
      </c>
      <c r="N74">
        <v>124.384996</v>
      </c>
      <c r="O74">
        <v>130.58071699999999</v>
      </c>
      <c r="P74">
        <v>149.98894999999999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415.125</v>
      </c>
      <c r="V74">
        <v>20.801072000000001</v>
      </c>
      <c r="W74">
        <v>46.399079999999998</v>
      </c>
      <c r="X74">
        <v>148.30237500000001</v>
      </c>
      <c r="Y74">
        <v>0</v>
      </c>
      <c r="Z74">
        <v>12.1</v>
      </c>
      <c r="AA74">
        <v>28.09872</v>
      </c>
      <c r="AB74">
        <v>16.166609000000001</v>
      </c>
      <c r="AC74">
        <v>11.598717000000001</v>
      </c>
      <c r="AD74">
        <v>0</v>
      </c>
      <c r="AE74">
        <v>39.450268999999999</v>
      </c>
      <c r="AF74">
        <v>9.222505</v>
      </c>
      <c r="AG74">
        <v>51.213422999999999</v>
      </c>
      <c r="AH74">
        <v>70.202072000000001</v>
      </c>
      <c r="AI74">
        <v>0</v>
      </c>
      <c r="AJ74">
        <v>0</v>
      </c>
      <c r="AK74">
        <v>34.415137999999999</v>
      </c>
      <c r="AL74">
        <v>38.345999999999997</v>
      </c>
      <c r="AM74">
        <v>18.800616999999999</v>
      </c>
      <c r="AN74">
        <v>0.75801200000000002</v>
      </c>
      <c r="AO74">
        <v>0</v>
      </c>
      <c r="AP74">
        <v>0</v>
      </c>
      <c r="AQ74">
        <v>24.382480999999999</v>
      </c>
      <c r="AR74">
        <v>33.119999999999997</v>
      </c>
      <c r="AS74">
        <v>37.890518999999998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1.8736980000000001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3300.2161310000001</v>
      </c>
    </row>
    <row r="75" spans="1:117">
      <c r="A75" t="s">
        <v>117</v>
      </c>
      <c r="B75">
        <v>0</v>
      </c>
      <c r="C75">
        <v>0</v>
      </c>
      <c r="D75">
        <v>50.833418999999999</v>
      </c>
      <c r="E75">
        <v>0</v>
      </c>
      <c r="F75">
        <v>0</v>
      </c>
      <c r="G75">
        <v>84.935542999999996</v>
      </c>
      <c r="H75">
        <v>0</v>
      </c>
      <c r="I75">
        <v>0</v>
      </c>
      <c r="J75">
        <v>108.62768</v>
      </c>
      <c r="K75">
        <v>688.71594700000003</v>
      </c>
      <c r="L75">
        <v>674.81782899999996</v>
      </c>
      <c r="M75">
        <v>97.055942999999999</v>
      </c>
      <c r="N75">
        <v>124.384996</v>
      </c>
      <c r="O75">
        <v>130.58071699999999</v>
      </c>
      <c r="P75">
        <v>149.98894999999999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415.125</v>
      </c>
      <c r="V75">
        <v>20.801072000000001</v>
      </c>
      <c r="W75">
        <v>46.399079999999998</v>
      </c>
      <c r="X75">
        <v>148.30237500000001</v>
      </c>
      <c r="Y75">
        <v>0</v>
      </c>
      <c r="Z75">
        <v>12.1</v>
      </c>
      <c r="AA75">
        <v>28.09872</v>
      </c>
      <c r="AB75">
        <v>16.166609000000001</v>
      </c>
      <c r="AC75">
        <v>11.598717000000001</v>
      </c>
      <c r="AD75">
        <v>10.884034</v>
      </c>
      <c r="AE75">
        <v>39.450268999999999</v>
      </c>
      <c r="AF75">
        <v>9.222505</v>
      </c>
      <c r="AG75">
        <v>51.213422999999999</v>
      </c>
      <c r="AH75">
        <v>100.288674</v>
      </c>
      <c r="AI75">
        <v>0</v>
      </c>
      <c r="AJ75">
        <v>0</v>
      </c>
      <c r="AK75">
        <v>34.415137999999999</v>
      </c>
      <c r="AL75">
        <v>38.345999999999997</v>
      </c>
      <c r="AM75">
        <v>18.800616999999999</v>
      </c>
      <c r="AN75">
        <v>0.75801200000000002</v>
      </c>
      <c r="AO75">
        <v>0</v>
      </c>
      <c r="AP75">
        <v>0.64049999999999996</v>
      </c>
      <c r="AQ75">
        <v>24.382480999999999</v>
      </c>
      <c r="AR75">
        <v>33.119999999999997</v>
      </c>
      <c r="AS75">
        <v>37.890518999999998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2.2250160000000001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3343.3336380000001</v>
      </c>
    </row>
    <row r="76" spans="1:117">
      <c r="A76" t="s">
        <v>118</v>
      </c>
      <c r="B76">
        <v>0</v>
      </c>
      <c r="C76">
        <v>0</v>
      </c>
      <c r="D76">
        <v>50.833418999999999</v>
      </c>
      <c r="E76">
        <v>0</v>
      </c>
      <c r="F76">
        <v>0</v>
      </c>
      <c r="G76">
        <v>84.935542999999996</v>
      </c>
      <c r="H76">
        <v>0</v>
      </c>
      <c r="I76">
        <v>0</v>
      </c>
      <c r="J76">
        <v>108.62768</v>
      </c>
      <c r="K76">
        <v>688.71594700000003</v>
      </c>
      <c r="L76">
        <v>674.81782899999996</v>
      </c>
      <c r="M76">
        <v>97.055942999999999</v>
      </c>
      <c r="N76">
        <v>124.384996</v>
      </c>
      <c r="O76">
        <v>130.58071699999999</v>
      </c>
      <c r="P76">
        <v>149.98894999999999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415.125</v>
      </c>
      <c r="V76">
        <v>20.801072000000001</v>
      </c>
      <c r="W76">
        <v>46.399079999999998</v>
      </c>
      <c r="X76">
        <v>148.30237500000001</v>
      </c>
      <c r="Y76">
        <v>0</v>
      </c>
      <c r="Z76">
        <v>12.1</v>
      </c>
      <c r="AA76">
        <v>28.09872</v>
      </c>
      <c r="AB76">
        <v>32.333219</v>
      </c>
      <c r="AC76">
        <v>23.197434999999999</v>
      </c>
      <c r="AD76">
        <v>21.768069000000001</v>
      </c>
      <c r="AE76">
        <v>39.450268999999999</v>
      </c>
      <c r="AF76">
        <v>9.222505</v>
      </c>
      <c r="AG76">
        <v>51.213422999999999</v>
      </c>
      <c r="AH76">
        <v>131.48959500000001</v>
      </c>
      <c r="AI76">
        <v>0</v>
      </c>
      <c r="AJ76">
        <v>0</v>
      </c>
      <c r="AK76">
        <v>34.415137999999999</v>
      </c>
      <c r="AL76">
        <v>38.345999999999997</v>
      </c>
      <c r="AM76">
        <v>18.800616999999999</v>
      </c>
      <c r="AN76">
        <v>0.75801200000000002</v>
      </c>
      <c r="AO76">
        <v>0</v>
      </c>
      <c r="AP76">
        <v>0.64049999999999996</v>
      </c>
      <c r="AQ76">
        <v>36.573720999999999</v>
      </c>
      <c r="AR76">
        <v>33.119999999999997</v>
      </c>
      <c r="AS76">
        <v>37.890518999999998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2.2250160000000001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3426.5918190000007</v>
      </c>
    </row>
    <row r="77" spans="1:117">
      <c r="A77" t="s">
        <v>119</v>
      </c>
      <c r="B77">
        <v>0</v>
      </c>
      <c r="C77">
        <v>0</v>
      </c>
      <c r="D77">
        <v>50.833418999999999</v>
      </c>
      <c r="E77">
        <v>0</v>
      </c>
      <c r="F77">
        <v>0</v>
      </c>
      <c r="G77">
        <v>84.935542999999996</v>
      </c>
      <c r="H77">
        <v>0</v>
      </c>
      <c r="I77">
        <v>0</v>
      </c>
      <c r="J77">
        <v>108.62768</v>
      </c>
      <c r="K77">
        <v>688.71594700000003</v>
      </c>
      <c r="L77">
        <v>674.81782899999996</v>
      </c>
      <c r="M77">
        <v>97.055942999999999</v>
      </c>
      <c r="N77">
        <v>124.384996</v>
      </c>
      <c r="O77">
        <v>130.58071699999999</v>
      </c>
      <c r="P77">
        <v>149.98894999999999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415.125</v>
      </c>
      <c r="V77">
        <v>20.801072000000001</v>
      </c>
      <c r="W77">
        <v>46.399079999999998</v>
      </c>
      <c r="X77">
        <v>148.30237500000001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10.375318</v>
      </c>
      <c r="AG77">
        <v>51.213422999999999</v>
      </c>
      <c r="AH77">
        <v>159.34755999999999</v>
      </c>
      <c r="AI77">
        <v>0</v>
      </c>
      <c r="AJ77">
        <v>0</v>
      </c>
      <c r="AK77">
        <v>34.415137999999999</v>
      </c>
      <c r="AL77">
        <v>79.376220000000004</v>
      </c>
      <c r="AM77">
        <v>18.800616999999999</v>
      </c>
      <c r="AN77">
        <v>0.75801200000000002</v>
      </c>
      <c r="AO77">
        <v>0</v>
      </c>
      <c r="AP77">
        <v>5.8925999999999998</v>
      </c>
      <c r="AQ77">
        <v>50.358587999999997</v>
      </c>
      <c r="AR77">
        <v>34.223999999999997</v>
      </c>
      <c r="AS77">
        <v>38.989905999999998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2.2718579999999999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3598.9040180000002</v>
      </c>
    </row>
    <row r="78" spans="1:117">
      <c r="A78" t="s">
        <v>120</v>
      </c>
      <c r="B78">
        <v>0</v>
      </c>
      <c r="C78">
        <v>0</v>
      </c>
      <c r="D78">
        <v>50.833418999999999</v>
      </c>
      <c r="E78">
        <v>0</v>
      </c>
      <c r="F78">
        <v>0</v>
      </c>
      <c r="G78">
        <v>84.935542999999996</v>
      </c>
      <c r="H78">
        <v>0</v>
      </c>
      <c r="I78">
        <v>0</v>
      </c>
      <c r="J78">
        <v>108.62768</v>
      </c>
      <c r="K78">
        <v>688.71594700000003</v>
      </c>
      <c r="L78">
        <v>674.81782899999996</v>
      </c>
      <c r="M78">
        <v>97.055942999999999</v>
      </c>
      <c r="N78">
        <v>124.384996</v>
      </c>
      <c r="O78">
        <v>130.58071699999999</v>
      </c>
      <c r="P78">
        <v>149.98894999999999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415.125</v>
      </c>
      <c r="V78">
        <v>20.801072000000001</v>
      </c>
      <c r="W78">
        <v>46.399079999999998</v>
      </c>
      <c r="X78">
        <v>148.30237500000001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51.213422999999999</v>
      </c>
      <c r="AH78">
        <v>159.34755999999999</v>
      </c>
      <c r="AI78">
        <v>3.814368</v>
      </c>
      <c r="AJ78">
        <v>0</v>
      </c>
      <c r="AK78">
        <v>34.415137999999999</v>
      </c>
      <c r="AL78">
        <v>79.376220000000004</v>
      </c>
      <c r="AM78">
        <v>18.800616999999999</v>
      </c>
      <c r="AN78">
        <v>0.75801200000000002</v>
      </c>
      <c r="AO78">
        <v>0</v>
      </c>
      <c r="AP78">
        <v>5.8925999999999998</v>
      </c>
      <c r="AQ78">
        <v>50.358587999999997</v>
      </c>
      <c r="AR78">
        <v>34.223999999999997</v>
      </c>
      <c r="AS78">
        <v>38.989905999999998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4.6374019999999998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3615.9679639999999</v>
      </c>
    </row>
    <row r="79" spans="1:117">
      <c r="A79" t="s">
        <v>121</v>
      </c>
      <c r="B79">
        <v>0</v>
      </c>
      <c r="C79">
        <v>0</v>
      </c>
      <c r="D79">
        <v>52.136839999999999</v>
      </c>
      <c r="E79">
        <v>0</v>
      </c>
      <c r="F79">
        <v>0</v>
      </c>
      <c r="G79">
        <v>84.935542999999996</v>
      </c>
      <c r="H79">
        <v>0</v>
      </c>
      <c r="I79">
        <v>0</v>
      </c>
      <c r="J79">
        <v>108.62768</v>
      </c>
      <c r="K79">
        <v>688.71594700000003</v>
      </c>
      <c r="L79">
        <v>674.81782899999996</v>
      </c>
      <c r="M79">
        <v>97.055942999999999</v>
      </c>
      <c r="N79">
        <v>124.384996</v>
      </c>
      <c r="O79">
        <v>130.58071699999999</v>
      </c>
      <c r="P79">
        <v>149.98894999999999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415.125</v>
      </c>
      <c r="V79">
        <v>20.801072000000001</v>
      </c>
      <c r="W79">
        <v>46.399079999999998</v>
      </c>
      <c r="X79">
        <v>148.30237500000001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51.213422999999999</v>
      </c>
      <c r="AH79">
        <v>156.45033100000001</v>
      </c>
      <c r="AI79">
        <v>19.596695</v>
      </c>
      <c r="AJ79">
        <v>0</v>
      </c>
      <c r="AK79">
        <v>34.415137999999999</v>
      </c>
      <c r="AL79">
        <v>79.376220000000004</v>
      </c>
      <c r="AM79">
        <v>18.800616999999999</v>
      </c>
      <c r="AN79">
        <v>0.75801200000000002</v>
      </c>
      <c r="AO79">
        <v>0</v>
      </c>
      <c r="AP79">
        <v>5.8925999999999998</v>
      </c>
      <c r="AQ79">
        <v>50.358587999999997</v>
      </c>
      <c r="AR79">
        <v>34.223999999999997</v>
      </c>
      <c r="AS79">
        <v>38.989905999999998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6.9561019999999996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3632.3673790000007</v>
      </c>
    </row>
    <row r="80" spans="1:117">
      <c r="A80" t="s">
        <v>122</v>
      </c>
      <c r="B80">
        <v>0</v>
      </c>
      <c r="C80">
        <v>0</v>
      </c>
      <c r="D80">
        <v>52.136839999999999</v>
      </c>
      <c r="E80">
        <v>0</v>
      </c>
      <c r="F80">
        <v>0</v>
      </c>
      <c r="G80">
        <v>84.935542999999996</v>
      </c>
      <c r="H80">
        <v>0</v>
      </c>
      <c r="I80">
        <v>0</v>
      </c>
      <c r="J80">
        <v>108.62768</v>
      </c>
      <c r="K80">
        <v>688.71594700000003</v>
      </c>
      <c r="L80">
        <v>674.81782899999996</v>
      </c>
      <c r="M80">
        <v>97.055942999999999</v>
      </c>
      <c r="N80">
        <v>124.384996</v>
      </c>
      <c r="O80">
        <v>130.58071699999999</v>
      </c>
      <c r="P80">
        <v>149.98894999999999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415.125</v>
      </c>
      <c r="V80">
        <v>20.801072000000001</v>
      </c>
      <c r="W80">
        <v>46.399079999999998</v>
      </c>
      <c r="X80">
        <v>148.30237500000001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51.213422999999999</v>
      </c>
      <c r="AH80">
        <v>156.004604</v>
      </c>
      <c r="AI80">
        <v>19.596695</v>
      </c>
      <c r="AJ80">
        <v>0</v>
      </c>
      <c r="AK80">
        <v>34.415137999999999</v>
      </c>
      <c r="AL80">
        <v>79.376220000000004</v>
      </c>
      <c r="AM80">
        <v>18.800616999999999</v>
      </c>
      <c r="AN80">
        <v>0.75801200000000002</v>
      </c>
      <c r="AO80">
        <v>0</v>
      </c>
      <c r="AP80">
        <v>5.8925999999999998</v>
      </c>
      <c r="AQ80">
        <v>50.358587999999997</v>
      </c>
      <c r="AR80">
        <v>34.223999999999997</v>
      </c>
      <c r="AS80">
        <v>38.989905999999998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3634.2249520000005</v>
      </c>
    </row>
    <row r="81" spans="1:117">
      <c r="A81" t="s">
        <v>123</v>
      </c>
      <c r="B81">
        <v>0</v>
      </c>
      <c r="C81">
        <v>0</v>
      </c>
      <c r="D81">
        <v>52.136839999999999</v>
      </c>
      <c r="E81">
        <v>0</v>
      </c>
      <c r="F81">
        <v>0</v>
      </c>
      <c r="G81">
        <v>84.935542999999996</v>
      </c>
      <c r="H81">
        <v>0</v>
      </c>
      <c r="I81">
        <v>0</v>
      </c>
      <c r="J81">
        <v>108.62768</v>
      </c>
      <c r="K81">
        <v>688.71594700000003</v>
      </c>
      <c r="L81">
        <v>674.81782899999996</v>
      </c>
      <c r="M81">
        <v>97.055942999999999</v>
      </c>
      <c r="N81">
        <v>124.384996</v>
      </c>
      <c r="O81">
        <v>130.58071699999999</v>
      </c>
      <c r="P81">
        <v>149.98894999999999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415.125</v>
      </c>
      <c r="V81">
        <v>20.801072000000001</v>
      </c>
      <c r="W81">
        <v>46.399079999999998</v>
      </c>
      <c r="X81">
        <v>148.30237500000001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51.213422999999999</v>
      </c>
      <c r="AH81">
        <v>156.004604</v>
      </c>
      <c r="AI81">
        <v>19.596695</v>
      </c>
      <c r="AJ81">
        <v>0</v>
      </c>
      <c r="AK81">
        <v>34.415137999999999</v>
      </c>
      <c r="AL81">
        <v>12.782</v>
      </c>
      <c r="AM81">
        <v>18.800616999999999</v>
      </c>
      <c r="AN81">
        <v>0.77966899999999995</v>
      </c>
      <c r="AO81">
        <v>0</v>
      </c>
      <c r="AP81">
        <v>5.8925999999999998</v>
      </c>
      <c r="AQ81">
        <v>50.358587999999997</v>
      </c>
      <c r="AR81">
        <v>34.223999999999997</v>
      </c>
      <c r="AS81">
        <v>38.989905999999998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6.0216820000000002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3576.8748940000009</v>
      </c>
    </row>
    <row r="82" spans="1:117">
      <c r="A82" t="s">
        <v>124</v>
      </c>
      <c r="B82">
        <v>0</v>
      </c>
      <c r="C82">
        <v>0</v>
      </c>
      <c r="D82">
        <v>52.136839999999999</v>
      </c>
      <c r="E82">
        <v>0</v>
      </c>
      <c r="F82">
        <v>0</v>
      </c>
      <c r="G82">
        <v>84.935542999999996</v>
      </c>
      <c r="H82">
        <v>0</v>
      </c>
      <c r="I82">
        <v>0</v>
      </c>
      <c r="J82">
        <v>108.62768</v>
      </c>
      <c r="K82">
        <v>688.71594700000003</v>
      </c>
      <c r="L82">
        <v>674.81782899999996</v>
      </c>
      <c r="M82">
        <v>97.055942999999999</v>
      </c>
      <c r="N82">
        <v>124.384996</v>
      </c>
      <c r="O82">
        <v>130.58071699999999</v>
      </c>
      <c r="P82">
        <v>149.98894999999999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415.125</v>
      </c>
      <c r="V82">
        <v>20.801072000000001</v>
      </c>
      <c r="W82">
        <v>46.399079999999998</v>
      </c>
      <c r="X82">
        <v>148.30237500000001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51.213422999999999</v>
      </c>
      <c r="AH82">
        <v>156.004604</v>
      </c>
      <c r="AI82">
        <v>19.596695</v>
      </c>
      <c r="AJ82">
        <v>0</v>
      </c>
      <c r="AK82">
        <v>34.415137999999999</v>
      </c>
      <c r="AL82">
        <v>12.782</v>
      </c>
      <c r="AM82">
        <v>18.800616999999999</v>
      </c>
      <c r="AN82">
        <v>0.77966899999999995</v>
      </c>
      <c r="AO82">
        <v>0</v>
      </c>
      <c r="AP82">
        <v>5.8925999999999998</v>
      </c>
      <c r="AQ82">
        <v>50.358587999999997</v>
      </c>
      <c r="AR82">
        <v>34.223999999999997</v>
      </c>
      <c r="AS82">
        <v>38.989905999999998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6.0216820000000002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3565.9908600000008</v>
      </c>
    </row>
    <row r="83" spans="1:117">
      <c r="A83" t="s">
        <v>125</v>
      </c>
      <c r="B83">
        <v>0</v>
      </c>
      <c r="C83">
        <v>0</v>
      </c>
      <c r="D83">
        <v>52.136839999999999</v>
      </c>
      <c r="E83">
        <v>0</v>
      </c>
      <c r="F83">
        <v>0</v>
      </c>
      <c r="G83">
        <v>84.935542999999996</v>
      </c>
      <c r="H83">
        <v>0</v>
      </c>
      <c r="I83">
        <v>0</v>
      </c>
      <c r="J83">
        <v>108.62768</v>
      </c>
      <c r="K83">
        <v>688.71594700000003</v>
      </c>
      <c r="L83">
        <v>674.81782899999996</v>
      </c>
      <c r="M83">
        <v>97.055942999999999</v>
      </c>
      <c r="N83">
        <v>124.384996</v>
      </c>
      <c r="O83">
        <v>130.58071699999999</v>
      </c>
      <c r="P83">
        <v>149.98894999999999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415.125</v>
      </c>
      <c r="V83">
        <v>20.801072000000001</v>
      </c>
      <c r="W83">
        <v>46.399079999999998</v>
      </c>
      <c r="X83">
        <v>148.30237500000001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51.213422999999999</v>
      </c>
      <c r="AH83">
        <v>144.86141799999999</v>
      </c>
      <c r="AI83">
        <v>19.596695</v>
      </c>
      <c r="AJ83">
        <v>0</v>
      </c>
      <c r="AK83">
        <v>34.415137999999999</v>
      </c>
      <c r="AL83">
        <v>12.782</v>
      </c>
      <c r="AM83">
        <v>18.800616999999999</v>
      </c>
      <c r="AN83">
        <v>0.77966899999999995</v>
      </c>
      <c r="AO83">
        <v>0</v>
      </c>
      <c r="AP83">
        <v>5.8925999999999998</v>
      </c>
      <c r="AQ83">
        <v>50.358587999999997</v>
      </c>
      <c r="AR83">
        <v>34.223999999999997</v>
      </c>
      <c r="AS83">
        <v>38.989905999999998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5.5904610000000003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3554.4164530000003</v>
      </c>
    </row>
    <row r="84" spans="1:117">
      <c r="A84" t="s">
        <v>126</v>
      </c>
      <c r="B84">
        <v>0</v>
      </c>
      <c r="C84">
        <v>0</v>
      </c>
      <c r="D84">
        <v>52.136839999999999</v>
      </c>
      <c r="E84">
        <v>0</v>
      </c>
      <c r="F84">
        <v>0</v>
      </c>
      <c r="G84">
        <v>84.935542999999996</v>
      </c>
      <c r="H84">
        <v>0</v>
      </c>
      <c r="I84">
        <v>0</v>
      </c>
      <c r="J84">
        <v>108.62768</v>
      </c>
      <c r="K84">
        <v>688.71594700000003</v>
      </c>
      <c r="L84">
        <v>674.81782899999996</v>
      </c>
      <c r="M84">
        <v>97.055942999999999</v>
      </c>
      <c r="N84">
        <v>124.384996</v>
      </c>
      <c r="O84">
        <v>130.58071699999999</v>
      </c>
      <c r="P84">
        <v>149.98894999999999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415.125</v>
      </c>
      <c r="V84">
        <v>20.801072000000001</v>
      </c>
      <c r="W84">
        <v>46.399079999999998</v>
      </c>
      <c r="X84">
        <v>148.30237500000001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51.213422999999999</v>
      </c>
      <c r="AH84">
        <v>133.718232</v>
      </c>
      <c r="AI84">
        <v>19.596695</v>
      </c>
      <c r="AJ84">
        <v>0</v>
      </c>
      <c r="AK84">
        <v>34.415137999999999</v>
      </c>
      <c r="AL84">
        <v>12.782</v>
      </c>
      <c r="AM84">
        <v>18.800616999999999</v>
      </c>
      <c r="AN84">
        <v>0.77966899999999995</v>
      </c>
      <c r="AO84">
        <v>0</v>
      </c>
      <c r="AP84">
        <v>5.8925999999999998</v>
      </c>
      <c r="AQ84">
        <v>50.358587999999997</v>
      </c>
      <c r="AR84">
        <v>34.223999999999997</v>
      </c>
      <c r="AS84">
        <v>38.989905999999998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5.1592409999999997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3542.8420470000005</v>
      </c>
    </row>
    <row r="85" spans="1:117">
      <c r="A85" t="s">
        <v>127</v>
      </c>
      <c r="B85">
        <v>0</v>
      </c>
      <c r="C85">
        <v>0</v>
      </c>
      <c r="D85">
        <v>52.136839999999999</v>
      </c>
      <c r="E85">
        <v>0</v>
      </c>
      <c r="F85">
        <v>0</v>
      </c>
      <c r="G85">
        <v>84.935542999999996</v>
      </c>
      <c r="H85">
        <v>0</v>
      </c>
      <c r="I85">
        <v>0</v>
      </c>
      <c r="J85">
        <v>108.62768</v>
      </c>
      <c r="K85">
        <v>688.71594700000003</v>
      </c>
      <c r="L85">
        <v>674.81782899999996</v>
      </c>
      <c r="M85">
        <v>97.055942999999999</v>
      </c>
      <c r="N85">
        <v>124.384996</v>
      </c>
      <c r="O85">
        <v>130.58071699999999</v>
      </c>
      <c r="P85">
        <v>149.98894999999999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415.125</v>
      </c>
      <c r="V85">
        <v>20.801072000000001</v>
      </c>
      <c r="W85">
        <v>46.399079999999998</v>
      </c>
      <c r="X85">
        <v>148.30237500000001</v>
      </c>
      <c r="Y85">
        <v>0</v>
      </c>
      <c r="Z85">
        <v>6.5208000000000004</v>
      </c>
      <c r="AA85">
        <v>42.14808</v>
      </c>
      <c r="AB85">
        <v>48.499828000000001</v>
      </c>
      <c r="AC85">
        <v>23.197434999999999</v>
      </c>
      <c r="AD85">
        <v>21.768069000000001</v>
      </c>
      <c r="AE85">
        <v>19.725135000000002</v>
      </c>
      <c r="AF85">
        <v>9.222505</v>
      </c>
      <c r="AG85">
        <v>51.213422999999999</v>
      </c>
      <c r="AH85">
        <v>133.718232</v>
      </c>
      <c r="AI85">
        <v>3.814368</v>
      </c>
      <c r="AJ85">
        <v>0</v>
      </c>
      <c r="AK85">
        <v>34.415137999999999</v>
      </c>
      <c r="AL85">
        <v>12.782</v>
      </c>
      <c r="AM85">
        <v>18.800616999999999</v>
      </c>
      <c r="AN85">
        <v>0.77966899999999995</v>
      </c>
      <c r="AO85">
        <v>0</v>
      </c>
      <c r="AP85">
        <v>0</v>
      </c>
      <c r="AQ85">
        <v>50.358587999999997</v>
      </c>
      <c r="AR85">
        <v>34.223999999999997</v>
      </c>
      <c r="AS85">
        <v>37.890518999999998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5.1592409999999997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3432.3639940000012</v>
      </c>
    </row>
    <row r="86" spans="1:117">
      <c r="A86" t="s">
        <v>128</v>
      </c>
      <c r="B86">
        <v>0</v>
      </c>
      <c r="C86">
        <v>0</v>
      </c>
      <c r="D86">
        <v>52.136839999999999</v>
      </c>
      <c r="E86">
        <v>0</v>
      </c>
      <c r="F86">
        <v>0</v>
      </c>
      <c r="G86">
        <v>84.935542999999996</v>
      </c>
      <c r="H86">
        <v>0</v>
      </c>
      <c r="I86">
        <v>0</v>
      </c>
      <c r="J86">
        <v>108.62768</v>
      </c>
      <c r="K86">
        <v>688.71594700000003</v>
      </c>
      <c r="L86">
        <v>674.81782899999996</v>
      </c>
      <c r="M86">
        <v>97.055942999999999</v>
      </c>
      <c r="N86">
        <v>124.384996</v>
      </c>
      <c r="O86">
        <v>130.58071699999999</v>
      </c>
      <c r="P86">
        <v>149.98894999999999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415.125</v>
      </c>
      <c r="V86">
        <v>20.801072000000001</v>
      </c>
      <c r="W86">
        <v>46.399079999999998</v>
      </c>
      <c r="X86">
        <v>148.30237500000001</v>
      </c>
      <c r="Y86">
        <v>0</v>
      </c>
      <c r="Z86">
        <v>6.5208000000000004</v>
      </c>
      <c r="AA86">
        <v>42.14808</v>
      </c>
      <c r="AB86">
        <v>48.499828000000001</v>
      </c>
      <c r="AC86">
        <v>23.197434999999999</v>
      </c>
      <c r="AD86">
        <v>10.884034</v>
      </c>
      <c r="AE86">
        <v>19.725135000000002</v>
      </c>
      <c r="AF86">
        <v>9.222505</v>
      </c>
      <c r="AG86">
        <v>51.213422999999999</v>
      </c>
      <c r="AH86">
        <v>108.088904</v>
      </c>
      <c r="AI86">
        <v>0</v>
      </c>
      <c r="AJ86">
        <v>0</v>
      </c>
      <c r="AK86">
        <v>34.415137999999999</v>
      </c>
      <c r="AL86">
        <v>12.782</v>
      </c>
      <c r="AM86">
        <v>18.800616999999999</v>
      </c>
      <c r="AN86">
        <v>0.77966899999999995</v>
      </c>
      <c r="AO86">
        <v>0</v>
      </c>
      <c r="AP86">
        <v>0</v>
      </c>
      <c r="AQ86">
        <v>50.358587999999997</v>
      </c>
      <c r="AR86">
        <v>34.223999999999997</v>
      </c>
      <c r="AS86">
        <v>37.890518999999998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4.1735959999999999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3391.0506180000016</v>
      </c>
    </row>
    <row r="87" spans="1:117">
      <c r="A87" t="s">
        <v>129</v>
      </c>
      <c r="B87">
        <v>0</v>
      </c>
      <c r="C87">
        <v>0</v>
      </c>
      <c r="D87">
        <v>52.136839999999999</v>
      </c>
      <c r="E87">
        <v>0</v>
      </c>
      <c r="F87">
        <v>0</v>
      </c>
      <c r="G87">
        <v>84.935542999999996</v>
      </c>
      <c r="H87">
        <v>0</v>
      </c>
      <c r="I87">
        <v>0</v>
      </c>
      <c r="J87">
        <v>108.62768</v>
      </c>
      <c r="K87">
        <v>688.71594700000003</v>
      </c>
      <c r="L87">
        <v>674.81782899999996</v>
      </c>
      <c r="M87">
        <v>97.055942999999999</v>
      </c>
      <c r="N87">
        <v>124.384996</v>
      </c>
      <c r="O87">
        <v>130.58071699999999</v>
      </c>
      <c r="P87">
        <v>149.98894999999999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415.125</v>
      </c>
      <c r="V87">
        <v>20.801072000000001</v>
      </c>
      <c r="W87">
        <v>46.399079999999998</v>
      </c>
      <c r="X87">
        <v>148.30237500000001</v>
      </c>
      <c r="Y87">
        <v>0</v>
      </c>
      <c r="Z87">
        <v>6.5208000000000004</v>
      </c>
      <c r="AA87">
        <v>42.14808</v>
      </c>
      <c r="AB87">
        <v>48.499828000000001</v>
      </c>
      <c r="AC87">
        <v>23.197434999999999</v>
      </c>
      <c r="AD87">
        <v>10.884034</v>
      </c>
      <c r="AE87">
        <v>19.725135000000002</v>
      </c>
      <c r="AF87">
        <v>9.222505</v>
      </c>
      <c r="AG87">
        <v>51.213422999999999</v>
      </c>
      <c r="AH87">
        <v>105.86026699999999</v>
      </c>
      <c r="AI87">
        <v>0</v>
      </c>
      <c r="AJ87">
        <v>0</v>
      </c>
      <c r="AK87">
        <v>34.415137999999999</v>
      </c>
      <c r="AL87">
        <v>12.782</v>
      </c>
      <c r="AM87">
        <v>18.800616999999999</v>
      </c>
      <c r="AN87">
        <v>0.77966899999999995</v>
      </c>
      <c r="AO87">
        <v>0</v>
      </c>
      <c r="AP87">
        <v>0</v>
      </c>
      <c r="AQ87">
        <v>50.358587999999997</v>
      </c>
      <c r="AR87">
        <v>34.223999999999997</v>
      </c>
      <c r="AS87">
        <v>37.890518999999998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4.0811909999999996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3388.7295760000015</v>
      </c>
    </row>
    <row r="88" spans="1:117">
      <c r="A88" t="s">
        <v>130</v>
      </c>
      <c r="B88">
        <v>0</v>
      </c>
      <c r="C88">
        <v>0</v>
      </c>
      <c r="D88">
        <v>52.136839999999999</v>
      </c>
      <c r="E88">
        <v>0</v>
      </c>
      <c r="F88">
        <v>0</v>
      </c>
      <c r="G88">
        <v>84.935542999999996</v>
      </c>
      <c r="H88">
        <v>0</v>
      </c>
      <c r="I88">
        <v>0</v>
      </c>
      <c r="J88">
        <v>108.62768</v>
      </c>
      <c r="K88">
        <v>688.71594700000003</v>
      </c>
      <c r="L88">
        <v>674.81782899999996</v>
      </c>
      <c r="M88">
        <v>97.055942999999999</v>
      </c>
      <c r="N88">
        <v>124.384996</v>
      </c>
      <c r="O88">
        <v>130.58071699999999</v>
      </c>
      <c r="P88">
        <v>149.98894999999999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415.125</v>
      </c>
      <c r="V88">
        <v>20.801072000000001</v>
      </c>
      <c r="W88">
        <v>46.399079999999998</v>
      </c>
      <c r="X88">
        <v>148.30237500000001</v>
      </c>
      <c r="Y88">
        <v>0</v>
      </c>
      <c r="Z88">
        <v>6.5208000000000004</v>
      </c>
      <c r="AA88">
        <v>42.14808</v>
      </c>
      <c r="AB88">
        <v>48.499828000000001</v>
      </c>
      <c r="AC88">
        <v>23.197434999999999</v>
      </c>
      <c r="AD88">
        <v>10.884034</v>
      </c>
      <c r="AE88">
        <v>19.725135000000002</v>
      </c>
      <c r="AF88">
        <v>9.222505</v>
      </c>
      <c r="AG88">
        <v>51.213422999999999</v>
      </c>
      <c r="AH88">
        <v>105.86026699999999</v>
      </c>
      <c r="AI88">
        <v>0</v>
      </c>
      <c r="AJ88">
        <v>0</v>
      </c>
      <c r="AK88">
        <v>34.415137999999999</v>
      </c>
      <c r="AL88">
        <v>12.782</v>
      </c>
      <c r="AM88">
        <v>18.800616999999999</v>
      </c>
      <c r="AN88">
        <v>0.77966899999999995</v>
      </c>
      <c r="AO88">
        <v>0</v>
      </c>
      <c r="AP88">
        <v>0</v>
      </c>
      <c r="AQ88">
        <v>50.358587999999997</v>
      </c>
      <c r="AR88">
        <v>34.223999999999997</v>
      </c>
      <c r="AS88">
        <v>37.890518999999998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4.0811909999999996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3388.7295760000015</v>
      </c>
    </row>
    <row r="89" spans="1:117">
      <c r="A89" t="s">
        <v>131</v>
      </c>
      <c r="B89">
        <v>0</v>
      </c>
      <c r="C89">
        <v>0</v>
      </c>
      <c r="D89">
        <v>52.136839999999999</v>
      </c>
      <c r="E89">
        <v>0</v>
      </c>
      <c r="F89">
        <v>0</v>
      </c>
      <c r="G89">
        <v>84.935542999999996</v>
      </c>
      <c r="H89">
        <v>0</v>
      </c>
      <c r="I89">
        <v>0</v>
      </c>
      <c r="J89">
        <v>108.62768</v>
      </c>
      <c r="K89">
        <v>688.71594700000003</v>
      </c>
      <c r="L89">
        <v>674.81782899999996</v>
      </c>
      <c r="M89">
        <v>97.055942999999999</v>
      </c>
      <c r="N89">
        <v>124.384996</v>
      </c>
      <c r="O89">
        <v>130.58071699999999</v>
      </c>
      <c r="P89">
        <v>149.98894999999999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415.125</v>
      </c>
      <c r="V89">
        <v>20.801072000000001</v>
      </c>
      <c r="W89">
        <v>46.399079999999998</v>
      </c>
      <c r="X89">
        <v>148.30237500000001</v>
      </c>
      <c r="Y89">
        <v>0</v>
      </c>
      <c r="Z89">
        <v>6.5208000000000004</v>
      </c>
      <c r="AA89">
        <v>42.14808</v>
      </c>
      <c r="AB89">
        <v>48.499828000000001</v>
      </c>
      <c r="AC89">
        <v>23.197434999999999</v>
      </c>
      <c r="AD89">
        <v>10.884034</v>
      </c>
      <c r="AE89">
        <v>39.450268999999999</v>
      </c>
      <c r="AF89">
        <v>9.222505</v>
      </c>
      <c r="AG89">
        <v>51.213422999999999</v>
      </c>
      <c r="AH89">
        <v>133.718232</v>
      </c>
      <c r="AI89">
        <v>0</v>
      </c>
      <c r="AJ89">
        <v>0</v>
      </c>
      <c r="AK89">
        <v>34.415137999999999</v>
      </c>
      <c r="AL89">
        <v>25.564</v>
      </c>
      <c r="AM89">
        <v>18.800616999999999</v>
      </c>
      <c r="AN89">
        <v>0.77966899999999995</v>
      </c>
      <c r="AO89">
        <v>0</v>
      </c>
      <c r="AP89">
        <v>0</v>
      </c>
      <c r="AQ89">
        <v>50.358587999999997</v>
      </c>
      <c r="AR89">
        <v>34.223999999999997</v>
      </c>
      <c r="AS89">
        <v>37.890518999999998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3450.1727250000008</v>
      </c>
    </row>
    <row r="90" spans="1:117">
      <c r="A90" t="s">
        <v>132</v>
      </c>
      <c r="B90">
        <v>0</v>
      </c>
      <c r="C90">
        <v>0</v>
      </c>
      <c r="D90">
        <v>52.136839999999999</v>
      </c>
      <c r="E90">
        <v>0</v>
      </c>
      <c r="F90">
        <v>0</v>
      </c>
      <c r="G90">
        <v>84.935542999999996</v>
      </c>
      <c r="H90">
        <v>0</v>
      </c>
      <c r="I90">
        <v>0</v>
      </c>
      <c r="J90">
        <v>108.62768</v>
      </c>
      <c r="K90">
        <v>688.71594700000003</v>
      </c>
      <c r="L90">
        <v>674.81782899999996</v>
      </c>
      <c r="M90">
        <v>97.055942999999999</v>
      </c>
      <c r="N90">
        <v>124.384996</v>
      </c>
      <c r="O90">
        <v>130.58071699999999</v>
      </c>
      <c r="P90">
        <v>149.98894999999999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415.125</v>
      </c>
      <c r="V90">
        <v>20.801072000000001</v>
      </c>
      <c r="W90">
        <v>46.399079999999998</v>
      </c>
      <c r="X90">
        <v>148.30237500000001</v>
      </c>
      <c r="Y90">
        <v>0</v>
      </c>
      <c r="Z90">
        <v>6.5208000000000004</v>
      </c>
      <c r="AA90">
        <v>42.14808</v>
      </c>
      <c r="AB90">
        <v>48.499828000000001</v>
      </c>
      <c r="AC90">
        <v>34.831252999999997</v>
      </c>
      <c r="AD90">
        <v>10.884034</v>
      </c>
      <c r="AE90">
        <v>59.175403000000003</v>
      </c>
      <c r="AF90">
        <v>29.396733999999999</v>
      </c>
      <c r="AG90">
        <v>51.213422999999999</v>
      </c>
      <c r="AH90">
        <v>144.86141799999999</v>
      </c>
      <c r="AI90">
        <v>0</v>
      </c>
      <c r="AJ90">
        <v>0</v>
      </c>
      <c r="AK90">
        <v>34.415137999999999</v>
      </c>
      <c r="AL90">
        <v>25.564</v>
      </c>
      <c r="AM90">
        <v>18.800616999999999</v>
      </c>
      <c r="AN90">
        <v>0.77966899999999995</v>
      </c>
      <c r="AO90">
        <v>0</v>
      </c>
      <c r="AP90">
        <v>2.1777000000000002</v>
      </c>
      <c r="AQ90">
        <v>50.358587999999997</v>
      </c>
      <c r="AR90">
        <v>34.223999999999997</v>
      </c>
      <c r="AS90">
        <v>38.989905999999998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9.2748030000000004</v>
      </c>
      <c r="BA90">
        <v>5.5904610000000003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3518.8761</v>
      </c>
    </row>
    <row r="91" spans="1:117">
      <c r="A91" t="s">
        <v>133</v>
      </c>
      <c r="B91">
        <v>0</v>
      </c>
      <c r="C91">
        <v>0</v>
      </c>
      <c r="D91">
        <v>52.136839999999999</v>
      </c>
      <c r="E91">
        <v>0</v>
      </c>
      <c r="F91">
        <v>0</v>
      </c>
      <c r="G91">
        <v>84.935542999999996</v>
      </c>
      <c r="H91">
        <v>0</v>
      </c>
      <c r="I91">
        <v>0</v>
      </c>
      <c r="J91">
        <v>108.62768</v>
      </c>
      <c r="K91">
        <v>688.71594700000003</v>
      </c>
      <c r="L91">
        <v>674.81782899999996</v>
      </c>
      <c r="M91">
        <v>97.055942999999999</v>
      </c>
      <c r="N91">
        <v>124.384996</v>
      </c>
      <c r="O91">
        <v>130.58071699999999</v>
      </c>
      <c r="P91">
        <v>149.98894999999999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415.125</v>
      </c>
      <c r="V91">
        <v>20.801072000000001</v>
      </c>
      <c r="W91">
        <v>46.399079999999998</v>
      </c>
      <c r="X91">
        <v>148.30237500000001</v>
      </c>
      <c r="Y91">
        <v>0</v>
      </c>
      <c r="Z91">
        <v>6.5208000000000004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29.396733999999999</v>
      </c>
      <c r="AG91">
        <v>51.213422999999999</v>
      </c>
      <c r="AH91">
        <v>144.86141799999999</v>
      </c>
      <c r="AI91">
        <v>0</v>
      </c>
      <c r="AJ91">
        <v>0</v>
      </c>
      <c r="AK91">
        <v>34.415137999999999</v>
      </c>
      <c r="AL91">
        <v>25.564</v>
      </c>
      <c r="AM91">
        <v>18.800616999999999</v>
      </c>
      <c r="AN91">
        <v>0.77966899999999995</v>
      </c>
      <c r="AO91">
        <v>0</v>
      </c>
      <c r="AP91">
        <v>2.1777000000000002</v>
      </c>
      <c r="AQ91">
        <v>50.358587999999997</v>
      </c>
      <c r="AR91">
        <v>34.223999999999997</v>
      </c>
      <c r="AS91">
        <v>38.989905999999998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5.5904610000000003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3507.9920659999998</v>
      </c>
    </row>
    <row r="92" spans="1:117">
      <c r="A92" t="s">
        <v>134</v>
      </c>
      <c r="B92">
        <v>0</v>
      </c>
      <c r="C92">
        <v>0</v>
      </c>
      <c r="D92">
        <v>52.136839999999999</v>
      </c>
      <c r="E92">
        <v>0</v>
      </c>
      <c r="F92">
        <v>0</v>
      </c>
      <c r="G92">
        <v>84.935542999999996</v>
      </c>
      <c r="H92">
        <v>0</v>
      </c>
      <c r="I92">
        <v>0</v>
      </c>
      <c r="J92">
        <v>108.62768</v>
      </c>
      <c r="K92">
        <v>688.71594700000003</v>
      </c>
      <c r="L92">
        <v>674.81782899999996</v>
      </c>
      <c r="M92">
        <v>97.055942999999999</v>
      </c>
      <c r="N92">
        <v>124.384996</v>
      </c>
      <c r="O92">
        <v>130.58071699999999</v>
      </c>
      <c r="P92">
        <v>149.98894999999999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415.125</v>
      </c>
      <c r="V92">
        <v>20.801072000000001</v>
      </c>
      <c r="W92">
        <v>46.399079999999998</v>
      </c>
      <c r="X92">
        <v>148.30237500000001</v>
      </c>
      <c r="Y92">
        <v>0</v>
      </c>
      <c r="Z92">
        <v>6.5208000000000004</v>
      </c>
      <c r="AA92">
        <v>42.14808</v>
      </c>
      <c r="AB92">
        <v>48.499828000000001</v>
      </c>
      <c r="AC92">
        <v>34.831252999999997</v>
      </c>
      <c r="AD92">
        <v>0</v>
      </c>
      <c r="AE92">
        <v>59.175403000000003</v>
      </c>
      <c r="AF92">
        <v>29.396733999999999</v>
      </c>
      <c r="AG92">
        <v>51.213422999999999</v>
      </c>
      <c r="AH92">
        <v>122.575046</v>
      </c>
      <c r="AI92">
        <v>0</v>
      </c>
      <c r="AJ92">
        <v>0</v>
      </c>
      <c r="AK92">
        <v>34.415137999999999</v>
      </c>
      <c r="AL92">
        <v>79.376220000000004</v>
      </c>
      <c r="AM92">
        <v>18.800616999999999</v>
      </c>
      <c r="AN92">
        <v>0.77966899999999995</v>
      </c>
      <c r="AO92">
        <v>0</v>
      </c>
      <c r="AP92">
        <v>2.1777000000000002</v>
      </c>
      <c r="AQ92">
        <v>50.358587999999997</v>
      </c>
      <c r="AR92">
        <v>34.223999999999997</v>
      </c>
      <c r="AS92">
        <v>38.989905999999998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4.728021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3538.6554740000001</v>
      </c>
    </row>
    <row r="93" spans="1:117">
      <c r="A93" t="s">
        <v>135</v>
      </c>
      <c r="B93">
        <v>0</v>
      </c>
      <c r="C93">
        <v>0</v>
      </c>
      <c r="D93">
        <v>52.136839999999999</v>
      </c>
      <c r="E93">
        <v>0</v>
      </c>
      <c r="F93">
        <v>0</v>
      </c>
      <c r="G93">
        <v>84.935542999999996</v>
      </c>
      <c r="H93">
        <v>0</v>
      </c>
      <c r="I93">
        <v>0</v>
      </c>
      <c r="J93">
        <v>108.62768</v>
      </c>
      <c r="K93">
        <v>688.71594700000003</v>
      </c>
      <c r="L93">
        <v>674.81782899999996</v>
      </c>
      <c r="M93">
        <v>97.055942999999999</v>
      </c>
      <c r="N93">
        <v>124.384996</v>
      </c>
      <c r="O93">
        <v>130.58071699999999</v>
      </c>
      <c r="P93">
        <v>149.98894999999999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415.125</v>
      </c>
      <c r="V93">
        <v>20.801072000000001</v>
      </c>
      <c r="W93">
        <v>46.399079999999998</v>
      </c>
      <c r="X93">
        <v>148.30237500000001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59.175403000000003</v>
      </c>
      <c r="AF93">
        <v>29.396733999999999</v>
      </c>
      <c r="AG93">
        <v>51.213422999999999</v>
      </c>
      <c r="AH93">
        <v>110.094678</v>
      </c>
      <c r="AI93">
        <v>0</v>
      </c>
      <c r="AJ93">
        <v>0</v>
      </c>
      <c r="AK93">
        <v>34.415137999999999</v>
      </c>
      <c r="AL93">
        <v>79.376220000000004</v>
      </c>
      <c r="AM93">
        <v>18.800616999999999</v>
      </c>
      <c r="AN93">
        <v>0.77966899999999995</v>
      </c>
      <c r="AO93">
        <v>0</v>
      </c>
      <c r="AP93">
        <v>2.1777000000000002</v>
      </c>
      <c r="AQ93">
        <v>50.358587999999997</v>
      </c>
      <c r="AR93">
        <v>34.223999999999997</v>
      </c>
      <c r="AS93">
        <v>38.989905999999998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4.2505990000000002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3532.2184840000004</v>
      </c>
    </row>
    <row r="94" spans="1:117">
      <c r="A94" t="s">
        <v>136</v>
      </c>
      <c r="B94">
        <v>0</v>
      </c>
      <c r="C94">
        <v>0</v>
      </c>
      <c r="D94">
        <v>52.136839999999999</v>
      </c>
      <c r="E94">
        <v>0</v>
      </c>
      <c r="F94">
        <v>0</v>
      </c>
      <c r="G94">
        <v>84.935542999999996</v>
      </c>
      <c r="H94">
        <v>0</v>
      </c>
      <c r="I94">
        <v>0</v>
      </c>
      <c r="J94">
        <v>108.62768</v>
      </c>
      <c r="K94">
        <v>688.71594700000003</v>
      </c>
      <c r="L94">
        <v>674.81782899999996</v>
      </c>
      <c r="M94">
        <v>97.055942999999999</v>
      </c>
      <c r="N94">
        <v>124.384996</v>
      </c>
      <c r="O94">
        <v>130.58071699999999</v>
      </c>
      <c r="P94">
        <v>149.98894999999999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415.125</v>
      </c>
      <c r="V94">
        <v>20.801072000000001</v>
      </c>
      <c r="W94">
        <v>46.399079999999998</v>
      </c>
      <c r="X94">
        <v>148.30237500000001</v>
      </c>
      <c r="Y94">
        <v>0</v>
      </c>
      <c r="Z94">
        <v>13.041600000000001</v>
      </c>
      <c r="AA94">
        <v>28.09872</v>
      </c>
      <c r="AB94">
        <v>48.499828000000001</v>
      </c>
      <c r="AC94">
        <v>23.197434999999999</v>
      </c>
      <c r="AD94">
        <v>0</v>
      </c>
      <c r="AE94">
        <v>19.725135000000002</v>
      </c>
      <c r="AF94">
        <v>9.222505</v>
      </c>
      <c r="AG94">
        <v>51.213422999999999</v>
      </c>
      <c r="AH94">
        <v>86.916850999999994</v>
      </c>
      <c r="AI94">
        <v>0</v>
      </c>
      <c r="AJ94">
        <v>0</v>
      </c>
      <c r="AK94">
        <v>34.415137999999999</v>
      </c>
      <c r="AL94">
        <v>13.363</v>
      </c>
      <c r="AM94">
        <v>18.800616999999999</v>
      </c>
      <c r="AN94">
        <v>0.77966899999999995</v>
      </c>
      <c r="AO94">
        <v>0</v>
      </c>
      <c r="AP94">
        <v>0</v>
      </c>
      <c r="AQ94">
        <v>50.358587999999997</v>
      </c>
      <c r="AR94">
        <v>34.223999999999997</v>
      </c>
      <c r="AS94">
        <v>37.890518999999998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3.3573569999999999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3351.2307320000009</v>
      </c>
    </row>
    <row r="95" spans="1:117">
      <c r="A95" t="s">
        <v>137</v>
      </c>
      <c r="B95">
        <v>0</v>
      </c>
      <c r="C95">
        <v>0</v>
      </c>
      <c r="D95">
        <v>52.136839999999999</v>
      </c>
      <c r="E95">
        <v>0</v>
      </c>
      <c r="F95">
        <v>0</v>
      </c>
      <c r="G95">
        <v>84.935542999999996</v>
      </c>
      <c r="H95">
        <v>0</v>
      </c>
      <c r="I95">
        <v>0</v>
      </c>
      <c r="J95">
        <v>108.62768</v>
      </c>
      <c r="K95">
        <v>688.71594700000003</v>
      </c>
      <c r="L95">
        <v>674.81782899999996</v>
      </c>
      <c r="M95">
        <v>97.055942999999999</v>
      </c>
      <c r="N95">
        <v>124.384996</v>
      </c>
      <c r="O95">
        <v>130.58071699999999</v>
      </c>
      <c r="P95">
        <v>149.98894999999999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415.125</v>
      </c>
      <c r="V95">
        <v>20.801072000000001</v>
      </c>
      <c r="W95">
        <v>46.399079999999998</v>
      </c>
      <c r="X95">
        <v>148.30237500000001</v>
      </c>
      <c r="Y95">
        <v>0</v>
      </c>
      <c r="Z95">
        <v>13.041600000000001</v>
      </c>
      <c r="AA95">
        <v>28.09872</v>
      </c>
      <c r="AB95">
        <v>48.499828000000001</v>
      </c>
      <c r="AC95">
        <v>23.197434999999999</v>
      </c>
      <c r="AD95">
        <v>0</v>
      </c>
      <c r="AE95">
        <v>19.725135000000002</v>
      </c>
      <c r="AF95">
        <v>9.222505</v>
      </c>
      <c r="AG95">
        <v>51.213422999999999</v>
      </c>
      <c r="AH95">
        <v>86.916850999999994</v>
      </c>
      <c r="AI95">
        <v>0</v>
      </c>
      <c r="AJ95">
        <v>0</v>
      </c>
      <c r="AK95">
        <v>34.415137999999999</v>
      </c>
      <c r="AL95">
        <v>13.363</v>
      </c>
      <c r="AM95">
        <v>18.800616999999999</v>
      </c>
      <c r="AN95">
        <v>0.77966899999999995</v>
      </c>
      <c r="AO95">
        <v>0</v>
      </c>
      <c r="AP95">
        <v>0</v>
      </c>
      <c r="AQ95">
        <v>50.358587999999997</v>
      </c>
      <c r="AR95">
        <v>34.223999999999997</v>
      </c>
      <c r="AS95">
        <v>37.890518999999998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3.3573569999999999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3348.9120320000006</v>
      </c>
    </row>
    <row r="96" spans="1:117">
      <c r="A96" t="s">
        <v>138</v>
      </c>
      <c r="B96">
        <v>0</v>
      </c>
      <c r="C96">
        <v>0</v>
      </c>
      <c r="D96">
        <v>52.136839999999999</v>
      </c>
      <c r="E96">
        <v>0</v>
      </c>
      <c r="F96">
        <v>0</v>
      </c>
      <c r="G96">
        <v>84.935542999999996</v>
      </c>
      <c r="H96">
        <v>0</v>
      </c>
      <c r="I96">
        <v>0</v>
      </c>
      <c r="J96">
        <v>108.62768</v>
      </c>
      <c r="K96">
        <v>688.71594700000003</v>
      </c>
      <c r="L96">
        <v>674.81782899999996</v>
      </c>
      <c r="M96">
        <v>97.055942999999999</v>
      </c>
      <c r="N96">
        <v>124.384996</v>
      </c>
      <c r="O96">
        <v>130.58071699999999</v>
      </c>
      <c r="P96">
        <v>149.98894999999999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415.125</v>
      </c>
      <c r="V96">
        <v>20.801072000000001</v>
      </c>
      <c r="W96">
        <v>46.399079999999998</v>
      </c>
      <c r="X96">
        <v>148.30237500000001</v>
      </c>
      <c r="Y96">
        <v>0</v>
      </c>
      <c r="Z96">
        <v>13.041600000000001</v>
      </c>
      <c r="AA96">
        <v>14.04936</v>
      </c>
      <c r="AB96">
        <v>48.499828000000001</v>
      </c>
      <c r="AC96">
        <v>23.197434999999999</v>
      </c>
      <c r="AD96">
        <v>0</v>
      </c>
      <c r="AE96">
        <v>19.725135000000002</v>
      </c>
      <c r="AF96">
        <v>9.222505</v>
      </c>
      <c r="AG96">
        <v>51.213422999999999</v>
      </c>
      <c r="AH96">
        <v>44.572744</v>
      </c>
      <c r="AI96">
        <v>0</v>
      </c>
      <c r="AJ96">
        <v>0</v>
      </c>
      <c r="AK96">
        <v>34.415137999999999</v>
      </c>
      <c r="AL96">
        <v>13.363</v>
      </c>
      <c r="AM96">
        <v>18.800616999999999</v>
      </c>
      <c r="AN96">
        <v>0.77966899999999995</v>
      </c>
      <c r="AO96">
        <v>0</v>
      </c>
      <c r="AP96">
        <v>0</v>
      </c>
      <c r="AQ96">
        <v>50.358587999999997</v>
      </c>
      <c r="AR96">
        <v>34.223999999999997</v>
      </c>
      <c r="AS96">
        <v>37.890518999999998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4.6374019999999998</v>
      </c>
      <c r="BA96">
        <v>1.7248810000000001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3290.886089000001</v>
      </c>
    </row>
    <row r="97" spans="1:117">
      <c r="A97" t="s">
        <v>139</v>
      </c>
      <c r="B97">
        <v>0</v>
      </c>
      <c r="C97">
        <v>0</v>
      </c>
      <c r="D97">
        <v>52.136839999999999</v>
      </c>
      <c r="E97">
        <v>0</v>
      </c>
      <c r="F97">
        <v>0</v>
      </c>
      <c r="G97">
        <v>84.935542999999996</v>
      </c>
      <c r="H97">
        <v>0</v>
      </c>
      <c r="I97">
        <v>0</v>
      </c>
      <c r="J97">
        <v>108.62768</v>
      </c>
      <c r="K97">
        <v>688.71594700000003</v>
      </c>
      <c r="L97">
        <v>674.81782899999996</v>
      </c>
      <c r="M97">
        <v>97.055942999999999</v>
      </c>
      <c r="N97">
        <v>124.384996</v>
      </c>
      <c r="O97">
        <v>130.58071699999999</v>
      </c>
      <c r="P97">
        <v>149.98894999999999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415.125</v>
      </c>
      <c r="V97">
        <v>20.801072000000001</v>
      </c>
      <c r="W97">
        <v>46.399079999999998</v>
      </c>
      <c r="X97">
        <v>148.30237500000001</v>
      </c>
      <c r="Y97">
        <v>0</v>
      </c>
      <c r="Z97">
        <v>13.041600000000001</v>
      </c>
      <c r="AA97">
        <v>14.04936</v>
      </c>
      <c r="AB97">
        <v>48.499828000000001</v>
      </c>
      <c r="AC97">
        <v>23.197434999999999</v>
      </c>
      <c r="AD97">
        <v>0</v>
      </c>
      <c r="AE97">
        <v>19.725135000000002</v>
      </c>
      <c r="AF97">
        <v>9.222505</v>
      </c>
      <c r="AG97">
        <v>51.213422999999999</v>
      </c>
      <c r="AH97">
        <v>34.321013000000001</v>
      </c>
      <c r="AI97">
        <v>0</v>
      </c>
      <c r="AJ97">
        <v>0</v>
      </c>
      <c r="AK97">
        <v>34.415137999999999</v>
      </c>
      <c r="AL97">
        <v>13.363</v>
      </c>
      <c r="AM97">
        <v>18.800616999999999</v>
      </c>
      <c r="AN97">
        <v>0.77966899999999995</v>
      </c>
      <c r="AO97">
        <v>0</v>
      </c>
      <c r="AP97">
        <v>0</v>
      </c>
      <c r="AQ97">
        <v>50.358587999999997</v>
      </c>
      <c r="AR97">
        <v>34.223999999999997</v>
      </c>
      <c r="AS97">
        <v>37.890518999999998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4.6374019999999998</v>
      </c>
      <c r="BA97">
        <v>1.324462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3280.2339390000011</v>
      </c>
    </row>
    <row r="98" spans="1:117">
      <c r="A98" t="s">
        <v>140</v>
      </c>
      <c r="B98">
        <v>0</v>
      </c>
      <c r="C98">
        <v>0</v>
      </c>
      <c r="D98">
        <v>52.136839999999999</v>
      </c>
      <c r="E98">
        <v>0</v>
      </c>
      <c r="F98">
        <v>0</v>
      </c>
      <c r="G98">
        <v>84.935542999999996</v>
      </c>
      <c r="H98">
        <v>0</v>
      </c>
      <c r="I98">
        <v>0</v>
      </c>
      <c r="J98">
        <v>108.62768</v>
      </c>
      <c r="K98">
        <v>688.71594700000003</v>
      </c>
      <c r="L98">
        <v>674.81782899999996</v>
      </c>
      <c r="M98">
        <v>97.055942999999999</v>
      </c>
      <c r="N98">
        <v>124.384996</v>
      </c>
      <c r="O98">
        <v>130.58071699999999</v>
      </c>
      <c r="P98">
        <v>149.98894999999999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415.125</v>
      </c>
      <c r="V98">
        <v>20.801072000000001</v>
      </c>
      <c r="W98">
        <v>46.399079999999998</v>
      </c>
      <c r="X98">
        <v>148.30237500000001</v>
      </c>
      <c r="Y98">
        <v>0</v>
      </c>
      <c r="Z98">
        <v>13.041600000000001</v>
      </c>
      <c r="AA98">
        <v>14.04936</v>
      </c>
      <c r="AB98">
        <v>48.499828000000001</v>
      </c>
      <c r="AC98">
        <v>23.197434999999999</v>
      </c>
      <c r="AD98">
        <v>0</v>
      </c>
      <c r="AE98">
        <v>19.725135000000002</v>
      </c>
      <c r="AF98">
        <v>9.222505</v>
      </c>
      <c r="AG98">
        <v>51.213422999999999</v>
      </c>
      <c r="AH98">
        <v>22.286372</v>
      </c>
      <c r="AI98">
        <v>0</v>
      </c>
      <c r="AJ98">
        <v>0</v>
      </c>
      <c r="AK98">
        <v>34.415137999999999</v>
      </c>
      <c r="AL98">
        <v>13.363</v>
      </c>
      <c r="AM98">
        <v>18.800616999999999</v>
      </c>
      <c r="AN98">
        <v>0.77966899999999995</v>
      </c>
      <c r="AO98">
        <v>0</v>
      </c>
      <c r="AP98">
        <v>0</v>
      </c>
      <c r="AQ98">
        <v>49.800818</v>
      </c>
      <c r="AR98">
        <v>34.223999999999997</v>
      </c>
      <c r="AS98">
        <v>37.890518999999998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4.6374019999999998</v>
      </c>
      <c r="BA98">
        <v>0.86243999999999998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3267.1795060000009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1.2426815770000008</v>
      </c>
      <c r="E99">
        <f t="shared" si="2"/>
        <v>0</v>
      </c>
      <c r="F99">
        <f t="shared" si="2"/>
        <v>0</v>
      </c>
      <c r="G99">
        <f t="shared" si="2"/>
        <v>2.0384530319999956</v>
      </c>
      <c r="H99">
        <f t="shared" si="2"/>
        <v>0</v>
      </c>
      <c r="I99">
        <f t="shared" si="2"/>
        <v>0</v>
      </c>
      <c r="J99">
        <f t="shared" si="2"/>
        <v>2.6023118589999981</v>
      </c>
      <c r="K99">
        <f t="shared" si="2"/>
        <v>16.529182727999967</v>
      </c>
      <c r="L99">
        <f t="shared" si="2"/>
        <v>16.195627895999994</v>
      </c>
      <c r="M99">
        <f t="shared" si="2"/>
        <v>2.3293426320000008</v>
      </c>
      <c r="N99">
        <f t="shared" si="2"/>
        <v>2.9852399040000024</v>
      </c>
      <c r="O99">
        <f t="shared" si="2"/>
        <v>3.1339372080000043</v>
      </c>
      <c r="P99">
        <f t="shared" si="2"/>
        <v>3.5997348000000078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10.024965000000005</v>
      </c>
      <c r="V99">
        <f t="shared" si="2"/>
        <v>0.49922572799999954</v>
      </c>
      <c r="W99">
        <f t="shared" si="2"/>
        <v>0.98032928000000163</v>
      </c>
      <c r="X99">
        <f t="shared" si="2"/>
        <v>3.5592569999999952</v>
      </c>
      <c r="Y99">
        <f t="shared" si="2"/>
        <v>0</v>
      </c>
      <c r="Z99">
        <f t="shared" si="2"/>
        <v>0.28946940000000021</v>
      </c>
      <c r="AA99">
        <f t="shared" si="2"/>
        <v>0.3633901249999999</v>
      </c>
      <c r="AB99">
        <f t="shared" si="2"/>
        <v>0.45772939574999988</v>
      </c>
      <c r="AC99">
        <f t="shared" si="2"/>
        <v>0.27267515825000005</v>
      </c>
      <c r="AD99">
        <f t="shared" si="2"/>
        <v>0.18502858375000006</v>
      </c>
      <c r="AE99">
        <f t="shared" si="2"/>
        <v>0.66549447000000006</v>
      </c>
      <c r="AF99">
        <f t="shared" si="2"/>
        <v>0.31846462324999925</v>
      </c>
      <c r="AG99">
        <f t="shared" si="2"/>
        <v>1.2291221520000017</v>
      </c>
      <c r="AH99">
        <f t="shared" si="2"/>
        <v>0.96012476625000009</v>
      </c>
      <c r="AI99">
        <f t="shared" si="2"/>
        <v>6.2604453000000018E-2</v>
      </c>
      <c r="AJ99">
        <f t="shared" si="2"/>
        <v>0</v>
      </c>
      <c r="AK99">
        <f t="shared" si="2"/>
        <v>0.82596331199999895</v>
      </c>
      <c r="AL99">
        <f t="shared" si="2"/>
        <v>0.73154291000000082</v>
      </c>
      <c r="AM99">
        <f t="shared" si="2"/>
        <v>0.26956747650000012</v>
      </c>
      <c r="AN99">
        <f t="shared" si="2"/>
        <v>1.8289744500000003E-2</v>
      </c>
      <c r="AO99">
        <f t="shared" si="2"/>
        <v>0</v>
      </c>
      <c r="AP99">
        <f t="shared" si="2"/>
        <v>2.3442300000000006E-2</v>
      </c>
      <c r="AQ99">
        <f t="shared" si="2"/>
        <v>0.52398429375000011</v>
      </c>
      <c r="AR99">
        <f t="shared" si="2"/>
        <v>0.82027199999999978</v>
      </c>
      <c r="AS99">
        <f t="shared" si="2"/>
        <v>0.91267061699999996</v>
      </c>
      <c r="AT99">
        <f t="shared" si="2"/>
        <v>0.48001035325000002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0.13184901600000024</v>
      </c>
      <c r="AZ99">
        <f t="shared" si="3"/>
        <v>4.0987134750000008E-2</v>
      </c>
      <c r="BA99">
        <f t="shared" si="3"/>
        <v>3.7050282000000011E-2</v>
      </c>
      <c r="BB99">
        <f t="shared" si="3"/>
        <v>0.12939796149999994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77.827910956500006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6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614.52909999999997</v>
      </c>
      <c r="L3">
        <v>577.66769999999997</v>
      </c>
      <c r="M3">
        <v>97.055942999999999</v>
      </c>
      <c r="N3">
        <v>124.38</v>
      </c>
      <c r="O3">
        <v>130.58009999999999</v>
      </c>
      <c r="P3">
        <v>149.98894999999999</v>
      </c>
      <c r="Q3">
        <v>22.63</v>
      </c>
      <c r="R3">
        <v>44.906624999999998</v>
      </c>
      <c r="S3">
        <v>27.638981000000001</v>
      </c>
      <c r="T3">
        <v>3.09</v>
      </c>
      <c r="U3">
        <v>418.77</v>
      </c>
      <c r="V3">
        <v>20.8</v>
      </c>
      <c r="W3">
        <v>34.799309999999998</v>
      </c>
      <c r="X3">
        <v>148.30000000000001</v>
      </c>
      <c r="Y3">
        <v>0</v>
      </c>
      <c r="Z3">
        <v>13.041600000000001</v>
      </c>
      <c r="AA3">
        <v>0</v>
      </c>
      <c r="AB3">
        <v>32.333219</v>
      </c>
      <c r="AC3">
        <v>11.598717000000001</v>
      </c>
      <c r="AD3">
        <v>0</v>
      </c>
      <c r="AE3">
        <v>19.725135000000002</v>
      </c>
      <c r="AF3">
        <v>10.375318</v>
      </c>
      <c r="AG3">
        <v>51.213422999999999</v>
      </c>
      <c r="AH3">
        <v>0</v>
      </c>
      <c r="AI3">
        <v>0</v>
      </c>
      <c r="AJ3">
        <v>0</v>
      </c>
      <c r="AK3">
        <v>34.415137999999999</v>
      </c>
      <c r="AL3">
        <v>25.564</v>
      </c>
      <c r="AM3">
        <v>18.838674000000001</v>
      </c>
      <c r="AN3">
        <v>0.75801200000000002</v>
      </c>
      <c r="AO3">
        <v>0</v>
      </c>
      <c r="AP3">
        <v>0</v>
      </c>
      <c r="AQ3">
        <v>24.382480999999999</v>
      </c>
      <c r="AR3">
        <v>33.119999999999997</v>
      </c>
      <c r="AS3">
        <v>37.890518999999998</v>
      </c>
      <c r="AT3">
        <v>20</v>
      </c>
      <c r="AU3">
        <v>0</v>
      </c>
      <c r="AV3">
        <v>0</v>
      </c>
      <c r="AW3">
        <v>0</v>
      </c>
      <c r="AX3">
        <v>0</v>
      </c>
      <c r="AY3">
        <v>5.493709</v>
      </c>
      <c r="AZ3">
        <v>0</v>
      </c>
      <c r="BA3">
        <v>0</v>
      </c>
      <c r="BB3">
        <v>5.5340730000000002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2759.4207269999997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614.52909999999997</v>
      </c>
      <c r="L4">
        <v>497.66770000000002</v>
      </c>
      <c r="M4">
        <v>97.055942999999999</v>
      </c>
      <c r="N4">
        <v>124.38</v>
      </c>
      <c r="O4">
        <v>130.58009999999999</v>
      </c>
      <c r="P4">
        <v>149.98894999999999</v>
      </c>
      <c r="Q4">
        <v>22.63</v>
      </c>
      <c r="R4">
        <v>44.906624999999998</v>
      </c>
      <c r="S4">
        <v>27.638981000000001</v>
      </c>
      <c r="T4">
        <v>3.09</v>
      </c>
      <c r="U4">
        <v>418.77</v>
      </c>
      <c r="V4">
        <v>20.8</v>
      </c>
      <c r="W4">
        <v>34.799309999999998</v>
      </c>
      <c r="X4">
        <v>148.30000000000001</v>
      </c>
      <c r="Y4">
        <v>0</v>
      </c>
      <c r="Z4">
        <v>13.041600000000001</v>
      </c>
      <c r="AA4">
        <v>0</v>
      </c>
      <c r="AB4">
        <v>32.333219</v>
      </c>
      <c r="AC4">
        <v>11.598717000000001</v>
      </c>
      <c r="AD4">
        <v>0</v>
      </c>
      <c r="AE4">
        <v>19.725135000000002</v>
      </c>
      <c r="AF4">
        <v>10.375318</v>
      </c>
      <c r="AG4">
        <v>51.213422999999999</v>
      </c>
      <c r="AH4">
        <v>0</v>
      </c>
      <c r="AI4">
        <v>0</v>
      </c>
      <c r="AJ4">
        <v>0</v>
      </c>
      <c r="AK4">
        <v>34.415137999999999</v>
      </c>
      <c r="AL4">
        <v>25.564</v>
      </c>
      <c r="AM4">
        <v>18.838674000000001</v>
      </c>
      <c r="AN4">
        <v>0.75801200000000002</v>
      </c>
      <c r="AO4">
        <v>0</v>
      </c>
      <c r="AP4">
        <v>0</v>
      </c>
      <c r="AQ4">
        <v>24.382480999999999</v>
      </c>
      <c r="AR4">
        <v>33.119999999999997</v>
      </c>
      <c r="AS4">
        <v>37.890518999999998</v>
      </c>
      <c r="AT4">
        <v>20</v>
      </c>
      <c r="AU4">
        <v>0</v>
      </c>
      <c r="AV4">
        <v>0</v>
      </c>
      <c r="AW4">
        <v>0</v>
      </c>
      <c r="AX4">
        <v>0</v>
      </c>
      <c r="AY4">
        <v>5.493709</v>
      </c>
      <c r="AZ4">
        <v>0</v>
      </c>
      <c r="BA4">
        <v>0</v>
      </c>
      <c r="BB4">
        <v>5.5340730000000002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2679.4207269999997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610.32249999999999</v>
      </c>
      <c r="L5">
        <v>467.66770000000002</v>
      </c>
      <c r="M5">
        <v>97.055942999999999</v>
      </c>
      <c r="N5">
        <v>124.38</v>
      </c>
      <c r="O5">
        <v>130.58009999999999</v>
      </c>
      <c r="P5">
        <v>149.98894999999999</v>
      </c>
      <c r="Q5">
        <v>22.427900000000001</v>
      </c>
      <c r="R5">
        <v>44.906624999999998</v>
      </c>
      <c r="S5">
        <v>27.638981000000001</v>
      </c>
      <c r="T5">
        <v>3.09</v>
      </c>
      <c r="U5">
        <v>418.77</v>
      </c>
      <c r="V5">
        <v>20.8</v>
      </c>
      <c r="W5">
        <v>34.799309999999998</v>
      </c>
      <c r="X5">
        <v>148.30000000000001</v>
      </c>
      <c r="Y5">
        <v>0</v>
      </c>
      <c r="Z5">
        <v>13.041600000000001</v>
      </c>
      <c r="AA5">
        <v>0</v>
      </c>
      <c r="AB5">
        <v>16.166609000000001</v>
      </c>
      <c r="AC5">
        <v>11.598717000000001</v>
      </c>
      <c r="AD5">
        <v>0</v>
      </c>
      <c r="AE5">
        <v>19.725135000000002</v>
      </c>
      <c r="AF5">
        <v>10.375318</v>
      </c>
      <c r="AG5">
        <v>51.213422999999999</v>
      </c>
      <c r="AH5">
        <v>0</v>
      </c>
      <c r="AI5">
        <v>0</v>
      </c>
      <c r="AJ5">
        <v>0</v>
      </c>
      <c r="AK5">
        <v>34.415137999999999</v>
      </c>
      <c r="AL5">
        <v>25.564</v>
      </c>
      <c r="AM5">
        <v>12.559116</v>
      </c>
      <c r="AN5">
        <v>0.75801200000000002</v>
      </c>
      <c r="AO5">
        <v>0</v>
      </c>
      <c r="AP5">
        <v>0</v>
      </c>
      <c r="AQ5">
        <v>24.382480999999999</v>
      </c>
      <c r="AR5">
        <v>33.119999999999997</v>
      </c>
      <c r="AS5">
        <v>37.890518999999998</v>
      </c>
      <c r="AT5">
        <v>19.157083</v>
      </c>
      <c r="AU5">
        <v>0</v>
      </c>
      <c r="AV5">
        <v>0</v>
      </c>
      <c r="AW5">
        <v>0</v>
      </c>
      <c r="AX5">
        <v>0</v>
      </c>
      <c r="AY5">
        <v>5.493709</v>
      </c>
      <c r="AZ5">
        <v>0</v>
      </c>
      <c r="BA5">
        <v>0</v>
      </c>
      <c r="BB5">
        <v>5.5340730000000002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2621.722941999999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610.32249999999999</v>
      </c>
      <c r="L6">
        <v>467.66770000000002</v>
      </c>
      <c r="M6">
        <v>97.055942999999999</v>
      </c>
      <c r="N6">
        <v>124.38</v>
      </c>
      <c r="O6">
        <v>130.58009999999999</v>
      </c>
      <c r="P6">
        <v>149.98894999999999</v>
      </c>
      <c r="Q6">
        <v>22.427900000000001</v>
      </c>
      <c r="R6">
        <v>44.906624999999998</v>
      </c>
      <c r="S6">
        <v>27.638981000000001</v>
      </c>
      <c r="T6">
        <v>3.09</v>
      </c>
      <c r="U6">
        <v>418.77</v>
      </c>
      <c r="V6">
        <v>20.8</v>
      </c>
      <c r="W6">
        <v>34.799309999999998</v>
      </c>
      <c r="X6">
        <v>148.30000000000001</v>
      </c>
      <c r="Y6">
        <v>0</v>
      </c>
      <c r="Z6">
        <v>13.041600000000001</v>
      </c>
      <c r="AA6">
        <v>0</v>
      </c>
      <c r="AB6">
        <v>16.166609000000001</v>
      </c>
      <c r="AC6">
        <v>11.598717000000001</v>
      </c>
      <c r="AD6">
        <v>0</v>
      </c>
      <c r="AE6">
        <v>19.725135000000002</v>
      </c>
      <c r="AF6">
        <v>10.375318</v>
      </c>
      <c r="AG6">
        <v>51.213422999999999</v>
      </c>
      <c r="AH6">
        <v>0</v>
      </c>
      <c r="AI6">
        <v>0</v>
      </c>
      <c r="AJ6">
        <v>0</v>
      </c>
      <c r="AK6">
        <v>34.415137999999999</v>
      </c>
      <c r="AL6">
        <v>25.564</v>
      </c>
      <c r="AM6">
        <v>12.559116</v>
      </c>
      <c r="AN6">
        <v>0.75801200000000002</v>
      </c>
      <c r="AO6">
        <v>0</v>
      </c>
      <c r="AP6">
        <v>0</v>
      </c>
      <c r="AQ6">
        <v>24.382480999999999</v>
      </c>
      <c r="AR6">
        <v>33.119999999999997</v>
      </c>
      <c r="AS6">
        <v>37.890518999999998</v>
      </c>
      <c r="AT6">
        <v>17.360910000000001</v>
      </c>
      <c r="AU6">
        <v>0</v>
      </c>
      <c r="AV6">
        <v>0</v>
      </c>
      <c r="AW6">
        <v>0</v>
      </c>
      <c r="AX6">
        <v>0</v>
      </c>
      <c r="AY6">
        <v>5.493709</v>
      </c>
      <c r="AZ6">
        <v>0</v>
      </c>
      <c r="BA6">
        <v>0</v>
      </c>
      <c r="BB6">
        <v>5.5340730000000002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2619.9267689999988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610.32249999999999</v>
      </c>
      <c r="L7">
        <v>462.51499999999999</v>
      </c>
      <c r="M7">
        <v>97.055942999999999</v>
      </c>
      <c r="N7">
        <v>124.38</v>
      </c>
      <c r="O7">
        <v>130.58009999999999</v>
      </c>
      <c r="P7">
        <v>149.98894999999999</v>
      </c>
      <c r="Q7">
        <v>22.427900000000001</v>
      </c>
      <c r="R7">
        <v>44.906624999999998</v>
      </c>
      <c r="S7">
        <v>27.638981000000001</v>
      </c>
      <c r="T7">
        <v>3.09</v>
      </c>
      <c r="U7">
        <v>418.77</v>
      </c>
      <c r="V7">
        <v>20.8</v>
      </c>
      <c r="W7">
        <v>34.799309999999998</v>
      </c>
      <c r="X7">
        <v>148.30000000000001</v>
      </c>
      <c r="Y7">
        <v>0</v>
      </c>
      <c r="Z7">
        <v>13.041600000000001</v>
      </c>
      <c r="AA7">
        <v>0</v>
      </c>
      <c r="AB7">
        <v>16.166609000000001</v>
      </c>
      <c r="AC7">
        <v>11.598717000000001</v>
      </c>
      <c r="AD7">
        <v>0</v>
      </c>
      <c r="AE7">
        <v>19.725135000000002</v>
      </c>
      <c r="AF7">
        <v>10.375318</v>
      </c>
      <c r="AG7">
        <v>51.213422999999999</v>
      </c>
      <c r="AH7">
        <v>0</v>
      </c>
      <c r="AI7">
        <v>0</v>
      </c>
      <c r="AJ7">
        <v>0</v>
      </c>
      <c r="AK7">
        <v>34.415137999999999</v>
      </c>
      <c r="AL7">
        <v>25.564</v>
      </c>
      <c r="AM7">
        <v>12.559116</v>
      </c>
      <c r="AN7">
        <v>0.75801200000000002</v>
      </c>
      <c r="AO7">
        <v>0</v>
      </c>
      <c r="AP7">
        <v>0</v>
      </c>
      <c r="AQ7">
        <v>24.382480999999999</v>
      </c>
      <c r="AR7">
        <v>33.119999999999997</v>
      </c>
      <c r="AS7">
        <v>37.890518999999998</v>
      </c>
      <c r="AT7">
        <v>15.707072</v>
      </c>
      <c r="AU7">
        <v>0</v>
      </c>
      <c r="AV7">
        <v>0</v>
      </c>
      <c r="AW7">
        <v>0</v>
      </c>
      <c r="AX7">
        <v>0</v>
      </c>
      <c r="AY7">
        <v>5.493709</v>
      </c>
      <c r="AZ7">
        <v>0</v>
      </c>
      <c r="BA7">
        <v>0</v>
      </c>
      <c r="BB7">
        <v>5.5340730000000002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2613.1202309999994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610.32249999999999</v>
      </c>
      <c r="L8">
        <v>404.51499999999999</v>
      </c>
      <c r="M8">
        <v>97.055942999999999</v>
      </c>
      <c r="N8">
        <v>124.38</v>
      </c>
      <c r="O8">
        <v>130.58009999999999</v>
      </c>
      <c r="P8">
        <v>149.98894999999999</v>
      </c>
      <c r="Q8">
        <v>19.421700000000001</v>
      </c>
      <c r="R8">
        <v>39.064100000000003</v>
      </c>
      <c r="S8">
        <v>24.004300000000001</v>
      </c>
      <c r="T8">
        <v>3.09</v>
      </c>
      <c r="U8">
        <v>418.77</v>
      </c>
      <c r="V8">
        <v>20.8</v>
      </c>
      <c r="W8">
        <v>34.799309999999998</v>
      </c>
      <c r="X8">
        <v>148.30000000000001</v>
      </c>
      <c r="Y8">
        <v>0</v>
      </c>
      <c r="Z8">
        <v>13.041600000000001</v>
      </c>
      <c r="AA8">
        <v>0</v>
      </c>
      <c r="AB8">
        <v>16.166609000000001</v>
      </c>
      <c r="AC8">
        <v>11.598717000000001</v>
      </c>
      <c r="AD8">
        <v>0</v>
      </c>
      <c r="AE8">
        <v>19.725135000000002</v>
      </c>
      <c r="AF8">
        <v>10.375318</v>
      </c>
      <c r="AG8">
        <v>51.213422999999999</v>
      </c>
      <c r="AH8">
        <v>0</v>
      </c>
      <c r="AI8">
        <v>0</v>
      </c>
      <c r="AJ8">
        <v>0</v>
      </c>
      <c r="AK8">
        <v>34.415137999999999</v>
      </c>
      <c r="AL8">
        <v>25.564</v>
      </c>
      <c r="AM8">
        <v>12.559116</v>
      </c>
      <c r="AN8">
        <v>0.75801200000000002</v>
      </c>
      <c r="AO8">
        <v>0</v>
      </c>
      <c r="AP8">
        <v>0</v>
      </c>
      <c r="AQ8">
        <v>24.382480999999999</v>
      </c>
      <c r="AR8">
        <v>33.119999999999997</v>
      </c>
      <c r="AS8">
        <v>37.890518999999998</v>
      </c>
      <c r="AT8">
        <v>14.942273999999999</v>
      </c>
      <c r="AU8">
        <v>0</v>
      </c>
      <c r="AV8">
        <v>0</v>
      </c>
      <c r="AW8">
        <v>0</v>
      </c>
      <c r="AX8">
        <v>0</v>
      </c>
      <c r="AY8">
        <v>5.493709</v>
      </c>
      <c r="AZ8">
        <v>0</v>
      </c>
      <c r="BA8">
        <v>0</v>
      </c>
      <c r="BB8">
        <v>5.5340730000000002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2541.872026999999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610.32249999999999</v>
      </c>
      <c r="L9">
        <v>333.72500000000002</v>
      </c>
      <c r="M9">
        <v>97.055942999999999</v>
      </c>
      <c r="N9">
        <v>124.38</v>
      </c>
      <c r="O9">
        <v>130.58009999999999</v>
      </c>
      <c r="P9">
        <v>149.98894999999999</v>
      </c>
      <c r="Q9">
        <v>22.63</v>
      </c>
      <c r="R9">
        <v>44.906624999999998</v>
      </c>
      <c r="S9">
        <v>27.638981000000001</v>
      </c>
      <c r="T9">
        <v>3.09</v>
      </c>
      <c r="U9">
        <v>418.77</v>
      </c>
      <c r="V9">
        <v>20.8</v>
      </c>
      <c r="W9">
        <v>34.799309999999998</v>
      </c>
      <c r="X9">
        <v>148.30000000000001</v>
      </c>
      <c r="Y9">
        <v>0</v>
      </c>
      <c r="Z9">
        <v>13.041600000000001</v>
      </c>
      <c r="AA9">
        <v>0</v>
      </c>
      <c r="AB9">
        <v>16.166609000000001</v>
      </c>
      <c r="AC9">
        <v>11.598717000000001</v>
      </c>
      <c r="AD9">
        <v>0</v>
      </c>
      <c r="AE9">
        <v>19.725135000000002</v>
      </c>
      <c r="AF9">
        <v>10.375318</v>
      </c>
      <c r="AG9">
        <v>51.213422999999999</v>
      </c>
      <c r="AH9">
        <v>0</v>
      </c>
      <c r="AI9">
        <v>0</v>
      </c>
      <c r="AJ9">
        <v>0</v>
      </c>
      <c r="AK9">
        <v>34.415137999999999</v>
      </c>
      <c r="AL9">
        <v>25.564</v>
      </c>
      <c r="AM9">
        <v>6.2795579999999998</v>
      </c>
      <c r="AN9">
        <v>0.75801200000000002</v>
      </c>
      <c r="AO9">
        <v>0</v>
      </c>
      <c r="AP9">
        <v>0</v>
      </c>
      <c r="AQ9">
        <v>24.382480999999999</v>
      </c>
      <c r="AR9">
        <v>38.64</v>
      </c>
      <c r="AS9">
        <v>37.890518999999998</v>
      </c>
      <c r="AT9">
        <v>14.559298999999999</v>
      </c>
      <c r="AU9">
        <v>0</v>
      </c>
      <c r="AV9">
        <v>0</v>
      </c>
      <c r="AW9">
        <v>0</v>
      </c>
      <c r="AX9">
        <v>0</v>
      </c>
      <c r="AY9">
        <v>5.493709</v>
      </c>
      <c r="AZ9">
        <v>0</v>
      </c>
      <c r="BA9">
        <v>0</v>
      </c>
      <c r="BB9">
        <v>5.5340730000000002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2482.6249999999995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610.32249999999999</v>
      </c>
      <c r="L10">
        <v>303.58499999999998</v>
      </c>
      <c r="M10">
        <v>97.055942999999999</v>
      </c>
      <c r="N10">
        <v>124.38</v>
      </c>
      <c r="O10">
        <v>130.58009999999999</v>
      </c>
      <c r="P10">
        <v>149.98894999999999</v>
      </c>
      <c r="Q10">
        <v>22.63</v>
      </c>
      <c r="R10">
        <v>44.906624999999998</v>
      </c>
      <c r="S10">
        <v>27.638981000000001</v>
      </c>
      <c r="T10">
        <v>3.09</v>
      </c>
      <c r="U10">
        <v>418.77</v>
      </c>
      <c r="V10">
        <v>20.8</v>
      </c>
      <c r="W10">
        <v>34.799309999999998</v>
      </c>
      <c r="X10">
        <v>148.30000000000001</v>
      </c>
      <c r="Y10">
        <v>0</v>
      </c>
      <c r="Z10">
        <v>13.041600000000001</v>
      </c>
      <c r="AA10">
        <v>0</v>
      </c>
      <c r="AB10">
        <v>16.166609000000001</v>
      </c>
      <c r="AC10">
        <v>11.598717000000001</v>
      </c>
      <c r="AD10">
        <v>0</v>
      </c>
      <c r="AE10">
        <v>19.725135000000002</v>
      </c>
      <c r="AF10">
        <v>20.750636</v>
      </c>
      <c r="AG10">
        <v>51.213422999999999</v>
      </c>
      <c r="AH10">
        <v>0</v>
      </c>
      <c r="AI10">
        <v>0</v>
      </c>
      <c r="AJ10">
        <v>0</v>
      </c>
      <c r="AK10">
        <v>34.415137999999999</v>
      </c>
      <c r="AL10">
        <v>25.564</v>
      </c>
      <c r="AM10">
        <v>6.2795579999999998</v>
      </c>
      <c r="AN10">
        <v>0.75801200000000002</v>
      </c>
      <c r="AO10">
        <v>0</v>
      </c>
      <c r="AP10">
        <v>0</v>
      </c>
      <c r="AQ10">
        <v>24.382480999999999</v>
      </c>
      <c r="AR10">
        <v>38.64</v>
      </c>
      <c r="AS10">
        <v>37.890518999999998</v>
      </c>
      <c r="AT10">
        <v>15.848883000000001</v>
      </c>
      <c r="AU10">
        <v>0</v>
      </c>
      <c r="AV10">
        <v>0</v>
      </c>
      <c r="AW10">
        <v>0</v>
      </c>
      <c r="AX10">
        <v>0</v>
      </c>
      <c r="AY10">
        <v>5.493709</v>
      </c>
      <c r="AZ10">
        <v>0</v>
      </c>
      <c r="BA10">
        <v>0</v>
      </c>
      <c r="BB10">
        <v>5.5340730000000002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2464.1499019999997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598.05259999999998</v>
      </c>
      <c r="L11">
        <v>270.46499999999997</v>
      </c>
      <c r="M11">
        <v>97.055942999999999</v>
      </c>
      <c r="N11">
        <v>124.38</v>
      </c>
      <c r="O11">
        <v>130.58009999999999</v>
      </c>
      <c r="P11">
        <v>149.98894999999999</v>
      </c>
      <c r="Q11">
        <v>19.613800000000001</v>
      </c>
      <c r="R11">
        <v>44.906624999999998</v>
      </c>
      <c r="S11">
        <v>24.0443</v>
      </c>
      <c r="T11">
        <v>3.09</v>
      </c>
      <c r="U11">
        <v>418.77</v>
      </c>
      <c r="V11">
        <v>20.8</v>
      </c>
      <c r="W11">
        <v>34.799309999999998</v>
      </c>
      <c r="X11">
        <v>148.30000000000001</v>
      </c>
      <c r="Y11">
        <v>0</v>
      </c>
      <c r="Z11">
        <v>13.041600000000001</v>
      </c>
      <c r="AA11">
        <v>0</v>
      </c>
      <c r="AB11">
        <v>16.166609000000001</v>
      </c>
      <c r="AC11">
        <v>11.598717000000001</v>
      </c>
      <c r="AD11">
        <v>0</v>
      </c>
      <c r="AE11">
        <v>19.725135000000002</v>
      </c>
      <c r="AF11">
        <v>20.750636</v>
      </c>
      <c r="AG11">
        <v>51.213422999999999</v>
      </c>
      <c r="AH11">
        <v>0</v>
      </c>
      <c r="AI11">
        <v>0</v>
      </c>
      <c r="AJ11">
        <v>0</v>
      </c>
      <c r="AK11">
        <v>34.415137999999999</v>
      </c>
      <c r="AL11">
        <v>25.564</v>
      </c>
      <c r="AM11">
        <v>6.2795579999999998</v>
      </c>
      <c r="AN11">
        <v>0.75801200000000002</v>
      </c>
      <c r="AO11">
        <v>0</v>
      </c>
      <c r="AP11">
        <v>0</v>
      </c>
      <c r="AQ11">
        <v>24.382480999999999</v>
      </c>
      <c r="AR11">
        <v>33.119999999999997</v>
      </c>
      <c r="AS11">
        <v>37.890518999999998</v>
      </c>
      <c r="AT11">
        <v>16.502825999999999</v>
      </c>
      <c r="AU11">
        <v>0</v>
      </c>
      <c r="AV11">
        <v>0</v>
      </c>
      <c r="AW11">
        <v>0</v>
      </c>
      <c r="AX11">
        <v>0</v>
      </c>
      <c r="AY11">
        <v>5.493709</v>
      </c>
      <c r="AZ11">
        <v>0</v>
      </c>
      <c r="BA11">
        <v>0</v>
      </c>
      <c r="BB11">
        <v>5.5340730000000002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2407.2830639999993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598.05259999999998</v>
      </c>
      <c r="L12">
        <v>270.46499999999997</v>
      </c>
      <c r="M12">
        <v>97.055942999999999</v>
      </c>
      <c r="N12">
        <v>124.38</v>
      </c>
      <c r="O12">
        <v>130.58009999999999</v>
      </c>
      <c r="P12">
        <v>149.98894999999999</v>
      </c>
      <c r="Q12">
        <v>19.613800000000001</v>
      </c>
      <c r="R12">
        <v>44.906624999999998</v>
      </c>
      <c r="S12">
        <v>24.0443</v>
      </c>
      <c r="T12">
        <v>3.09</v>
      </c>
      <c r="U12">
        <v>418.77</v>
      </c>
      <c r="V12">
        <v>20.8</v>
      </c>
      <c r="W12">
        <v>34.799309999999998</v>
      </c>
      <c r="X12">
        <v>148.30000000000001</v>
      </c>
      <c r="Y12">
        <v>0</v>
      </c>
      <c r="Z12">
        <v>13.041600000000001</v>
      </c>
      <c r="AA12">
        <v>0</v>
      </c>
      <c r="AB12">
        <v>16.166609000000001</v>
      </c>
      <c r="AC12">
        <v>11.598717000000001</v>
      </c>
      <c r="AD12">
        <v>0</v>
      </c>
      <c r="AE12">
        <v>19.725135000000002</v>
      </c>
      <c r="AF12">
        <v>20.750636</v>
      </c>
      <c r="AG12">
        <v>51.213422999999999</v>
      </c>
      <c r="AH12">
        <v>0</v>
      </c>
      <c r="AI12">
        <v>0</v>
      </c>
      <c r="AJ12">
        <v>0</v>
      </c>
      <c r="AK12">
        <v>34.415137999999999</v>
      </c>
      <c r="AL12">
        <v>25.564</v>
      </c>
      <c r="AM12">
        <v>6.2795579999999998</v>
      </c>
      <c r="AN12">
        <v>0.75801200000000002</v>
      </c>
      <c r="AO12">
        <v>0</v>
      </c>
      <c r="AP12">
        <v>0</v>
      </c>
      <c r="AQ12">
        <v>24.382480999999999</v>
      </c>
      <c r="AR12">
        <v>33.119999999999997</v>
      </c>
      <c r="AS12">
        <v>37.890518999999998</v>
      </c>
      <c r="AT12">
        <v>17.751937000000002</v>
      </c>
      <c r="AU12">
        <v>0</v>
      </c>
      <c r="AV12">
        <v>0</v>
      </c>
      <c r="AW12">
        <v>0</v>
      </c>
      <c r="AX12">
        <v>0</v>
      </c>
      <c r="AY12">
        <v>5.493709</v>
      </c>
      <c r="AZ12">
        <v>0</v>
      </c>
      <c r="BA12">
        <v>0</v>
      </c>
      <c r="BB12">
        <v>5.5340730000000002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2408.5321749999994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598.05259999999998</v>
      </c>
      <c r="L13">
        <v>257.67500000000001</v>
      </c>
      <c r="M13">
        <v>97.055942999999999</v>
      </c>
      <c r="N13">
        <v>124.38</v>
      </c>
      <c r="O13">
        <v>130.58009999999999</v>
      </c>
      <c r="P13">
        <v>149.98894999999999</v>
      </c>
      <c r="Q13">
        <v>20.087900000000001</v>
      </c>
      <c r="R13">
        <v>44.906624999999998</v>
      </c>
      <c r="S13">
        <v>24.9346</v>
      </c>
      <c r="T13">
        <v>3.09</v>
      </c>
      <c r="U13">
        <v>418.77</v>
      </c>
      <c r="V13">
        <v>20.8</v>
      </c>
      <c r="W13">
        <v>34.799309999999998</v>
      </c>
      <c r="X13">
        <v>148.30000000000001</v>
      </c>
      <c r="Y13">
        <v>0</v>
      </c>
      <c r="Z13">
        <v>13.041600000000001</v>
      </c>
      <c r="AA13">
        <v>0</v>
      </c>
      <c r="AB13">
        <v>16.166609000000001</v>
      </c>
      <c r="AC13">
        <v>11.598717000000001</v>
      </c>
      <c r="AD13">
        <v>0</v>
      </c>
      <c r="AE13">
        <v>19.725135000000002</v>
      </c>
      <c r="AF13">
        <v>20.750636</v>
      </c>
      <c r="AG13">
        <v>51.213422999999999</v>
      </c>
      <c r="AH13">
        <v>0</v>
      </c>
      <c r="AI13">
        <v>0</v>
      </c>
      <c r="AJ13">
        <v>0</v>
      </c>
      <c r="AK13">
        <v>34.415137999999999</v>
      </c>
      <c r="AL13">
        <v>25.564</v>
      </c>
      <c r="AM13">
        <v>6.2795579999999998</v>
      </c>
      <c r="AN13">
        <v>0.75801200000000002</v>
      </c>
      <c r="AO13">
        <v>0</v>
      </c>
      <c r="AP13">
        <v>0</v>
      </c>
      <c r="AQ13">
        <v>24.382480999999999</v>
      </c>
      <c r="AR13">
        <v>33.119999999999997</v>
      </c>
      <c r="AS13">
        <v>37.890518999999998</v>
      </c>
      <c r="AT13">
        <v>18.382453999999999</v>
      </c>
      <c r="AU13">
        <v>0</v>
      </c>
      <c r="AV13">
        <v>0</v>
      </c>
      <c r="AW13">
        <v>0</v>
      </c>
      <c r="AX13">
        <v>0</v>
      </c>
      <c r="AY13">
        <v>5.493709</v>
      </c>
      <c r="AZ13">
        <v>0</v>
      </c>
      <c r="BA13">
        <v>0</v>
      </c>
      <c r="BB13">
        <v>5.5340730000000002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2397.7370919999994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598.05259999999998</v>
      </c>
      <c r="L14">
        <v>257.67500000000001</v>
      </c>
      <c r="M14">
        <v>97.055942999999999</v>
      </c>
      <c r="N14">
        <v>124.38</v>
      </c>
      <c r="O14">
        <v>130.58009999999999</v>
      </c>
      <c r="P14">
        <v>149.98894999999999</v>
      </c>
      <c r="Q14">
        <v>20.087900000000001</v>
      </c>
      <c r="R14">
        <v>44.906624999999998</v>
      </c>
      <c r="S14">
        <v>24.9346</v>
      </c>
      <c r="T14">
        <v>3.09</v>
      </c>
      <c r="U14">
        <v>418.77</v>
      </c>
      <c r="V14">
        <v>20.8</v>
      </c>
      <c r="W14">
        <v>34.799309999999998</v>
      </c>
      <c r="X14">
        <v>148.30000000000001</v>
      </c>
      <c r="Y14">
        <v>0</v>
      </c>
      <c r="Z14">
        <v>13.041600000000001</v>
      </c>
      <c r="AA14">
        <v>0</v>
      </c>
      <c r="AB14">
        <v>16.166609000000001</v>
      </c>
      <c r="AC14">
        <v>11.598717000000001</v>
      </c>
      <c r="AD14">
        <v>0</v>
      </c>
      <c r="AE14">
        <v>19.725135000000002</v>
      </c>
      <c r="AF14">
        <v>20.750636</v>
      </c>
      <c r="AG14">
        <v>51.213422999999999</v>
      </c>
      <c r="AH14">
        <v>0</v>
      </c>
      <c r="AI14">
        <v>0</v>
      </c>
      <c r="AJ14">
        <v>0</v>
      </c>
      <c r="AK14">
        <v>34.415137999999999</v>
      </c>
      <c r="AL14">
        <v>25.564</v>
      </c>
      <c r="AM14">
        <v>6.2795579999999998</v>
      </c>
      <c r="AN14">
        <v>0.75801200000000002</v>
      </c>
      <c r="AO14">
        <v>0</v>
      </c>
      <c r="AP14">
        <v>0</v>
      </c>
      <c r="AQ14">
        <v>36.573720999999999</v>
      </c>
      <c r="AR14">
        <v>33.119999999999997</v>
      </c>
      <c r="AS14">
        <v>37.890518999999998</v>
      </c>
      <c r="AT14">
        <v>18.933176</v>
      </c>
      <c r="AU14">
        <v>0</v>
      </c>
      <c r="AV14">
        <v>0</v>
      </c>
      <c r="AW14">
        <v>0</v>
      </c>
      <c r="AX14">
        <v>0</v>
      </c>
      <c r="AY14">
        <v>5.493709</v>
      </c>
      <c r="AZ14">
        <v>0</v>
      </c>
      <c r="BA14">
        <v>0</v>
      </c>
      <c r="BB14">
        <v>5.5340730000000002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2410.4790539999995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598.05259999999998</v>
      </c>
      <c r="L15">
        <v>257.67500000000001</v>
      </c>
      <c r="M15">
        <v>97.055942999999999</v>
      </c>
      <c r="N15">
        <v>124.38</v>
      </c>
      <c r="O15">
        <v>130.58009999999999</v>
      </c>
      <c r="P15">
        <v>149.98894999999999</v>
      </c>
      <c r="Q15">
        <v>19.977900000000002</v>
      </c>
      <c r="R15">
        <v>39.930599999999998</v>
      </c>
      <c r="S15">
        <v>24.794599999999999</v>
      </c>
      <c r="T15">
        <v>3.09</v>
      </c>
      <c r="U15">
        <v>418.77</v>
      </c>
      <c r="V15">
        <v>20.8</v>
      </c>
      <c r="W15">
        <v>34.799309999999998</v>
      </c>
      <c r="X15">
        <v>148.30000000000001</v>
      </c>
      <c r="Y15">
        <v>0</v>
      </c>
      <c r="Z15">
        <v>13.041600000000001</v>
      </c>
      <c r="AA15">
        <v>0</v>
      </c>
      <c r="AB15">
        <v>16.166609000000001</v>
      </c>
      <c r="AC15">
        <v>11.598717000000001</v>
      </c>
      <c r="AD15">
        <v>0</v>
      </c>
      <c r="AE15">
        <v>19.725135000000002</v>
      </c>
      <c r="AF15">
        <v>20.750636</v>
      </c>
      <c r="AG15">
        <v>51.213422999999999</v>
      </c>
      <c r="AH15">
        <v>0</v>
      </c>
      <c r="AI15">
        <v>0</v>
      </c>
      <c r="AJ15">
        <v>0</v>
      </c>
      <c r="AK15">
        <v>34.415137999999999</v>
      </c>
      <c r="AL15">
        <v>25.564</v>
      </c>
      <c r="AM15">
        <v>6.2795579999999998</v>
      </c>
      <c r="AN15">
        <v>0.75801200000000002</v>
      </c>
      <c r="AO15">
        <v>0</v>
      </c>
      <c r="AP15">
        <v>0</v>
      </c>
      <c r="AQ15">
        <v>36.573720999999999</v>
      </c>
      <c r="AR15">
        <v>38.64</v>
      </c>
      <c r="AS15">
        <v>37.890518999999998</v>
      </c>
      <c r="AT15">
        <v>17.257480000000001</v>
      </c>
      <c r="AU15">
        <v>0</v>
      </c>
      <c r="AV15">
        <v>0</v>
      </c>
      <c r="AW15">
        <v>0</v>
      </c>
      <c r="AX15">
        <v>0</v>
      </c>
      <c r="AY15">
        <v>5.493709</v>
      </c>
      <c r="AZ15">
        <v>0</v>
      </c>
      <c r="BA15">
        <v>0</v>
      </c>
      <c r="BB15">
        <v>5.5340730000000002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2409.0973329999997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588.05259999999998</v>
      </c>
      <c r="L16">
        <v>257.67500000000001</v>
      </c>
      <c r="M16">
        <v>97.055942999999999</v>
      </c>
      <c r="N16">
        <v>124.38</v>
      </c>
      <c r="O16">
        <v>130.58009999999999</v>
      </c>
      <c r="P16">
        <v>149.98894999999999</v>
      </c>
      <c r="Q16">
        <v>16.9617</v>
      </c>
      <c r="R16">
        <v>39.080599999999997</v>
      </c>
      <c r="S16">
        <v>21.198799999999999</v>
      </c>
      <c r="T16">
        <v>3.09</v>
      </c>
      <c r="U16">
        <v>418.77</v>
      </c>
      <c r="V16">
        <v>20.8</v>
      </c>
      <c r="W16">
        <v>34.799309999999998</v>
      </c>
      <c r="X16">
        <v>148.30000000000001</v>
      </c>
      <c r="Y16">
        <v>0</v>
      </c>
      <c r="Z16">
        <v>13.041600000000001</v>
      </c>
      <c r="AA16">
        <v>0</v>
      </c>
      <c r="AB16">
        <v>16.166609000000001</v>
      </c>
      <c r="AC16">
        <v>11.598717000000001</v>
      </c>
      <c r="AD16">
        <v>0</v>
      </c>
      <c r="AE16">
        <v>19.725135000000002</v>
      </c>
      <c r="AF16">
        <v>20.750636</v>
      </c>
      <c r="AG16">
        <v>51.213422999999999</v>
      </c>
      <c r="AH16">
        <v>0</v>
      </c>
      <c r="AI16">
        <v>0</v>
      </c>
      <c r="AJ16">
        <v>0</v>
      </c>
      <c r="AK16">
        <v>34.415137999999999</v>
      </c>
      <c r="AL16">
        <v>25.564</v>
      </c>
      <c r="AM16">
        <v>6.2795579999999998</v>
      </c>
      <c r="AN16">
        <v>0.75801200000000002</v>
      </c>
      <c r="AO16">
        <v>0</v>
      </c>
      <c r="AP16">
        <v>0</v>
      </c>
      <c r="AQ16">
        <v>36.573720999999999</v>
      </c>
      <c r="AR16">
        <v>38.64</v>
      </c>
      <c r="AS16">
        <v>37.890518999999998</v>
      </c>
      <c r="AT16">
        <v>16.908284999999999</v>
      </c>
      <c r="AU16">
        <v>0</v>
      </c>
      <c r="AV16">
        <v>0</v>
      </c>
      <c r="AW16">
        <v>0</v>
      </c>
      <c r="AX16">
        <v>0</v>
      </c>
      <c r="AY16">
        <v>5.493709</v>
      </c>
      <c r="AZ16">
        <v>0</v>
      </c>
      <c r="BA16">
        <v>0</v>
      </c>
      <c r="BB16">
        <v>5.5340730000000002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2391.2861379999995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548.05259999999998</v>
      </c>
      <c r="L17">
        <v>257.67500000000001</v>
      </c>
      <c r="M17">
        <v>97.055942999999999</v>
      </c>
      <c r="N17">
        <v>124.38</v>
      </c>
      <c r="O17">
        <v>130.58009999999999</v>
      </c>
      <c r="P17">
        <v>149.98894999999999</v>
      </c>
      <c r="Q17">
        <v>16.9617</v>
      </c>
      <c r="R17">
        <v>39.930599999999998</v>
      </c>
      <c r="S17">
        <v>21.198799999999999</v>
      </c>
      <c r="T17">
        <v>3.09</v>
      </c>
      <c r="U17">
        <v>418.77</v>
      </c>
      <c r="V17">
        <v>20.8</v>
      </c>
      <c r="W17">
        <v>34.799309999999998</v>
      </c>
      <c r="X17">
        <v>148.30000000000001</v>
      </c>
      <c r="Y17">
        <v>0</v>
      </c>
      <c r="Z17">
        <v>13.041600000000001</v>
      </c>
      <c r="AA17">
        <v>0</v>
      </c>
      <c r="AB17">
        <v>16.166609000000001</v>
      </c>
      <c r="AC17">
        <v>11.598717000000001</v>
      </c>
      <c r="AD17">
        <v>0</v>
      </c>
      <c r="AE17">
        <v>19.725135000000002</v>
      </c>
      <c r="AF17">
        <v>20.750636</v>
      </c>
      <c r="AG17">
        <v>51.213422999999999</v>
      </c>
      <c r="AH17">
        <v>0</v>
      </c>
      <c r="AI17">
        <v>0</v>
      </c>
      <c r="AJ17">
        <v>0</v>
      </c>
      <c r="AK17">
        <v>34.415137999999999</v>
      </c>
      <c r="AL17">
        <v>25.564</v>
      </c>
      <c r="AM17">
        <v>6.2795579999999998</v>
      </c>
      <c r="AN17">
        <v>0.75801200000000002</v>
      </c>
      <c r="AO17">
        <v>0</v>
      </c>
      <c r="AP17">
        <v>0</v>
      </c>
      <c r="AQ17">
        <v>36.573720999999999</v>
      </c>
      <c r="AR17">
        <v>33.119999999999997</v>
      </c>
      <c r="AS17">
        <v>37.890518999999998</v>
      </c>
      <c r="AT17">
        <v>16.493832000000001</v>
      </c>
      <c r="AU17">
        <v>0</v>
      </c>
      <c r="AV17">
        <v>0</v>
      </c>
      <c r="AW17">
        <v>0</v>
      </c>
      <c r="AX17">
        <v>0</v>
      </c>
      <c r="AY17">
        <v>5.493709</v>
      </c>
      <c r="AZ17">
        <v>0</v>
      </c>
      <c r="BA17">
        <v>0</v>
      </c>
      <c r="BB17">
        <v>5.5340730000000002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2346.2016849999995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518.05259999999998</v>
      </c>
      <c r="L18">
        <v>257.67500000000001</v>
      </c>
      <c r="M18">
        <v>97.055942999999999</v>
      </c>
      <c r="N18">
        <v>124.38</v>
      </c>
      <c r="O18">
        <v>130.58009999999999</v>
      </c>
      <c r="P18">
        <v>149.98894999999999</v>
      </c>
      <c r="Q18">
        <v>16.9617</v>
      </c>
      <c r="R18">
        <v>39.930599999999998</v>
      </c>
      <c r="S18">
        <v>21.198799999999999</v>
      </c>
      <c r="T18">
        <v>3.09</v>
      </c>
      <c r="U18">
        <v>418.77</v>
      </c>
      <c r="V18">
        <v>20.8</v>
      </c>
      <c r="W18">
        <v>34.799309999999998</v>
      </c>
      <c r="X18">
        <v>148.30000000000001</v>
      </c>
      <c r="Y18">
        <v>0</v>
      </c>
      <c r="Z18">
        <v>13.041600000000001</v>
      </c>
      <c r="AA18">
        <v>0</v>
      </c>
      <c r="AB18">
        <v>16.166609000000001</v>
      </c>
      <c r="AC18">
        <v>11.598717000000001</v>
      </c>
      <c r="AD18">
        <v>0</v>
      </c>
      <c r="AE18">
        <v>19.725135000000002</v>
      </c>
      <c r="AF18">
        <v>20.750636</v>
      </c>
      <c r="AG18">
        <v>51.213422999999999</v>
      </c>
      <c r="AH18">
        <v>0</v>
      </c>
      <c r="AI18">
        <v>0</v>
      </c>
      <c r="AJ18">
        <v>0</v>
      </c>
      <c r="AK18">
        <v>34.415137999999999</v>
      </c>
      <c r="AL18">
        <v>25.564</v>
      </c>
      <c r="AM18">
        <v>6.2795579999999998</v>
      </c>
      <c r="AN18">
        <v>0.75801200000000002</v>
      </c>
      <c r="AO18">
        <v>0</v>
      </c>
      <c r="AP18">
        <v>0</v>
      </c>
      <c r="AQ18">
        <v>36.573720999999999</v>
      </c>
      <c r="AR18">
        <v>33.119999999999997</v>
      </c>
      <c r="AS18">
        <v>37.890518999999998</v>
      </c>
      <c r="AT18">
        <v>19.444365999999999</v>
      </c>
      <c r="AU18">
        <v>0</v>
      </c>
      <c r="AV18">
        <v>0</v>
      </c>
      <c r="AW18">
        <v>0</v>
      </c>
      <c r="AX18">
        <v>0</v>
      </c>
      <c r="AY18">
        <v>5.493709</v>
      </c>
      <c r="AZ18">
        <v>0</v>
      </c>
      <c r="BA18">
        <v>0</v>
      </c>
      <c r="BB18">
        <v>5.5340730000000002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2319.1522189999996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518.05259999999998</v>
      </c>
      <c r="L19">
        <v>257.67500000000001</v>
      </c>
      <c r="M19">
        <v>97.055942999999999</v>
      </c>
      <c r="N19">
        <v>124.38</v>
      </c>
      <c r="O19">
        <v>130.58009999999999</v>
      </c>
      <c r="P19">
        <v>149.98894999999999</v>
      </c>
      <c r="Q19">
        <v>16.9617</v>
      </c>
      <c r="R19">
        <v>39.930599999999998</v>
      </c>
      <c r="S19">
        <v>21.198799999999999</v>
      </c>
      <c r="T19">
        <v>3.09</v>
      </c>
      <c r="U19">
        <v>418.77</v>
      </c>
      <c r="V19">
        <v>20.8</v>
      </c>
      <c r="W19">
        <v>34.799309999999998</v>
      </c>
      <c r="X19">
        <v>148.30000000000001</v>
      </c>
      <c r="Y19">
        <v>0</v>
      </c>
      <c r="Z19">
        <v>13.041600000000001</v>
      </c>
      <c r="AA19">
        <v>0</v>
      </c>
      <c r="AB19">
        <v>16.166609000000001</v>
      </c>
      <c r="AC19">
        <v>11.598717000000001</v>
      </c>
      <c r="AD19">
        <v>0</v>
      </c>
      <c r="AE19">
        <v>39.450268999999999</v>
      </c>
      <c r="AF19">
        <v>20.750636</v>
      </c>
      <c r="AG19">
        <v>51.213422999999999</v>
      </c>
      <c r="AH19">
        <v>0</v>
      </c>
      <c r="AI19">
        <v>0</v>
      </c>
      <c r="AJ19">
        <v>0</v>
      </c>
      <c r="AK19">
        <v>34.415137999999999</v>
      </c>
      <c r="AL19">
        <v>25.564</v>
      </c>
      <c r="AM19">
        <v>6.2795579999999998</v>
      </c>
      <c r="AN19">
        <v>0.75801200000000002</v>
      </c>
      <c r="AO19">
        <v>0</v>
      </c>
      <c r="AP19">
        <v>0</v>
      </c>
      <c r="AQ19">
        <v>36.573720999999999</v>
      </c>
      <c r="AR19">
        <v>38.64</v>
      </c>
      <c r="AS19">
        <v>37.890518999999998</v>
      </c>
      <c r="AT19">
        <v>20</v>
      </c>
      <c r="AU19">
        <v>0</v>
      </c>
      <c r="AV19">
        <v>0</v>
      </c>
      <c r="AW19">
        <v>0</v>
      </c>
      <c r="AX19">
        <v>0</v>
      </c>
      <c r="AY19">
        <v>5.493709</v>
      </c>
      <c r="AZ19">
        <v>0</v>
      </c>
      <c r="BA19">
        <v>0</v>
      </c>
      <c r="BB19">
        <v>5.5340730000000002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2344.9529869999997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518.05259999999998</v>
      </c>
      <c r="L20">
        <v>257.67500000000001</v>
      </c>
      <c r="M20">
        <v>97.055942999999999</v>
      </c>
      <c r="N20">
        <v>124.38</v>
      </c>
      <c r="O20">
        <v>130.58009999999999</v>
      </c>
      <c r="P20">
        <v>149.98894999999999</v>
      </c>
      <c r="Q20">
        <v>16.9617</v>
      </c>
      <c r="R20">
        <v>39.930599999999998</v>
      </c>
      <c r="S20">
        <v>21.198799999999999</v>
      </c>
      <c r="T20">
        <v>3.09</v>
      </c>
      <c r="U20">
        <v>418.77</v>
      </c>
      <c r="V20">
        <v>20.8</v>
      </c>
      <c r="W20">
        <v>34.799309999999998</v>
      </c>
      <c r="X20">
        <v>148.30000000000001</v>
      </c>
      <c r="Y20">
        <v>0</v>
      </c>
      <c r="Z20">
        <v>13.041600000000001</v>
      </c>
      <c r="AA20">
        <v>0</v>
      </c>
      <c r="AB20">
        <v>16.166609000000001</v>
      </c>
      <c r="AC20">
        <v>11.598717000000001</v>
      </c>
      <c r="AD20">
        <v>0</v>
      </c>
      <c r="AE20">
        <v>39.450268999999999</v>
      </c>
      <c r="AF20">
        <v>20.750636</v>
      </c>
      <c r="AG20">
        <v>51.213422999999999</v>
      </c>
      <c r="AH20">
        <v>0</v>
      </c>
      <c r="AI20">
        <v>0</v>
      </c>
      <c r="AJ20">
        <v>0</v>
      </c>
      <c r="AK20">
        <v>34.415137999999999</v>
      </c>
      <c r="AL20">
        <v>25.564</v>
      </c>
      <c r="AM20">
        <v>6.2795579999999998</v>
      </c>
      <c r="AN20">
        <v>0.75801200000000002</v>
      </c>
      <c r="AO20">
        <v>0</v>
      </c>
      <c r="AP20">
        <v>0</v>
      </c>
      <c r="AQ20">
        <v>36.573720999999999</v>
      </c>
      <c r="AR20">
        <v>38.64</v>
      </c>
      <c r="AS20">
        <v>37.890518999999998</v>
      </c>
      <c r="AT20">
        <v>20</v>
      </c>
      <c r="AU20">
        <v>0</v>
      </c>
      <c r="AV20">
        <v>0</v>
      </c>
      <c r="AW20">
        <v>0</v>
      </c>
      <c r="AX20">
        <v>0</v>
      </c>
      <c r="AY20">
        <v>5.493709</v>
      </c>
      <c r="AZ20">
        <v>0</v>
      </c>
      <c r="BA20">
        <v>0</v>
      </c>
      <c r="BB20">
        <v>5.5340730000000002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2344.9529869999997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518.05259999999998</v>
      </c>
      <c r="L21">
        <v>257.67500000000001</v>
      </c>
      <c r="M21">
        <v>97.055942999999999</v>
      </c>
      <c r="N21">
        <v>124.38</v>
      </c>
      <c r="O21">
        <v>130.58009999999999</v>
      </c>
      <c r="P21">
        <v>149.98894999999999</v>
      </c>
      <c r="Q21">
        <v>16.9617</v>
      </c>
      <c r="R21">
        <v>39.930599999999998</v>
      </c>
      <c r="S21">
        <v>21.198799999999999</v>
      </c>
      <c r="T21">
        <v>3.09</v>
      </c>
      <c r="U21">
        <v>418.77</v>
      </c>
      <c r="V21">
        <v>20.8</v>
      </c>
      <c r="W21">
        <v>34.799309999999998</v>
      </c>
      <c r="X21">
        <v>148.30000000000001</v>
      </c>
      <c r="Y21">
        <v>0</v>
      </c>
      <c r="Z21">
        <v>13.041600000000001</v>
      </c>
      <c r="AA21">
        <v>14.04936</v>
      </c>
      <c r="AB21">
        <v>16.166609000000001</v>
      </c>
      <c r="AC21">
        <v>11.598717000000001</v>
      </c>
      <c r="AD21">
        <v>0</v>
      </c>
      <c r="AE21">
        <v>39.450268999999999</v>
      </c>
      <c r="AF21">
        <v>20.750636</v>
      </c>
      <c r="AG21">
        <v>51.213422999999999</v>
      </c>
      <c r="AH21">
        <v>24.515008999999999</v>
      </c>
      <c r="AI21">
        <v>0</v>
      </c>
      <c r="AJ21">
        <v>0</v>
      </c>
      <c r="AK21">
        <v>34.415137999999999</v>
      </c>
      <c r="AL21">
        <v>25.564</v>
      </c>
      <c r="AM21">
        <v>6.2795579999999998</v>
      </c>
      <c r="AN21">
        <v>0.75801200000000002</v>
      </c>
      <c r="AO21">
        <v>0</v>
      </c>
      <c r="AP21">
        <v>0</v>
      </c>
      <c r="AQ21">
        <v>36.573720999999999</v>
      </c>
      <c r="AR21">
        <v>33.119999999999997</v>
      </c>
      <c r="AS21">
        <v>37.890518999999998</v>
      </c>
      <c r="AT21">
        <v>20</v>
      </c>
      <c r="AU21">
        <v>0</v>
      </c>
      <c r="AV21">
        <v>0</v>
      </c>
      <c r="AW21">
        <v>0</v>
      </c>
      <c r="AX21">
        <v>0</v>
      </c>
      <c r="AY21">
        <v>5.493709</v>
      </c>
      <c r="AZ21">
        <v>0</v>
      </c>
      <c r="BA21">
        <v>0.93944399999999995</v>
      </c>
      <c r="BB21">
        <v>5.5340730000000002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2378.9367999999999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518.05259999999998</v>
      </c>
      <c r="L22">
        <v>257.67500000000001</v>
      </c>
      <c r="M22">
        <v>97.055942999999999</v>
      </c>
      <c r="N22">
        <v>124.38</v>
      </c>
      <c r="O22">
        <v>130.58009999999999</v>
      </c>
      <c r="P22">
        <v>149.98894999999999</v>
      </c>
      <c r="Q22">
        <v>16.9617</v>
      </c>
      <c r="R22">
        <v>39.930599999999998</v>
      </c>
      <c r="S22">
        <v>21.198799999999999</v>
      </c>
      <c r="T22">
        <v>3.09</v>
      </c>
      <c r="U22">
        <v>418.77</v>
      </c>
      <c r="V22">
        <v>20.8</v>
      </c>
      <c r="W22">
        <v>34.799309999999998</v>
      </c>
      <c r="X22">
        <v>148.30000000000001</v>
      </c>
      <c r="Y22">
        <v>0</v>
      </c>
      <c r="Z22">
        <v>13.041600000000001</v>
      </c>
      <c r="AA22">
        <v>14.04936</v>
      </c>
      <c r="AB22">
        <v>16.166609000000001</v>
      </c>
      <c r="AC22">
        <v>11.598717000000001</v>
      </c>
      <c r="AD22">
        <v>0</v>
      </c>
      <c r="AE22">
        <v>39.450268999999999</v>
      </c>
      <c r="AF22">
        <v>20.750636</v>
      </c>
      <c r="AG22">
        <v>51.213422999999999</v>
      </c>
      <c r="AH22">
        <v>24.515008999999999</v>
      </c>
      <c r="AI22">
        <v>0</v>
      </c>
      <c r="AJ22">
        <v>0</v>
      </c>
      <c r="AK22">
        <v>34.415137999999999</v>
      </c>
      <c r="AL22">
        <v>25.564</v>
      </c>
      <c r="AM22">
        <v>6.2795579999999998</v>
      </c>
      <c r="AN22">
        <v>0.75801200000000002</v>
      </c>
      <c r="AO22">
        <v>0</v>
      </c>
      <c r="AP22">
        <v>0</v>
      </c>
      <c r="AQ22">
        <v>36.573720999999999</v>
      </c>
      <c r="AR22">
        <v>33.119999999999997</v>
      </c>
      <c r="AS22">
        <v>37.890518999999998</v>
      </c>
      <c r="AT22">
        <v>20</v>
      </c>
      <c r="AU22">
        <v>0</v>
      </c>
      <c r="AV22">
        <v>0</v>
      </c>
      <c r="AW22">
        <v>0</v>
      </c>
      <c r="AX22">
        <v>0</v>
      </c>
      <c r="AY22">
        <v>5.493709</v>
      </c>
      <c r="AZ22">
        <v>0</v>
      </c>
      <c r="BA22">
        <v>0.93944399999999995</v>
      </c>
      <c r="BB22">
        <v>5.5340730000000002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2378.9367999999999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468.05259999999998</v>
      </c>
      <c r="L23">
        <v>283.30500000000001</v>
      </c>
      <c r="M23">
        <v>97.055942999999999</v>
      </c>
      <c r="N23">
        <v>124.38</v>
      </c>
      <c r="O23">
        <v>130.58009999999999</v>
      </c>
      <c r="P23">
        <v>149.98894999999999</v>
      </c>
      <c r="Q23">
        <v>19.547899999999998</v>
      </c>
      <c r="R23">
        <v>39.930599999999998</v>
      </c>
      <c r="S23">
        <v>24.794599999999999</v>
      </c>
      <c r="T23">
        <v>3.09</v>
      </c>
      <c r="U23">
        <v>418.77</v>
      </c>
      <c r="V23">
        <v>20.8</v>
      </c>
      <c r="W23">
        <v>34.799309999999998</v>
      </c>
      <c r="X23">
        <v>148.30000000000001</v>
      </c>
      <c r="Y23">
        <v>0</v>
      </c>
      <c r="Z23">
        <v>13.041600000000001</v>
      </c>
      <c r="AA23">
        <v>14.04936</v>
      </c>
      <c r="AB23">
        <v>16.166609000000001</v>
      </c>
      <c r="AC23">
        <v>11.598717000000001</v>
      </c>
      <c r="AD23">
        <v>0</v>
      </c>
      <c r="AE23">
        <v>39.450268999999999</v>
      </c>
      <c r="AF23">
        <v>20.750636</v>
      </c>
      <c r="AG23">
        <v>51.213422999999999</v>
      </c>
      <c r="AH23">
        <v>24.515008999999999</v>
      </c>
      <c r="AI23">
        <v>0</v>
      </c>
      <c r="AJ23">
        <v>0</v>
      </c>
      <c r="AK23">
        <v>34.415137999999999</v>
      </c>
      <c r="AL23">
        <v>25.564</v>
      </c>
      <c r="AM23">
        <v>6.2795579999999998</v>
      </c>
      <c r="AN23">
        <v>0.75801200000000002</v>
      </c>
      <c r="AO23">
        <v>0</v>
      </c>
      <c r="AP23">
        <v>0</v>
      </c>
      <c r="AQ23">
        <v>36.573720999999999</v>
      </c>
      <c r="AR23">
        <v>38.64</v>
      </c>
      <c r="AS23">
        <v>37.890518999999998</v>
      </c>
      <c r="AT23">
        <v>20</v>
      </c>
      <c r="AU23">
        <v>0</v>
      </c>
      <c r="AV23">
        <v>0</v>
      </c>
      <c r="AW23">
        <v>0</v>
      </c>
      <c r="AX23">
        <v>0</v>
      </c>
      <c r="AY23">
        <v>5.493709</v>
      </c>
      <c r="AZ23">
        <v>0</v>
      </c>
      <c r="BA23">
        <v>0.93944399999999995</v>
      </c>
      <c r="BB23">
        <v>5.5340730000000002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2366.2687999999998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478.05259999999998</v>
      </c>
      <c r="L24">
        <v>283.30500000000001</v>
      </c>
      <c r="M24">
        <v>97.055942999999999</v>
      </c>
      <c r="N24">
        <v>124.38</v>
      </c>
      <c r="O24">
        <v>130.58009999999999</v>
      </c>
      <c r="P24">
        <v>149.98894999999999</v>
      </c>
      <c r="Q24">
        <v>19.977900000000002</v>
      </c>
      <c r="R24">
        <v>39.930599999999998</v>
      </c>
      <c r="S24">
        <v>24.794599999999999</v>
      </c>
      <c r="T24">
        <v>3.09</v>
      </c>
      <c r="U24">
        <v>418.77</v>
      </c>
      <c r="V24">
        <v>20.8</v>
      </c>
      <c r="W24">
        <v>34.799309999999998</v>
      </c>
      <c r="X24">
        <v>148.30000000000001</v>
      </c>
      <c r="Y24">
        <v>0</v>
      </c>
      <c r="Z24">
        <v>13.041600000000001</v>
      </c>
      <c r="AA24">
        <v>14.04936</v>
      </c>
      <c r="AB24">
        <v>16.166609000000001</v>
      </c>
      <c r="AC24">
        <v>11.598717000000001</v>
      </c>
      <c r="AD24">
        <v>0</v>
      </c>
      <c r="AE24">
        <v>39.450268999999999</v>
      </c>
      <c r="AF24">
        <v>20.750636</v>
      </c>
      <c r="AG24">
        <v>51.213422999999999</v>
      </c>
      <c r="AH24">
        <v>24.515008999999999</v>
      </c>
      <c r="AI24">
        <v>0</v>
      </c>
      <c r="AJ24">
        <v>0</v>
      </c>
      <c r="AK24">
        <v>34.415137999999999</v>
      </c>
      <c r="AL24">
        <v>25.564</v>
      </c>
      <c r="AM24">
        <v>6.2795579999999998</v>
      </c>
      <c r="AN24">
        <v>0.75801200000000002</v>
      </c>
      <c r="AO24">
        <v>0</v>
      </c>
      <c r="AP24">
        <v>0</v>
      </c>
      <c r="AQ24">
        <v>36.573720999999999</v>
      </c>
      <c r="AR24">
        <v>38.64</v>
      </c>
      <c r="AS24">
        <v>37.890518999999998</v>
      </c>
      <c r="AT24">
        <v>20</v>
      </c>
      <c r="AU24">
        <v>0</v>
      </c>
      <c r="AV24">
        <v>0</v>
      </c>
      <c r="AW24">
        <v>0</v>
      </c>
      <c r="AX24">
        <v>0</v>
      </c>
      <c r="AY24">
        <v>5.493709</v>
      </c>
      <c r="AZ24">
        <v>0</v>
      </c>
      <c r="BA24">
        <v>0.93944399999999995</v>
      </c>
      <c r="BB24">
        <v>5.5340730000000002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2376.6988000000001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528.05259999999998</v>
      </c>
      <c r="L25">
        <v>283.30500000000001</v>
      </c>
      <c r="M25">
        <v>97.055942999999999</v>
      </c>
      <c r="N25">
        <v>124.38</v>
      </c>
      <c r="O25">
        <v>130.58009999999999</v>
      </c>
      <c r="P25">
        <v>149.98894999999999</v>
      </c>
      <c r="Q25">
        <v>19.977900000000002</v>
      </c>
      <c r="R25">
        <v>39.930599999999998</v>
      </c>
      <c r="S25">
        <v>24.794599999999999</v>
      </c>
      <c r="T25">
        <v>3.09</v>
      </c>
      <c r="U25">
        <v>418.77</v>
      </c>
      <c r="V25">
        <v>20.8</v>
      </c>
      <c r="W25">
        <v>34.799309999999998</v>
      </c>
      <c r="X25">
        <v>148.30000000000001</v>
      </c>
      <c r="Y25">
        <v>0</v>
      </c>
      <c r="Z25">
        <v>6.5208000000000004</v>
      </c>
      <c r="AA25">
        <v>28.09872</v>
      </c>
      <c r="AB25">
        <v>16.166609000000001</v>
      </c>
      <c r="AC25">
        <v>11.598717000000001</v>
      </c>
      <c r="AD25">
        <v>0</v>
      </c>
      <c r="AE25">
        <v>19.725135000000002</v>
      </c>
      <c r="AF25">
        <v>20.750636</v>
      </c>
      <c r="AG25">
        <v>51.213422999999999</v>
      </c>
      <c r="AH25">
        <v>26.743646999999999</v>
      </c>
      <c r="AI25">
        <v>0</v>
      </c>
      <c r="AJ25">
        <v>0</v>
      </c>
      <c r="AK25">
        <v>34.415137999999999</v>
      </c>
      <c r="AL25">
        <v>25.564</v>
      </c>
      <c r="AM25">
        <v>6.2795579999999998</v>
      </c>
      <c r="AN25">
        <v>0.75801200000000002</v>
      </c>
      <c r="AO25">
        <v>0</v>
      </c>
      <c r="AP25">
        <v>0</v>
      </c>
      <c r="AQ25">
        <v>36.573720999999999</v>
      </c>
      <c r="AR25">
        <v>33.119999999999997</v>
      </c>
      <c r="AS25">
        <v>37.890518999999998</v>
      </c>
      <c r="AT25">
        <v>20</v>
      </c>
      <c r="AU25">
        <v>0</v>
      </c>
      <c r="AV25">
        <v>0</v>
      </c>
      <c r="AW25">
        <v>0</v>
      </c>
      <c r="AX25">
        <v>0</v>
      </c>
      <c r="AY25">
        <v>5.493709</v>
      </c>
      <c r="AZ25">
        <v>0</v>
      </c>
      <c r="BA25">
        <v>1.0318480000000001</v>
      </c>
      <c r="BB25">
        <v>5.5340730000000002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2411.3032679999992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548.05259999999998</v>
      </c>
      <c r="L26">
        <v>283.30500000000001</v>
      </c>
      <c r="M26">
        <v>97.055942999999999</v>
      </c>
      <c r="N26">
        <v>124.38</v>
      </c>
      <c r="O26">
        <v>130.58009999999999</v>
      </c>
      <c r="P26">
        <v>149.98894999999999</v>
      </c>
      <c r="Q26">
        <v>19.977900000000002</v>
      </c>
      <c r="R26">
        <v>39.930599999999998</v>
      </c>
      <c r="S26">
        <v>24.794599999999999</v>
      </c>
      <c r="T26">
        <v>3.09</v>
      </c>
      <c r="U26">
        <v>418.77</v>
      </c>
      <c r="V26">
        <v>20.8</v>
      </c>
      <c r="W26">
        <v>34.799309999999998</v>
      </c>
      <c r="X26">
        <v>148.30000000000001</v>
      </c>
      <c r="Y26">
        <v>0</v>
      </c>
      <c r="Z26">
        <v>6.5208000000000004</v>
      </c>
      <c r="AA26">
        <v>28.09872</v>
      </c>
      <c r="AB26">
        <v>16.166609000000001</v>
      </c>
      <c r="AC26">
        <v>11.598717000000001</v>
      </c>
      <c r="AD26">
        <v>0</v>
      </c>
      <c r="AE26">
        <v>19.725135000000002</v>
      </c>
      <c r="AF26">
        <v>20.750636</v>
      </c>
      <c r="AG26">
        <v>51.213422999999999</v>
      </c>
      <c r="AH26">
        <v>26.743646999999999</v>
      </c>
      <c r="AI26">
        <v>0</v>
      </c>
      <c r="AJ26">
        <v>0</v>
      </c>
      <c r="AK26">
        <v>34.415137999999999</v>
      </c>
      <c r="AL26">
        <v>25.564</v>
      </c>
      <c r="AM26">
        <v>6.2795579999999998</v>
      </c>
      <c r="AN26">
        <v>0.75801200000000002</v>
      </c>
      <c r="AO26">
        <v>0</v>
      </c>
      <c r="AP26">
        <v>0</v>
      </c>
      <c r="AQ26">
        <v>36.573720999999999</v>
      </c>
      <c r="AR26">
        <v>33.119999999999997</v>
      </c>
      <c r="AS26">
        <v>37.890518999999998</v>
      </c>
      <c r="AT26">
        <v>20</v>
      </c>
      <c r="AU26">
        <v>0</v>
      </c>
      <c r="AV26">
        <v>0</v>
      </c>
      <c r="AW26">
        <v>0</v>
      </c>
      <c r="AX26">
        <v>0</v>
      </c>
      <c r="AY26">
        <v>5.493709</v>
      </c>
      <c r="AZ26">
        <v>0</v>
      </c>
      <c r="BA26">
        <v>1.0318480000000001</v>
      </c>
      <c r="BB26">
        <v>5.5340730000000002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2431.3032679999992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558.05259999999998</v>
      </c>
      <c r="L27">
        <v>283.30500000000001</v>
      </c>
      <c r="M27">
        <v>97.055942999999999</v>
      </c>
      <c r="N27">
        <v>124.38</v>
      </c>
      <c r="O27">
        <v>130.58009999999999</v>
      </c>
      <c r="P27">
        <v>149.98894999999999</v>
      </c>
      <c r="Q27">
        <v>19.977900000000002</v>
      </c>
      <c r="R27">
        <v>39.930599999999998</v>
      </c>
      <c r="S27">
        <v>24.794599999999999</v>
      </c>
      <c r="T27">
        <v>3.09</v>
      </c>
      <c r="U27">
        <v>418.77</v>
      </c>
      <c r="V27">
        <v>20.8</v>
      </c>
      <c r="W27">
        <v>34.799309999999998</v>
      </c>
      <c r="X27">
        <v>148.30000000000001</v>
      </c>
      <c r="Y27">
        <v>0</v>
      </c>
      <c r="Z27">
        <v>6.5208000000000004</v>
      </c>
      <c r="AA27">
        <v>28.09872</v>
      </c>
      <c r="AB27">
        <v>16.166609000000001</v>
      </c>
      <c r="AC27">
        <v>11.598717000000001</v>
      </c>
      <c r="AD27">
        <v>0</v>
      </c>
      <c r="AE27">
        <v>19.725135000000002</v>
      </c>
      <c r="AF27">
        <v>20.750636</v>
      </c>
      <c r="AG27">
        <v>51.213422999999999</v>
      </c>
      <c r="AH27">
        <v>26.743646999999999</v>
      </c>
      <c r="AI27">
        <v>0</v>
      </c>
      <c r="AJ27">
        <v>0</v>
      </c>
      <c r="AK27">
        <v>34.415137999999999</v>
      </c>
      <c r="AL27">
        <v>25.564</v>
      </c>
      <c r="AM27">
        <v>6.2795579999999998</v>
      </c>
      <c r="AN27">
        <v>0.75801200000000002</v>
      </c>
      <c r="AO27">
        <v>0</v>
      </c>
      <c r="AP27">
        <v>0</v>
      </c>
      <c r="AQ27">
        <v>36.573720999999999</v>
      </c>
      <c r="AR27">
        <v>38.64</v>
      </c>
      <c r="AS27">
        <v>37.890518999999998</v>
      </c>
      <c r="AT27">
        <v>20</v>
      </c>
      <c r="AU27">
        <v>0</v>
      </c>
      <c r="AV27">
        <v>0</v>
      </c>
      <c r="AW27">
        <v>0</v>
      </c>
      <c r="AX27">
        <v>0</v>
      </c>
      <c r="AY27">
        <v>5.493709</v>
      </c>
      <c r="AZ27">
        <v>0</v>
      </c>
      <c r="BA27">
        <v>1.0318480000000001</v>
      </c>
      <c r="BB27">
        <v>5.5340730000000002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2446.8232679999992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568.05259999999998</v>
      </c>
      <c r="L28">
        <v>293.72500000000002</v>
      </c>
      <c r="M28">
        <v>97.055942999999999</v>
      </c>
      <c r="N28">
        <v>124.38</v>
      </c>
      <c r="O28">
        <v>130.58009999999999</v>
      </c>
      <c r="P28">
        <v>149.98894999999999</v>
      </c>
      <c r="Q28">
        <v>19.977900000000002</v>
      </c>
      <c r="R28">
        <v>39.930599999999998</v>
      </c>
      <c r="S28">
        <v>24.794599999999999</v>
      </c>
      <c r="T28">
        <v>3.09</v>
      </c>
      <c r="U28">
        <v>418.77</v>
      </c>
      <c r="V28">
        <v>20.8</v>
      </c>
      <c r="W28">
        <v>34.799309999999998</v>
      </c>
      <c r="X28">
        <v>148.30000000000001</v>
      </c>
      <c r="Y28">
        <v>0</v>
      </c>
      <c r="Z28">
        <v>6.5208000000000004</v>
      </c>
      <c r="AA28">
        <v>28.09872</v>
      </c>
      <c r="AB28">
        <v>16.166609000000001</v>
      </c>
      <c r="AC28">
        <v>11.598717000000001</v>
      </c>
      <c r="AD28">
        <v>10.884034</v>
      </c>
      <c r="AE28">
        <v>19.725135000000002</v>
      </c>
      <c r="AF28">
        <v>20.750636</v>
      </c>
      <c r="AG28">
        <v>51.213422999999999</v>
      </c>
      <c r="AH28">
        <v>26.743646999999999</v>
      </c>
      <c r="AI28">
        <v>3.814368</v>
      </c>
      <c r="AJ28">
        <v>0</v>
      </c>
      <c r="AK28">
        <v>34.415137999999999</v>
      </c>
      <c r="AL28">
        <v>79.376220000000004</v>
      </c>
      <c r="AM28">
        <v>6.2795579999999998</v>
      </c>
      <c r="AN28">
        <v>0.75801200000000002</v>
      </c>
      <c r="AO28">
        <v>0</v>
      </c>
      <c r="AP28">
        <v>0</v>
      </c>
      <c r="AQ28">
        <v>36.573720999999999</v>
      </c>
      <c r="AR28">
        <v>38.64</v>
      </c>
      <c r="AS28">
        <v>37.890518999999998</v>
      </c>
      <c r="AT28">
        <v>20</v>
      </c>
      <c r="AU28">
        <v>0</v>
      </c>
      <c r="AV28">
        <v>0</v>
      </c>
      <c r="AW28">
        <v>0</v>
      </c>
      <c r="AX28">
        <v>0</v>
      </c>
      <c r="AY28">
        <v>5.493709</v>
      </c>
      <c r="AZ28">
        <v>0</v>
      </c>
      <c r="BA28">
        <v>1.0318480000000001</v>
      </c>
      <c r="BB28">
        <v>5.5340730000000002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2535.753889999999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548.05259999999998</v>
      </c>
      <c r="L29">
        <v>293.72500000000002</v>
      </c>
      <c r="M29">
        <v>97.055942999999999</v>
      </c>
      <c r="N29">
        <v>124.38</v>
      </c>
      <c r="O29">
        <v>130.58009999999999</v>
      </c>
      <c r="P29">
        <v>149.98894999999999</v>
      </c>
      <c r="Q29">
        <v>19.977900000000002</v>
      </c>
      <c r="R29">
        <v>39.930599999999998</v>
      </c>
      <c r="S29">
        <v>24.794599999999999</v>
      </c>
      <c r="T29">
        <v>3.09</v>
      </c>
      <c r="U29">
        <v>418.77</v>
      </c>
      <c r="V29">
        <v>20.8</v>
      </c>
      <c r="W29">
        <v>34.799309999999998</v>
      </c>
      <c r="X29">
        <v>148.30000000000001</v>
      </c>
      <c r="Y29">
        <v>0</v>
      </c>
      <c r="Z29">
        <v>19.5624</v>
      </c>
      <c r="AA29">
        <v>28.09872</v>
      </c>
      <c r="AB29">
        <v>16.166609000000001</v>
      </c>
      <c r="AC29">
        <v>11.598717000000001</v>
      </c>
      <c r="AD29">
        <v>10.884034</v>
      </c>
      <c r="AE29">
        <v>19.725135000000002</v>
      </c>
      <c r="AF29">
        <v>20.750636</v>
      </c>
      <c r="AG29">
        <v>51.213422999999999</v>
      </c>
      <c r="AH29">
        <v>26.743646999999999</v>
      </c>
      <c r="AI29">
        <v>19.596695</v>
      </c>
      <c r="AJ29">
        <v>0</v>
      </c>
      <c r="AK29">
        <v>34.415137999999999</v>
      </c>
      <c r="AL29">
        <v>79.376220000000004</v>
      </c>
      <c r="AM29">
        <v>6.2795579999999998</v>
      </c>
      <c r="AN29">
        <v>0.75801200000000002</v>
      </c>
      <c r="AO29">
        <v>0</v>
      </c>
      <c r="AP29">
        <v>0</v>
      </c>
      <c r="AQ29">
        <v>36.573720999999999</v>
      </c>
      <c r="AR29">
        <v>33.119999999999997</v>
      </c>
      <c r="AS29">
        <v>37.890518999999998</v>
      </c>
      <c r="AT29">
        <v>20</v>
      </c>
      <c r="AU29">
        <v>0</v>
      </c>
      <c r="AV29">
        <v>0</v>
      </c>
      <c r="AW29">
        <v>0</v>
      </c>
      <c r="AX29">
        <v>0</v>
      </c>
      <c r="AY29">
        <v>5.493709</v>
      </c>
      <c r="AZ29">
        <v>0</v>
      </c>
      <c r="BA29">
        <v>1.0318480000000001</v>
      </c>
      <c r="BB29">
        <v>5.5340730000000002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2539.0578169999994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528.05259999999998</v>
      </c>
      <c r="L30">
        <v>314.55500000000001</v>
      </c>
      <c r="M30">
        <v>97.055942999999999</v>
      </c>
      <c r="N30">
        <v>124.38</v>
      </c>
      <c r="O30">
        <v>130.58009999999999</v>
      </c>
      <c r="P30">
        <v>149.98894999999999</v>
      </c>
      <c r="Q30">
        <v>19.977900000000002</v>
      </c>
      <c r="R30">
        <v>39.930599999999998</v>
      </c>
      <c r="S30">
        <v>24.794599999999999</v>
      </c>
      <c r="T30">
        <v>3.09</v>
      </c>
      <c r="U30">
        <v>418.77</v>
      </c>
      <c r="V30">
        <v>20.8</v>
      </c>
      <c r="W30">
        <v>34.799309999999998</v>
      </c>
      <c r="X30">
        <v>148.30000000000001</v>
      </c>
      <c r="Y30">
        <v>0</v>
      </c>
      <c r="Z30">
        <v>19.5624</v>
      </c>
      <c r="AA30">
        <v>28.09872</v>
      </c>
      <c r="AB30">
        <v>16.166609000000001</v>
      </c>
      <c r="AC30">
        <v>11.598717000000001</v>
      </c>
      <c r="AD30">
        <v>21.768069000000001</v>
      </c>
      <c r="AE30">
        <v>19.725135000000002</v>
      </c>
      <c r="AF30">
        <v>20.750636</v>
      </c>
      <c r="AG30">
        <v>51.213422999999999</v>
      </c>
      <c r="AH30">
        <v>26.743646999999999</v>
      </c>
      <c r="AI30">
        <v>19.596695</v>
      </c>
      <c r="AJ30">
        <v>0</v>
      </c>
      <c r="AK30">
        <v>34.415137999999999</v>
      </c>
      <c r="AL30">
        <v>79.376220000000004</v>
      </c>
      <c r="AM30">
        <v>6.2795579999999998</v>
      </c>
      <c r="AN30">
        <v>0.75801200000000002</v>
      </c>
      <c r="AO30">
        <v>0</v>
      </c>
      <c r="AP30">
        <v>0</v>
      </c>
      <c r="AQ30">
        <v>25.498018999999999</v>
      </c>
      <c r="AR30">
        <v>33.119999999999997</v>
      </c>
      <c r="AS30">
        <v>37.890518999999998</v>
      </c>
      <c r="AT30">
        <v>20</v>
      </c>
      <c r="AU30">
        <v>0</v>
      </c>
      <c r="AV30">
        <v>0</v>
      </c>
      <c r="AW30">
        <v>0</v>
      </c>
      <c r="AX30">
        <v>0</v>
      </c>
      <c r="AY30">
        <v>5.493709</v>
      </c>
      <c r="AZ30">
        <v>0</v>
      </c>
      <c r="BA30">
        <v>1.0318480000000001</v>
      </c>
      <c r="BB30">
        <v>5.5340730000000002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2539.6961499999998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508.05259999999998</v>
      </c>
      <c r="L31">
        <v>314.55500000000001</v>
      </c>
      <c r="M31">
        <v>97.055942999999999</v>
      </c>
      <c r="N31">
        <v>124.38</v>
      </c>
      <c r="O31">
        <v>130.58009999999999</v>
      </c>
      <c r="P31">
        <v>149.98894999999999</v>
      </c>
      <c r="Q31">
        <v>19.977900000000002</v>
      </c>
      <c r="R31">
        <v>44.906624999999998</v>
      </c>
      <c r="S31">
        <v>24.794599999999999</v>
      </c>
      <c r="T31">
        <v>3.09</v>
      </c>
      <c r="U31">
        <v>418.77</v>
      </c>
      <c r="V31">
        <v>20.8</v>
      </c>
      <c r="W31">
        <v>34.799309999999998</v>
      </c>
      <c r="X31">
        <v>148.30000000000001</v>
      </c>
      <c r="Y31">
        <v>0</v>
      </c>
      <c r="Z31">
        <v>19.5624</v>
      </c>
      <c r="AA31">
        <v>14.04936</v>
      </c>
      <c r="AB31">
        <v>16.166609000000001</v>
      </c>
      <c r="AC31">
        <v>11.598717000000001</v>
      </c>
      <c r="AD31">
        <v>21.768069000000001</v>
      </c>
      <c r="AE31">
        <v>19.725135000000002</v>
      </c>
      <c r="AF31">
        <v>20.750636</v>
      </c>
      <c r="AG31">
        <v>51.213422999999999</v>
      </c>
      <c r="AH31">
        <v>26.743646999999999</v>
      </c>
      <c r="AI31">
        <v>19.596695</v>
      </c>
      <c r="AJ31">
        <v>0</v>
      </c>
      <c r="AK31">
        <v>34.415137999999999</v>
      </c>
      <c r="AL31">
        <v>79.376220000000004</v>
      </c>
      <c r="AM31">
        <v>6.2795579999999998</v>
      </c>
      <c r="AN31">
        <v>0.75801200000000002</v>
      </c>
      <c r="AO31">
        <v>0</v>
      </c>
      <c r="AP31">
        <v>0</v>
      </c>
      <c r="AQ31">
        <v>12.191240000000001</v>
      </c>
      <c r="AR31">
        <v>38.64</v>
      </c>
      <c r="AS31">
        <v>37.890518999999998</v>
      </c>
      <c r="AT31">
        <v>20</v>
      </c>
      <c r="AU31">
        <v>0</v>
      </c>
      <c r="AV31">
        <v>0</v>
      </c>
      <c r="AW31">
        <v>0</v>
      </c>
      <c r="AX31">
        <v>0</v>
      </c>
      <c r="AY31">
        <v>5.493709</v>
      </c>
      <c r="AZ31">
        <v>0</v>
      </c>
      <c r="BA31">
        <v>1.0318480000000001</v>
      </c>
      <c r="BB31">
        <v>5.5340730000000002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2502.8360359999997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488.05259999999998</v>
      </c>
      <c r="L32">
        <v>314.55500000000001</v>
      </c>
      <c r="M32">
        <v>97.055942999999999</v>
      </c>
      <c r="N32">
        <v>124.38</v>
      </c>
      <c r="O32">
        <v>130.58009999999999</v>
      </c>
      <c r="P32">
        <v>149.98894999999999</v>
      </c>
      <c r="Q32">
        <v>19.977900000000002</v>
      </c>
      <c r="R32">
        <v>44.906624999999998</v>
      </c>
      <c r="S32">
        <v>24.794599999999999</v>
      </c>
      <c r="T32">
        <v>3.09</v>
      </c>
      <c r="U32">
        <v>418.77</v>
      </c>
      <c r="V32">
        <v>20.8</v>
      </c>
      <c r="W32">
        <v>34.799309999999998</v>
      </c>
      <c r="X32">
        <v>148.30000000000001</v>
      </c>
      <c r="Y32">
        <v>0</v>
      </c>
      <c r="Z32">
        <v>19.5624</v>
      </c>
      <c r="AA32">
        <v>14.04936</v>
      </c>
      <c r="AB32">
        <v>16.166609000000001</v>
      </c>
      <c r="AC32">
        <v>11.598717000000001</v>
      </c>
      <c r="AD32">
        <v>21.768069000000001</v>
      </c>
      <c r="AE32">
        <v>19.725135000000002</v>
      </c>
      <c r="AF32">
        <v>9.222505</v>
      </c>
      <c r="AG32">
        <v>51.213422999999999</v>
      </c>
      <c r="AH32">
        <v>26.743646999999999</v>
      </c>
      <c r="AI32">
        <v>19.596695</v>
      </c>
      <c r="AJ32">
        <v>0</v>
      </c>
      <c r="AK32">
        <v>34.415137999999999</v>
      </c>
      <c r="AL32">
        <v>79.376220000000004</v>
      </c>
      <c r="AM32">
        <v>6.2795579999999998</v>
      </c>
      <c r="AN32">
        <v>0.75801200000000002</v>
      </c>
      <c r="AO32">
        <v>0</v>
      </c>
      <c r="AP32">
        <v>0</v>
      </c>
      <c r="AQ32">
        <v>0</v>
      </c>
      <c r="AR32">
        <v>38.64</v>
      </c>
      <c r="AS32">
        <v>37.890518999999998</v>
      </c>
      <c r="AT32">
        <v>20</v>
      </c>
      <c r="AU32">
        <v>0</v>
      </c>
      <c r="AV32">
        <v>0</v>
      </c>
      <c r="AW32">
        <v>0</v>
      </c>
      <c r="AX32">
        <v>0</v>
      </c>
      <c r="AY32">
        <v>5.493709</v>
      </c>
      <c r="AZ32">
        <v>0</v>
      </c>
      <c r="BA32">
        <v>1.0318480000000001</v>
      </c>
      <c r="BB32">
        <v>5.5340730000000002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2459.116665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458.05259999999998</v>
      </c>
      <c r="L33">
        <v>314.55500000000001</v>
      </c>
      <c r="M33">
        <v>97.055942999999999</v>
      </c>
      <c r="N33">
        <v>124.38</v>
      </c>
      <c r="O33">
        <v>130.58009999999999</v>
      </c>
      <c r="P33">
        <v>149.98894999999999</v>
      </c>
      <c r="Q33">
        <v>19.977900000000002</v>
      </c>
      <c r="R33">
        <v>44.906624999999998</v>
      </c>
      <c r="S33">
        <v>24.794599999999999</v>
      </c>
      <c r="T33">
        <v>3.09</v>
      </c>
      <c r="U33">
        <v>418.77</v>
      </c>
      <c r="V33">
        <v>20.8</v>
      </c>
      <c r="W33">
        <v>34.799309999999998</v>
      </c>
      <c r="X33">
        <v>148.30000000000001</v>
      </c>
      <c r="Y33">
        <v>0</v>
      </c>
      <c r="Z33">
        <v>13.041600000000001</v>
      </c>
      <c r="AA33">
        <v>14.04936</v>
      </c>
      <c r="AB33">
        <v>16.166609000000001</v>
      </c>
      <c r="AC33">
        <v>11.598717000000001</v>
      </c>
      <c r="AD33">
        <v>21.768069000000001</v>
      </c>
      <c r="AE33">
        <v>19.725135000000002</v>
      </c>
      <c r="AF33">
        <v>9.222505</v>
      </c>
      <c r="AG33">
        <v>51.213422999999999</v>
      </c>
      <c r="AH33">
        <v>26.743646999999999</v>
      </c>
      <c r="AI33">
        <v>19.596695</v>
      </c>
      <c r="AJ33">
        <v>0</v>
      </c>
      <c r="AK33">
        <v>34.415137999999999</v>
      </c>
      <c r="AL33">
        <v>79.376220000000004</v>
      </c>
      <c r="AM33">
        <v>6.2795579999999998</v>
      </c>
      <c r="AN33">
        <v>0.75801200000000002</v>
      </c>
      <c r="AO33">
        <v>0</v>
      </c>
      <c r="AP33">
        <v>0</v>
      </c>
      <c r="AQ33">
        <v>0</v>
      </c>
      <c r="AR33">
        <v>33.119999999999997</v>
      </c>
      <c r="AS33">
        <v>37.890518999999998</v>
      </c>
      <c r="AT33">
        <v>20</v>
      </c>
      <c r="AU33">
        <v>0</v>
      </c>
      <c r="AV33">
        <v>0</v>
      </c>
      <c r="AW33">
        <v>0</v>
      </c>
      <c r="AX33">
        <v>0</v>
      </c>
      <c r="AY33">
        <v>5.493709</v>
      </c>
      <c r="AZ33">
        <v>0</v>
      </c>
      <c r="BA33">
        <v>1.0318480000000001</v>
      </c>
      <c r="BB33">
        <v>5.5340730000000002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2417.0758650000002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418.05259999999998</v>
      </c>
      <c r="L34">
        <v>314.55500000000001</v>
      </c>
      <c r="M34">
        <v>97.055942999999999</v>
      </c>
      <c r="N34">
        <v>124.38</v>
      </c>
      <c r="O34">
        <v>130.58009999999999</v>
      </c>
      <c r="P34">
        <v>149.98894999999999</v>
      </c>
      <c r="Q34">
        <v>19.977900000000002</v>
      </c>
      <c r="R34">
        <v>44.906624999999998</v>
      </c>
      <c r="S34">
        <v>24.794599999999999</v>
      </c>
      <c r="T34">
        <v>3.09</v>
      </c>
      <c r="U34">
        <v>418.77</v>
      </c>
      <c r="V34">
        <v>20.8</v>
      </c>
      <c r="W34">
        <v>34.799309999999998</v>
      </c>
      <c r="X34">
        <v>148.30000000000001</v>
      </c>
      <c r="Y34">
        <v>0</v>
      </c>
      <c r="Z34">
        <v>13.041600000000001</v>
      </c>
      <c r="AA34">
        <v>14.04936</v>
      </c>
      <c r="AB34">
        <v>16.166609000000001</v>
      </c>
      <c r="AC34">
        <v>11.598717000000001</v>
      </c>
      <c r="AD34">
        <v>21.768069000000001</v>
      </c>
      <c r="AE34">
        <v>19.725135000000002</v>
      </c>
      <c r="AF34">
        <v>9.222505</v>
      </c>
      <c r="AG34">
        <v>51.213422999999999</v>
      </c>
      <c r="AH34">
        <v>26.743646999999999</v>
      </c>
      <c r="AI34">
        <v>19.596695</v>
      </c>
      <c r="AJ34">
        <v>0</v>
      </c>
      <c r="AK34">
        <v>34.415137999999999</v>
      </c>
      <c r="AL34">
        <v>25.564</v>
      </c>
      <c r="AM34">
        <v>6.2795579999999998</v>
      </c>
      <c r="AN34">
        <v>0.75801200000000002</v>
      </c>
      <c r="AO34">
        <v>0</v>
      </c>
      <c r="AP34">
        <v>0</v>
      </c>
      <c r="AQ34">
        <v>0</v>
      </c>
      <c r="AR34">
        <v>33.119999999999997</v>
      </c>
      <c r="AS34">
        <v>37.890518999999998</v>
      </c>
      <c r="AT34">
        <v>20</v>
      </c>
      <c r="AU34">
        <v>0</v>
      </c>
      <c r="AV34">
        <v>0</v>
      </c>
      <c r="AW34">
        <v>0</v>
      </c>
      <c r="AX34">
        <v>0</v>
      </c>
      <c r="AY34">
        <v>5.493709</v>
      </c>
      <c r="AZ34">
        <v>0</v>
      </c>
      <c r="BA34">
        <v>1.0318480000000001</v>
      </c>
      <c r="BB34">
        <v>5.5340730000000002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2323.2636449999995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388.05259999999998</v>
      </c>
      <c r="L35">
        <v>258.63499999999999</v>
      </c>
      <c r="M35">
        <v>97.055942999999999</v>
      </c>
      <c r="N35">
        <v>124.38</v>
      </c>
      <c r="O35">
        <v>130.58009999999999</v>
      </c>
      <c r="P35">
        <v>149.98894999999999</v>
      </c>
      <c r="Q35">
        <v>16.9617</v>
      </c>
      <c r="R35">
        <v>40.140599999999999</v>
      </c>
      <c r="S35">
        <v>21.198799999999999</v>
      </c>
      <c r="T35">
        <v>3.09</v>
      </c>
      <c r="U35">
        <v>418.77</v>
      </c>
      <c r="V35">
        <v>18.5168</v>
      </c>
      <c r="W35">
        <v>34.799309999999998</v>
      </c>
      <c r="X35">
        <v>148.30000000000001</v>
      </c>
      <c r="Y35">
        <v>0</v>
      </c>
      <c r="Z35">
        <v>13.041600000000001</v>
      </c>
      <c r="AA35">
        <v>28.09872</v>
      </c>
      <c r="AB35">
        <v>16.166609000000001</v>
      </c>
      <c r="AC35">
        <v>11.598717000000001</v>
      </c>
      <c r="AD35">
        <v>21.768069000000001</v>
      </c>
      <c r="AE35">
        <v>19.725135000000002</v>
      </c>
      <c r="AF35">
        <v>9.222505</v>
      </c>
      <c r="AG35">
        <v>51.213422999999999</v>
      </c>
      <c r="AH35">
        <v>26.743646999999999</v>
      </c>
      <c r="AI35">
        <v>3.814368</v>
      </c>
      <c r="AJ35">
        <v>0</v>
      </c>
      <c r="AK35">
        <v>34.415137999999999</v>
      </c>
      <c r="AL35">
        <v>26.725999999999999</v>
      </c>
      <c r="AM35">
        <v>6.2795579999999998</v>
      </c>
      <c r="AN35">
        <v>0.75801200000000002</v>
      </c>
      <c r="AO35">
        <v>0</v>
      </c>
      <c r="AP35">
        <v>0</v>
      </c>
      <c r="AQ35">
        <v>0</v>
      </c>
      <c r="AR35">
        <v>33.119999999999997</v>
      </c>
      <c r="AS35">
        <v>37.890518999999998</v>
      </c>
      <c r="AT35">
        <v>20</v>
      </c>
      <c r="AU35">
        <v>0</v>
      </c>
      <c r="AV35">
        <v>0</v>
      </c>
      <c r="AW35">
        <v>0</v>
      </c>
      <c r="AX35">
        <v>0</v>
      </c>
      <c r="AY35">
        <v>5.493709</v>
      </c>
      <c r="AZ35">
        <v>0</v>
      </c>
      <c r="BA35">
        <v>1.0318480000000001</v>
      </c>
      <c r="BB35">
        <v>5.5340730000000002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2223.1114529999991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388.05259999999998</v>
      </c>
      <c r="L36">
        <v>258.63499999999999</v>
      </c>
      <c r="M36">
        <v>97.055942999999999</v>
      </c>
      <c r="N36">
        <v>124.38</v>
      </c>
      <c r="O36">
        <v>130.58009999999999</v>
      </c>
      <c r="P36">
        <v>149.98894999999999</v>
      </c>
      <c r="Q36">
        <v>19.977900000000002</v>
      </c>
      <c r="R36">
        <v>40.140599999999999</v>
      </c>
      <c r="S36">
        <v>24.794599999999999</v>
      </c>
      <c r="T36">
        <v>3.09</v>
      </c>
      <c r="U36">
        <v>418.77</v>
      </c>
      <c r="V36">
        <v>18.5168</v>
      </c>
      <c r="W36">
        <v>34.799309999999998</v>
      </c>
      <c r="X36">
        <v>148.30000000000001</v>
      </c>
      <c r="Y36">
        <v>0</v>
      </c>
      <c r="Z36">
        <v>13.041600000000001</v>
      </c>
      <c r="AA36">
        <v>28.09872</v>
      </c>
      <c r="AB36">
        <v>16.166609000000001</v>
      </c>
      <c r="AC36">
        <v>11.598717000000001</v>
      </c>
      <c r="AD36">
        <v>21.768069000000001</v>
      </c>
      <c r="AE36">
        <v>19.725135000000002</v>
      </c>
      <c r="AF36">
        <v>9.222505</v>
      </c>
      <c r="AG36">
        <v>51.213422999999999</v>
      </c>
      <c r="AH36">
        <v>26.743646999999999</v>
      </c>
      <c r="AI36">
        <v>0</v>
      </c>
      <c r="AJ36">
        <v>0</v>
      </c>
      <c r="AK36">
        <v>34.415137999999999</v>
      </c>
      <c r="AL36">
        <v>26.725999999999999</v>
      </c>
      <c r="AM36">
        <v>6.2795579999999998</v>
      </c>
      <c r="AN36">
        <v>0.75801200000000002</v>
      </c>
      <c r="AO36">
        <v>0</v>
      </c>
      <c r="AP36">
        <v>0</v>
      </c>
      <c r="AQ36">
        <v>0</v>
      </c>
      <c r="AR36">
        <v>33.119999999999997</v>
      </c>
      <c r="AS36">
        <v>37.890518999999998</v>
      </c>
      <c r="AT36">
        <v>20</v>
      </c>
      <c r="AU36">
        <v>0</v>
      </c>
      <c r="AV36">
        <v>0</v>
      </c>
      <c r="AW36">
        <v>0</v>
      </c>
      <c r="AX36">
        <v>0</v>
      </c>
      <c r="AY36">
        <v>5.493709</v>
      </c>
      <c r="AZ36">
        <v>0</v>
      </c>
      <c r="BA36">
        <v>1.0318480000000001</v>
      </c>
      <c r="BB36">
        <v>5.5340730000000002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2225.9090849999993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388.05259999999998</v>
      </c>
      <c r="L37">
        <v>255.63499999999999</v>
      </c>
      <c r="M37">
        <v>97.055942999999999</v>
      </c>
      <c r="N37">
        <v>124.38</v>
      </c>
      <c r="O37">
        <v>130.58009999999999</v>
      </c>
      <c r="P37">
        <v>149.98894999999999</v>
      </c>
      <c r="Q37">
        <v>15.3094</v>
      </c>
      <c r="R37">
        <v>40.140599999999999</v>
      </c>
      <c r="S37">
        <v>19.6081</v>
      </c>
      <c r="T37">
        <v>2.6185</v>
      </c>
      <c r="U37">
        <v>418.77</v>
      </c>
      <c r="V37">
        <v>18.5168</v>
      </c>
      <c r="W37">
        <v>34.799309999999998</v>
      </c>
      <c r="X37">
        <v>148.30000000000001</v>
      </c>
      <c r="Y37">
        <v>0</v>
      </c>
      <c r="Z37">
        <v>13.041600000000001</v>
      </c>
      <c r="AA37">
        <v>28.09872</v>
      </c>
      <c r="AB37">
        <v>16.166609000000001</v>
      </c>
      <c r="AC37">
        <v>0</v>
      </c>
      <c r="AD37">
        <v>21.768069000000001</v>
      </c>
      <c r="AE37">
        <v>19.725135000000002</v>
      </c>
      <c r="AF37">
        <v>9.222505</v>
      </c>
      <c r="AG37">
        <v>51.213422999999999</v>
      </c>
      <c r="AH37">
        <v>26.743646999999999</v>
      </c>
      <c r="AI37">
        <v>0</v>
      </c>
      <c r="AJ37">
        <v>0</v>
      </c>
      <c r="AK37">
        <v>34.415137999999999</v>
      </c>
      <c r="AL37">
        <v>26.725999999999999</v>
      </c>
      <c r="AM37">
        <v>6.2795579999999998</v>
      </c>
      <c r="AN37">
        <v>0.75801200000000002</v>
      </c>
      <c r="AO37">
        <v>0</v>
      </c>
      <c r="AP37">
        <v>0</v>
      </c>
      <c r="AQ37">
        <v>0</v>
      </c>
      <c r="AR37">
        <v>34.223999999999997</v>
      </c>
      <c r="AS37">
        <v>37.890518999999998</v>
      </c>
      <c r="AT37">
        <v>20</v>
      </c>
      <c r="AU37">
        <v>0</v>
      </c>
      <c r="AV37">
        <v>0</v>
      </c>
      <c r="AW37">
        <v>0</v>
      </c>
      <c r="AX37">
        <v>0</v>
      </c>
      <c r="AY37">
        <v>5.493709</v>
      </c>
      <c r="AZ37">
        <v>0</v>
      </c>
      <c r="BA37">
        <v>1.0318480000000001</v>
      </c>
      <c r="BB37">
        <v>5.5340730000000002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2202.0878680000001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388.05259999999998</v>
      </c>
      <c r="L38">
        <v>255.63499999999999</v>
      </c>
      <c r="M38">
        <v>97.055942999999999</v>
      </c>
      <c r="N38">
        <v>124.38</v>
      </c>
      <c r="O38">
        <v>130.58009999999999</v>
      </c>
      <c r="P38">
        <v>149.98894999999999</v>
      </c>
      <c r="Q38">
        <v>15.3094</v>
      </c>
      <c r="R38">
        <v>40.140599999999999</v>
      </c>
      <c r="S38">
        <v>19.6081</v>
      </c>
      <c r="T38">
        <v>2.6185</v>
      </c>
      <c r="U38">
        <v>418.77</v>
      </c>
      <c r="V38">
        <v>18.5168</v>
      </c>
      <c r="W38">
        <v>34.799309999999998</v>
      </c>
      <c r="X38">
        <v>148.30000000000001</v>
      </c>
      <c r="Y38">
        <v>0</v>
      </c>
      <c r="Z38">
        <v>13.041600000000001</v>
      </c>
      <c r="AA38">
        <v>14.04936</v>
      </c>
      <c r="AB38">
        <v>16.166609000000001</v>
      </c>
      <c r="AC38">
        <v>0</v>
      </c>
      <c r="AD38">
        <v>21.768069000000001</v>
      </c>
      <c r="AE38">
        <v>19.725135000000002</v>
      </c>
      <c r="AF38">
        <v>9.222505</v>
      </c>
      <c r="AG38">
        <v>51.213422999999999</v>
      </c>
      <c r="AH38">
        <v>26.743646999999999</v>
      </c>
      <c r="AI38">
        <v>0</v>
      </c>
      <c r="AJ38">
        <v>0</v>
      </c>
      <c r="AK38">
        <v>34.415137999999999</v>
      </c>
      <c r="AL38">
        <v>26.725999999999999</v>
      </c>
      <c r="AM38">
        <v>6.2795579999999998</v>
      </c>
      <c r="AN38">
        <v>0.75801200000000002</v>
      </c>
      <c r="AO38">
        <v>0</v>
      </c>
      <c r="AP38">
        <v>0</v>
      </c>
      <c r="AQ38">
        <v>0</v>
      </c>
      <c r="AR38">
        <v>34.223999999999997</v>
      </c>
      <c r="AS38">
        <v>37.890518999999998</v>
      </c>
      <c r="AT38">
        <v>20</v>
      </c>
      <c r="AU38">
        <v>0</v>
      </c>
      <c r="AV38">
        <v>0</v>
      </c>
      <c r="AW38">
        <v>0</v>
      </c>
      <c r="AX38">
        <v>0</v>
      </c>
      <c r="AY38">
        <v>5.493709</v>
      </c>
      <c r="AZ38">
        <v>0</v>
      </c>
      <c r="BA38">
        <v>1.0318480000000001</v>
      </c>
      <c r="BB38">
        <v>5.5340730000000002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2188.0385080000001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388.05259999999998</v>
      </c>
      <c r="L39">
        <v>255.63499999999999</v>
      </c>
      <c r="M39">
        <v>97.055942999999999</v>
      </c>
      <c r="N39">
        <v>124.38</v>
      </c>
      <c r="O39">
        <v>130.58009999999999</v>
      </c>
      <c r="P39">
        <v>149.98894999999999</v>
      </c>
      <c r="Q39">
        <v>12.45</v>
      </c>
      <c r="R39">
        <v>33.914700000000003</v>
      </c>
      <c r="S39">
        <v>16.0123</v>
      </c>
      <c r="T39">
        <v>2.6185</v>
      </c>
      <c r="U39">
        <v>418.77</v>
      </c>
      <c r="V39">
        <v>15.635400000000001</v>
      </c>
      <c r="W39">
        <v>30.003399999999999</v>
      </c>
      <c r="X39">
        <v>127.83159999999999</v>
      </c>
      <c r="Y39">
        <v>0</v>
      </c>
      <c r="Z39">
        <v>13.041600000000001</v>
      </c>
      <c r="AA39">
        <v>14.022500000000001</v>
      </c>
      <c r="AB39">
        <v>16.166609000000001</v>
      </c>
      <c r="AC39">
        <v>0</v>
      </c>
      <c r="AD39">
        <v>21.768069000000001</v>
      </c>
      <c r="AE39">
        <v>19.725135000000002</v>
      </c>
      <c r="AF39">
        <v>9.222505</v>
      </c>
      <c r="AG39">
        <v>51.213422999999999</v>
      </c>
      <c r="AH39">
        <v>26.743646999999999</v>
      </c>
      <c r="AI39">
        <v>0</v>
      </c>
      <c r="AJ39">
        <v>0</v>
      </c>
      <c r="AK39">
        <v>34.415137999999999</v>
      </c>
      <c r="AL39">
        <v>26.725999999999999</v>
      </c>
      <c r="AM39">
        <v>6.2795579999999998</v>
      </c>
      <c r="AN39">
        <v>0.75801200000000002</v>
      </c>
      <c r="AO39">
        <v>0</v>
      </c>
      <c r="AP39">
        <v>0</v>
      </c>
      <c r="AQ39">
        <v>0</v>
      </c>
      <c r="AR39">
        <v>34.223999999999997</v>
      </c>
      <c r="AS39">
        <v>37.890518999999998</v>
      </c>
      <c r="AT39">
        <v>20</v>
      </c>
      <c r="AU39">
        <v>0</v>
      </c>
      <c r="AV39">
        <v>0</v>
      </c>
      <c r="AW39">
        <v>0</v>
      </c>
      <c r="AX39">
        <v>0</v>
      </c>
      <c r="AY39">
        <v>5.493709</v>
      </c>
      <c r="AZ39">
        <v>0</v>
      </c>
      <c r="BA39">
        <v>1.0318480000000001</v>
      </c>
      <c r="BB39">
        <v>5.5340730000000002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2147.1848380000001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388.05259999999998</v>
      </c>
      <c r="L40">
        <v>255.63499999999999</v>
      </c>
      <c r="M40">
        <v>97.055942999999999</v>
      </c>
      <c r="N40">
        <v>124.38</v>
      </c>
      <c r="O40">
        <v>130.58009999999999</v>
      </c>
      <c r="P40">
        <v>149.98894999999999</v>
      </c>
      <c r="Q40">
        <v>15.3094</v>
      </c>
      <c r="R40">
        <v>39.700600000000001</v>
      </c>
      <c r="S40">
        <v>19.6081</v>
      </c>
      <c r="T40">
        <v>2.6185</v>
      </c>
      <c r="U40">
        <v>418.77</v>
      </c>
      <c r="V40">
        <v>17.852015999999999</v>
      </c>
      <c r="W40">
        <v>34.501885999999999</v>
      </c>
      <c r="X40">
        <v>146.079849</v>
      </c>
      <c r="Y40">
        <v>0</v>
      </c>
      <c r="Z40">
        <v>13.041600000000001</v>
      </c>
      <c r="AA40">
        <v>13.587999999999999</v>
      </c>
      <c r="AB40">
        <v>16.166609000000001</v>
      </c>
      <c r="AC40">
        <v>0</v>
      </c>
      <c r="AD40">
        <v>21.768069000000001</v>
      </c>
      <c r="AE40">
        <v>19.725135000000002</v>
      </c>
      <c r="AF40">
        <v>9.222505</v>
      </c>
      <c r="AG40">
        <v>51.213422999999999</v>
      </c>
      <c r="AH40">
        <v>0</v>
      </c>
      <c r="AI40">
        <v>0</v>
      </c>
      <c r="AJ40">
        <v>0</v>
      </c>
      <c r="AK40">
        <v>34.415137999999999</v>
      </c>
      <c r="AL40">
        <v>26.725999999999999</v>
      </c>
      <c r="AM40">
        <v>6.2795579999999998</v>
      </c>
      <c r="AN40">
        <v>0.75801200000000002</v>
      </c>
      <c r="AO40">
        <v>0</v>
      </c>
      <c r="AP40">
        <v>0</v>
      </c>
      <c r="AQ40">
        <v>0</v>
      </c>
      <c r="AR40">
        <v>34.223999999999997</v>
      </c>
      <c r="AS40">
        <v>37.890518999999998</v>
      </c>
      <c r="AT40">
        <v>20</v>
      </c>
      <c r="AU40">
        <v>0</v>
      </c>
      <c r="AV40">
        <v>0</v>
      </c>
      <c r="AW40">
        <v>0</v>
      </c>
      <c r="AX40">
        <v>0</v>
      </c>
      <c r="AY40">
        <v>5.493709</v>
      </c>
      <c r="AZ40">
        <v>0</v>
      </c>
      <c r="BA40">
        <v>0</v>
      </c>
      <c r="BB40">
        <v>5.5340730000000002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2156.1792939999996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388.05259999999998</v>
      </c>
      <c r="L41">
        <v>255.63499999999999</v>
      </c>
      <c r="M41">
        <v>97.055942999999999</v>
      </c>
      <c r="N41">
        <v>124.38</v>
      </c>
      <c r="O41">
        <v>130.58009999999999</v>
      </c>
      <c r="P41">
        <v>149.98894999999999</v>
      </c>
      <c r="Q41">
        <v>12.45</v>
      </c>
      <c r="R41">
        <v>33.914700000000003</v>
      </c>
      <c r="S41">
        <v>16.0123</v>
      </c>
      <c r="T41">
        <v>2.6185</v>
      </c>
      <c r="U41">
        <v>418.77</v>
      </c>
      <c r="V41">
        <v>18.5168</v>
      </c>
      <c r="W41">
        <v>34.799309999999998</v>
      </c>
      <c r="X41">
        <v>148.30000000000001</v>
      </c>
      <c r="Y41">
        <v>0</v>
      </c>
      <c r="Z41">
        <v>13.041600000000001</v>
      </c>
      <c r="AA41">
        <v>0</v>
      </c>
      <c r="AB41">
        <v>16.166609000000001</v>
      </c>
      <c r="AC41">
        <v>0</v>
      </c>
      <c r="AD41">
        <v>21.768069000000001</v>
      </c>
      <c r="AE41">
        <v>39.450268999999999</v>
      </c>
      <c r="AF41">
        <v>9.222505</v>
      </c>
      <c r="AG41">
        <v>51.213422999999999</v>
      </c>
      <c r="AH41">
        <v>0</v>
      </c>
      <c r="AI41">
        <v>0</v>
      </c>
      <c r="AJ41">
        <v>0</v>
      </c>
      <c r="AK41">
        <v>34.415137999999999</v>
      </c>
      <c r="AL41">
        <v>25.564</v>
      </c>
      <c r="AM41">
        <v>6.2795579999999998</v>
      </c>
      <c r="AN41">
        <v>0.75801200000000002</v>
      </c>
      <c r="AO41">
        <v>0</v>
      </c>
      <c r="AP41">
        <v>0</v>
      </c>
      <c r="AQ41">
        <v>0</v>
      </c>
      <c r="AR41">
        <v>34.223999999999997</v>
      </c>
      <c r="AS41">
        <v>37.890518999999998</v>
      </c>
      <c r="AT41">
        <v>20</v>
      </c>
      <c r="AU41">
        <v>0</v>
      </c>
      <c r="AV41">
        <v>0</v>
      </c>
      <c r="AW41">
        <v>0</v>
      </c>
      <c r="AX41">
        <v>0</v>
      </c>
      <c r="AY41">
        <v>5.493709</v>
      </c>
      <c r="AZ41">
        <v>0</v>
      </c>
      <c r="BA41">
        <v>0</v>
      </c>
      <c r="BB41">
        <v>5.5340730000000002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2152.095687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388.05259999999998</v>
      </c>
      <c r="L42">
        <v>255.63499999999999</v>
      </c>
      <c r="M42">
        <v>97.055942999999999</v>
      </c>
      <c r="N42">
        <v>124.38</v>
      </c>
      <c r="O42">
        <v>130.58009999999999</v>
      </c>
      <c r="P42">
        <v>149.98894999999999</v>
      </c>
      <c r="Q42">
        <v>12.45</v>
      </c>
      <c r="R42">
        <v>33.914700000000003</v>
      </c>
      <c r="S42">
        <v>16.0123</v>
      </c>
      <c r="T42">
        <v>2.6185</v>
      </c>
      <c r="U42">
        <v>418.77</v>
      </c>
      <c r="V42">
        <v>18.4068</v>
      </c>
      <c r="W42">
        <v>34.799309999999998</v>
      </c>
      <c r="X42">
        <v>148.30000000000001</v>
      </c>
      <c r="Y42">
        <v>0</v>
      </c>
      <c r="Z42">
        <v>13.041600000000001</v>
      </c>
      <c r="AA42">
        <v>0</v>
      </c>
      <c r="AB42">
        <v>16.166609000000001</v>
      </c>
      <c r="AC42">
        <v>0</v>
      </c>
      <c r="AD42">
        <v>21.768069000000001</v>
      </c>
      <c r="AE42">
        <v>39.450268999999999</v>
      </c>
      <c r="AF42">
        <v>9.222505</v>
      </c>
      <c r="AG42">
        <v>51.213422999999999</v>
      </c>
      <c r="AH42">
        <v>0</v>
      </c>
      <c r="AI42">
        <v>0</v>
      </c>
      <c r="AJ42">
        <v>0</v>
      </c>
      <c r="AK42">
        <v>34.415137999999999</v>
      </c>
      <c r="AL42">
        <v>25.564</v>
      </c>
      <c r="AM42">
        <v>6.2795579999999998</v>
      </c>
      <c r="AN42">
        <v>0.75801200000000002</v>
      </c>
      <c r="AO42">
        <v>0</v>
      </c>
      <c r="AP42">
        <v>0</v>
      </c>
      <c r="AQ42">
        <v>0</v>
      </c>
      <c r="AR42">
        <v>34.223999999999997</v>
      </c>
      <c r="AS42">
        <v>37.890518999999998</v>
      </c>
      <c r="AT42">
        <v>20</v>
      </c>
      <c r="AU42">
        <v>0</v>
      </c>
      <c r="AV42">
        <v>0</v>
      </c>
      <c r="AW42">
        <v>0</v>
      </c>
      <c r="AX42">
        <v>0</v>
      </c>
      <c r="AY42">
        <v>5.493709</v>
      </c>
      <c r="AZ42">
        <v>0</v>
      </c>
      <c r="BA42">
        <v>0</v>
      </c>
      <c r="BB42">
        <v>5.5340730000000002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2151.9856869999999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388.05259999999998</v>
      </c>
      <c r="L43">
        <v>255.63499999999999</v>
      </c>
      <c r="M43">
        <v>97.055942999999999</v>
      </c>
      <c r="N43">
        <v>124.38</v>
      </c>
      <c r="O43">
        <v>130.58009999999999</v>
      </c>
      <c r="P43">
        <v>149.98894999999999</v>
      </c>
      <c r="Q43">
        <v>12.45</v>
      </c>
      <c r="R43">
        <v>33.914700000000003</v>
      </c>
      <c r="S43">
        <v>16.0123</v>
      </c>
      <c r="T43">
        <v>2.6185</v>
      </c>
      <c r="U43">
        <v>418.77</v>
      </c>
      <c r="V43">
        <v>18.4068</v>
      </c>
      <c r="W43">
        <v>34.799309999999998</v>
      </c>
      <c r="X43">
        <v>148.30000000000001</v>
      </c>
      <c r="Y43">
        <v>0</v>
      </c>
      <c r="Z43">
        <v>13.041600000000001</v>
      </c>
      <c r="AA43">
        <v>0</v>
      </c>
      <c r="AB43">
        <v>0</v>
      </c>
      <c r="AC43">
        <v>0</v>
      </c>
      <c r="AD43">
        <v>10.884034</v>
      </c>
      <c r="AE43">
        <v>39.450268999999999</v>
      </c>
      <c r="AF43">
        <v>9.222505</v>
      </c>
      <c r="AG43">
        <v>51.213422999999999</v>
      </c>
      <c r="AH43">
        <v>0</v>
      </c>
      <c r="AI43">
        <v>0</v>
      </c>
      <c r="AJ43">
        <v>0</v>
      </c>
      <c r="AK43">
        <v>34.415137999999999</v>
      </c>
      <c r="AL43">
        <v>26.725999999999999</v>
      </c>
      <c r="AM43">
        <v>6.2795579999999998</v>
      </c>
      <c r="AN43">
        <v>0.75801200000000002</v>
      </c>
      <c r="AO43">
        <v>0</v>
      </c>
      <c r="AP43">
        <v>0.38429999999999997</v>
      </c>
      <c r="AQ43">
        <v>0</v>
      </c>
      <c r="AR43">
        <v>33.119999999999997</v>
      </c>
      <c r="AS43">
        <v>37.890518999999998</v>
      </c>
      <c r="AT43">
        <v>20.000003</v>
      </c>
      <c r="AU43">
        <v>0</v>
      </c>
      <c r="AV43">
        <v>0</v>
      </c>
      <c r="AW43">
        <v>0</v>
      </c>
      <c r="AX43">
        <v>0</v>
      </c>
      <c r="AY43">
        <v>5.493709</v>
      </c>
      <c r="AZ43">
        <v>0</v>
      </c>
      <c r="BA43">
        <v>0</v>
      </c>
      <c r="BB43">
        <v>5.5340730000000002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2125.3773459999998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388.05259999999998</v>
      </c>
      <c r="L44">
        <v>255.63499999999999</v>
      </c>
      <c r="M44">
        <v>97.055942999999999</v>
      </c>
      <c r="N44">
        <v>124.38</v>
      </c>
      <c r="O44">
        <v>130.58009999999999</v>
      </c>
      <c r="P44">
        <v>149.98894999999999</v>
      </c>
      <c r="Q44">
        <v>12.45</v>
      </c>
      <c r="R44">
        <v>33.914700000000003</v>
      </c>
      <c r="S44">
        <v>16.0123</v>
      </c>
      <c r="T44">
        <v>2.6185</v>
      </c>
      <c r="U44">
        <v>418.77</v>
      </c>
      <c r="V44">
        <v>18.4068</v>
      </c>
      <c r="W44">
        <v>34.799309999999998</v>
      </c>
      <c r="X44">
        <v>148.30000000000001</v>
      </c>
      <c r="Y44">
        <v>0</v>
      </c>
      <c r="Z44">
        <v>13.041600000000001</v>
      </c>
      <c r="AA44">
        <v>0</v>
      </c>
      <c r="AB44">
        <v>0</v>
      </c>
      <c r="AC44">
        <v>0</v>
      </c>
      <c r="AD44">
        <v>10.884034</v>
      </c>
      <c r="AE44">
        <v>39.450268999999999</v>
      </c>
      <c r="AF44">
        <v>9.222505</v>
      </c>
      <c r="AG44">
        <v>51.213422999999999</v>
      </c>
      <c r="AH44">
        <v>0</v>
      </c>
      <c r="AI44">
        <v>0</v>
      </c>
      <c r="AJ44">
        <v>0</v>
      </c>
      <c r="AK44">
        <v>34.415137999999999</v>
      </c>
      <c r="AL44">
        <v>26.725999999999999</v>
      </c>
      <c r="AM44">
        <v>6.2795579999999998</v>
      </c>
      <c r="AN44">
        <v>0.75801200000000002</v>
      </c>
      <c r="AO44">
        <v>0</v>
      </c>
      <c r="AP44">
        <v>0.38429999999999997</v>
      </c>
      <c r="AQ44">
        <v>0</v>
      </c>
      <c r="AR44">
        <v>33.119999999999997</v>
      </c>
      <c r="AS44">
        <v>37.890518999999998</v>
      </c>
      <c r="AT44">
        <v>20.000003</v>
      </c>
      <c r="AU44">
        <v>0</v>
      </c>
      <c r="AV44">
        <v>0</v>
      </c>
      <c r="AW44">
        <v>0</v>
      </c>
      <c r="AX44">
        <v>0</v>
      </c>
      <c r="AY44">
        <v>5.493709</v>
      </c>
      <c r="AZ44">
        <v>0</v>
      </c>
      <c r="BA44">
        <v>0</v>
      </c>
      <c r="BB44">
        <v>5.5340730000000002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2125.3773459999998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388.05259999999998</v>
      </c>
      <c r="L45">
        <v>255.63499999999999</v>
      </c>
      <c r="M45">
        <v>97.055942999999999</v>
      </c>
      <c r="N45">
        <v>124.38</v>
      </c>
      <c r="O45">
        <v>130.58009999999999</v>
      </c>
      <c r="P45">
        <v>149.98894999999999</v>
      </c>
      <c r="Q45">
        <v>12.45</v>
      </c>
      <c r="R45">
        <v>33.104700000000001</v>
      </c>
      <c r="S45">
        <v>16.0123</v>
      </c>
      <c r="T45">
        <v>2.6185</v>
      </c>
      <c r="U45">
        <v>418.77</v>
      </c>
      <c r="V45">
        <v>18.4068</v>
      </c>
      <c r="W45">
        <v>37.9375</v>
      </c>
      <c r="X45">
        <v>148.30000000000001</v>
      </c>
      <c r="Y45">
        <v>0</v>
      </c>
      <c r="Z45">
        <v>13.041600000000001</v>
      </c>
      <c r="AA45">
        <v>0</v>
      </c>
      <c r="AB45">
        <v>0</v>
      </c>
      <c r="AC45">
        <v>0</v>
      </c>
      <c r="AD45">
        <v>0</v>
      </c>
      <c r="AE45">
        <v>39.450268999999999</v>
      </c>
      <c r="AF45">
        <v>9.222505</v>
      </c>
      <c r="AG45">
        <v>51.213422999999999</v>
      </c>
      <c r="AH45">
        <v>0</v>
      </c>
      <c r="AI45">
        <v>0</v>
      </c>
      <c r="AJ45">
        <v>0</v>
      </c>
      <c r="AK45">
        <v>34.415137999999999</v>
      </c>
      <c r="AL45">
        <v>26.725999999999999</v>
      </c>
      <c r="AM45">
        <v>6.2795579999999998</v>
      </c>
      <c r="AN45">
        <v>0.75801200000000002</v>
      </c>
      <c r="AO45">
        <v>0</v>
      </c>
      <c r="AP45">
        <v>0.38429999999999997</v>
      </c>
      <c r="AQ45">
        <v>0</v>
      </c>
      <c r="AR45">
        <v>33.119999999999997</v>
      </c>
      <c r="AS45">
        <v>37.890518999999998</v>
      </c>
      <c r="AT45">
        <v>20.000003</v>
      </c>
      <c r="AU45">
        <v>0</v>
      </c>
      <c r="AV45">
        <v>0</v>
      </c>
      <c r="AW45">
        <v>0</v>
      </c>
      <c r="AX45">
        <v>0</v>
      </c>
      <c r="AY45">
        <v>5.493709</v>
      </c>
      <c r="AZ45">
        <v>0</v>
      </c>
      <c r="BA45">
        <v>0</v>
      </c>
      <c r="BB45">
        <v>5.5340730000000002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2116.8215019999993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388.05259999999998</v>
      </c>
      <c r="L46">
        <v>255.63499999999999</v>
      </c>
      <c r="M46">
        <v>97.055942999999999</v>
      </c>
      <c r="N46">
        <v>124.38</v>
      </c>
      <c r="O46">
        <v>130.58009999999999</v>
      </c>
      <c r="P46">
        <v>149.98894999999999</v>
      </c>
      <c r="Q46">
        <v>12.45</v>
      </c>
      <c r="R46">
        <v>33.914700000000003</v>
      </c>
      <c r="S46">
        <v>16.0123</v>
      </c>
      <c r="T46">
        <v>2.6185</v>
      </c>
      <c r="U46">
        <v>418.77</v>
      </c>
      <c r="V46">
        <v>18.4068</v>
      </c>
      <c r="W46">
        <v>39.454999999999998</v>
      </c>
      <c r="X46">
        <v>148.30000000000001</v>
      </c>
      <c r="Y46">
        <v>0</v>
      </c>
      <c r="Z46">
        <v>13.041600000000001</v>
      </c>
      <c r="AA46">
        <v>0</v>
      </c>
      <c r="AB46">
        <v>0</v>
      </c>
      <c r="AC46">
        <v>0</v>
      </c>
      <c r="AD46">
        <v>0</v>
      </c>
      <c r="AE46">
        <v>39.450268999999999</v>
      </c>
      <c r="AF46">
        <v>9.222505</v>
      </c>
      <c r="AG46">
        <v>51.213422999999999</v>
      </c>
      <c r="AH46">
        <v>0</v>
      </c>
      <c r="AI46">
        <v>0</v>
      </c>
      <c r="AJ46">
        <v>0</v>
      </c>
      <c r="AK46">
        <v>34.415137999999999</v>
      </c>
      <c r="AL46">
        <v>26.725999999999999</v>
      </c>
      <c r="AM46">
        <v>6.2795579999999998</v>
      </c>
      <c r="AN46">
        <v>0.75801200000000002</v>
      </c>
      <c r="AO46">
        <v>0</v>
      </c>
      <c r="AP46">
        <v>7.0454999999999997</v>
      </c>
      <c r="AQ46">
        <v>0</v>
      </c>
      <c r="AR46">
        <v>33.119999999999997</v>
      </c>
      <c r="AS46">
        <v>37.890518999999998</v>
      </c>
      <c r="AT46">
        <v>18.975425999999999</v>
      </c>
      <c r="AU46">
        <v>0</v>
      </c>
      <c r="AV46">
        <v>0</v>
      </c>
      <c r="AW46">
        <v>0</v>
      </c>
      <c r="AX46">
        <v>0</v>
      </c>
      <c r="AY46">
        <v>5.493709</v>
      </c>
      <c r="AZ46">
        <v>0</v>
      </c>
      <c r="BA46">
        <v>0</v>
      </c>
      <c r="BB46">
        <v>5.5340730000000002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2124.7856249999995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388.05259999999998</v>
      </c>
      <c r="L47">
        <v>255.63499999999999</v>
      </c>
      <c r="M47">
        <v>97.055942999999999</v>
      </c>
      <c r="N47">
        <v>124.38</v>
      </c>
      <c r="O47">
        <v>130.58009999999999</v>
      </c>
      <c r="P47">
        <v>149.98894999999999</v>
      </c>
      <c r="Q47">
        <v>12.45</v>
      </c>
      <c r="R47">
        <v>30.015899999999998</v>
      </c>
      <c r="S47">
        <v>16.0123</v>
      </c>
      <c r="T47">
        <v>2.6185</v>
      </c>
      <c r="U47">
        <v>418.77</v>
      </c>
      <c r="V47">
        <v>20.7668</v>
      </c>
      <c r="W47">
        <v>35.410800000000002</v>
      </c>
      <c r="X47">
        <v>148.30000000000001</v>
      </c>
      <c r="Y47">
        <v>0</v>
      </c>
      <c r="Z47">
        <v>13.041600000000001</v>
      </c>
      <c r="AA47">
        <v>0</v>
      </c>
      <c r="AB47">
        <v>0</v>
      </c>
      <c r="AC47">
        <v>0</v>
      </c>
      <c r="AD47">
        <v>0</v>
      </c>
      <c r="AE47">
        <v>19.725135000000002</v>
      </c>
      <c r="AF47">
        <v>9.222505</v>
      </c>
      <c r="AG47">
        <v>51.213422999999999</v>
      </c>
      <c r="AH47">
        <v>0</v>
      </c>
      <c r="AI47">
        <v>0</v>
      </c>
      <c r="AJ47">
        <v>0</v>
      </c>
      <c r="AK47">
        <v>34.415137999999999</v>
      </c>
      <c r="AL47">
        <v>26.725999999999999</v>
      </c>
      <c r="AM47">
        <v>6.2795579999999998</v>
      </c>
      <c r="AN47">
        <v>0.75801200000000002</v>
      </c>
      <c r="AO47">
        <v>0</v>
      </c>
      <c r="AP47">
        <v>7.0454999999999997</v>
      </c>
      <c r="AQ47">
        <v>0</v>
      </c>
      <c r="AR47">
        <v>33.119999999999997</v>
      </c>
      <c r="AS47">
        <v>37.890518999999998</v>
      </c>
      <c r="AT47">
        <v>20.000003</v>
      </c>
      <c r="AU47">
        <v>0</v>
      </c>
      <c r="AV47">
        <v>0</v>
      </c>
      <c r="AW47">
        <v>0</v>
      </c>
      <c r="AX47">
        <v>0</v>
      </c>
      <c r="AY47">
        <v>5.493709</v>
      </c>
      <c r="AZ47">
        <v>0</v>
      </c>
      <c r="BA47">
        <v>0</v>
      </c>
      <c r="BB47">
        <v>5.5340730000000002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2100.5020679999998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388.05259999999998</v>
      </c>
      <c r="L48">
        <v>255.63499999999999</v>
      </c>
      <c r="M48">
        <v>97.055942999999999</v>
      </c>
      <c r="N48">
        <v>124.38</v>
      </c>
      <c r="O48">
        <v>130.58009999999999</v>
      </c>
      <c r="P48">
        <v>149.98894999999999</v>
      </c>
      <c r="Q48">
        <v>12.45</v>
      </c>
      <c r="R48">
        <v>30.015899999999998</v>
      </c>
      <c r="S48">
        <v>16.0123</v>
      </c>
      <c r="T48">
        <v>2.6185</v>
      </c>
      <c r="U48">
        <v>418.77</v>
      </c>
      <c r="V48">
        <v>20.7668</v>
      </c>
      <c r="W48">
        <v>32.040799999999997</v>
      </c>
      <c r="X48">
        <v>130.8818</v>
      </c>
      <c r="Y48">
        <v>0</v>
      </c>
      <c r="Z48">
        <v>13.041600000000001</v>
      </c>
      <c r="AA48">
        <v>0</v>
      </c>
      <c r="AB48">
        <v>0</v>
      </c>
      <c r="AC48">
        <v>0</v>
      </c>
      <c r="AD48">
        <v>0</v>
      </c>
      <c r="AE48">
        <v>19.725135000000002</v>
      </c>
      <c r="AF48">
        <v>9.222505</v>
      </c>
      <c r="AG48">
        <v>51.213422999999999</v>
      </c>
      <c r="AH48">
        <v>0</v>
      </c>
      <c r="AI48">
        <v>0</v>
      </c>
      <c r="AJ48">
        <v>0</v>
      </c>
      <c r="AK48">
        <v>34.415137999999999</v>
      </c>
      <c r="AL48">
        <v>26.725999999999999</v>
      </c>
      <c r="AM48">
        <v>6.2795579999999998</v>
      </c>
      <c r="AN48">
        <v>0.75801200000000002</v>
      </c>
      <c r="AO48">
        <v>0</v>
      </c>
      <c r="AP48">
        <v>7.0454999999999997</v>
      </c>
      <c r="AQ48">
        <v>0</v>
      </c>
      <c r="AR48">
        <v>33.119999999999997</v>
      </c>
      <c r="AS48">
        <v>37.890518999999998</v>
      </c>
      <c r="AT48">
        <v>20.000003</v>
      </c>
      <c r="AU48">
        <v>0</v>
      </c>
      <c r="AV48">
        <v>0</v>
      </c>
      <c r="AW48">
        <v>0</v>
      </c>
      <c r="AX48">
        <v>0</v>
      </c>
      <c r="AY48">
        <v>5.493709</v>
      </c>
      <c r="AZ48">
        <v>0</v>
      </c>
      <c r="BA48">
        <v>0</v>
      </c>
      <c r="BB48">
        <v>5.5340730000000002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2079.7138679999998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379.79259999999999</v>
      </c>
      <c r="L49">
        <v>255.63499999999999</v>
      </c>
      <c r="M49">
        <v>97.055942999999999</v>
      </c>
      <c r="N49">
        <v>124.38</v>
      </c>
      <c r="O49">
        <v>130.58009999999999</v>
      </c>
      <c r="P49">
        <v>149.98894999999999</v>
      </c>
      <c r="Q49">
        <v>12.45</v>
      </c>
      <c r="R49">
        <v>30.015899999999998</v>
      </c>
      <c r="S49">
        <v>16.0123</v>
      </c>
      <c r="T49">
        <v>2.6185</v>
      </c>
      <c r="U49">
        <v>418.77</v>
      </c>
      <c r="V49">
        <v>20.7668</v>
      </c>
      <c r="W49">
        <v>35.410800000000002</v>
      </c>
      <c r="X49">
        <v>148.30000000000001</v>
      </c>
      <c r="Y49">
        <v>0</v>
      </c>
      <c r="Z49">
        <v>13.041600000000001</v>
      </c>
      <c r="AA49">
        <v>0</v>
      </c>
      <c r="AB49">
        <v>0</v>
      </c>
      <c r="AC49">
        <v>0</v>
      </c>
      <c r="AD49">
        <v>0</v>
      </c>
      <c r="AE49">
        <v>19.725135000000002</v>
      </c>
      <c r="AF49">
        <v>9.222505</v>
      </c>
      <c r="AG49">
        <v>51.213422999999999</v>
      </c>
      <c r="AH49">
        <v>0</v>
      </c>
      <c r="AI49">
        <v>0</v>
      </c>
      <c r="AJ49">
        <v>0</v>
      </c>
      <c r="AK49">
        <v>34.415137999999999</v>
      </c>
      <c r="AL49">
        <v>26.725999999999999</v>
      </c>
      <c r="AM49">
        <v>6.2795579999999998</v>
      </c>
      <c r="AN49">
        <v>0.75801200000000002</v>
      </c>
      <c r="AO49">
        <v>0</v>
      </c>
      <c r="AP49">
        <v>7.0454999999999997</v>
      </c>
      <c r="AQ49">
        <v>0</v>
      </c>
      <c r="AR49">
        <v>33.119999999999997</v>
      </c>
      <c r="AS49">
        <v>37.890518999999998</v>
      </c>
      <c r="AT49">
        <v>20.000003</v>
      </c>
      <c r="AU49">
        <v>0</v>
      </c>
      <c r="AV49">
        <v>0</v>
      </c>
      <c r="AW49">
        <v>0</v>
      </c>
      <c r="AX49">
        <v>0</v>
      </c>
      <c r="AY49">
        <v>5.493709</v>
      </c>
      <c r="AZ49">
        <v>0</v>
      </c>
      <c r="BA49">
        <v>0</v>
      </c>
      <c r="BB49">
        <v>4.8672579999999996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2091.575253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379.79259999999999</v>
      </c>
      <c r="L50">
        <v>255.63499999999999</v>
      </c>
      <c r="M50">
        <v>97.055942999999999</v>
      </c>
      <c r="N50">
        <v>124.38</v>
      </c>
      <c r="O50">
        <v>130.58009999999999</v>
      </c>
      <c r="P50">
        <v>149.98894999999999</v>
      </c>
      <c r="Q50">
        <v>12.45</v>
      </c>
      <c r="R50">
        <v>30.015899999999998</v>
      </c>
      <c r="S50">
        <v>16.0123</v>
      </c>
      <c r="T50">
        <v>2.6185</v>
      </c>
      <c r="U50">
        <v>418.77</v>
      </c>
      <c r="V50">
        <v>20.7668</v>
      </c>
      <c r="W50">
        <v>35.410800000000002</v>
      </c>
      <c r="X50">
        <v>148.30000000000001</v>
      </c>
      <c r="Y50">
        <v>0</v>
      </c>
      <c r="Z50">
        <v>13.041600000000001</v>
      </c>
      <c r="AA50">
        <v>0</v>
      </c>
      <c r="AB50">
        <v>0</v>
      </c>
      <c r="AC50">
        <v>0</v>
      </c>
      <c r="AD50">
        <v>0</v>
      </c>
      <c r="AE50">
        <v>19.725135000000002</v>
      </c>
      <c r="AF50">
        <v>9.222505</v>
      </c>
      <c r="AG50">
        <v>51.213422999999999</v>
      </c>
      <c r="AH50">
        <v>0</v>
      </c>
      <c r="AI50">
        <v>0</v>
      </c>
      <c r="AJ50">
        <v>0</v>
      </c>
      <c r="AK50">
        <v>34.415137999999999</v>
      </c>
      <c r="AL50">
        <v>26.725999999999999</v>
      </c>
      <c r="AM50">
        <v>6.2795579999999998</v>
      </c>
      <c r="AN50">
        <v>0.75801200000000002</v>
      </c>
      <c r="AO50">
        <v>0</v>
      </c>
      <c r="AP50">
        <v>0</v>
      </c>
      <c r="AQ50">
        <v>0</v>
      </c>
      <c r="AR50">
        <v>33.119999999999997</v>
      </c>
      <c r="AS50">
        <v>37.890518999999998</v>
      </c>
      <c r="AT50">
        <v>20.000003</v>
      </c>
      <c r="AU50">
        <v>0</v>
      </c>
      <c r="AV50">
        <v>0</v>
      </c>
      <c r="AW50">
        <v>0</v>
      </c>
      <c r="AX50">
        <v>0</v>
      </c>
      <c r="AY50">
        <v>5.493709</v>
      </c>
      <c r="AZ50">
        <v>0</v>
      </c>
      <c r="BA50">
        <v>0</v>
      </c>
      <c r="BB50">
        <v>4.3805329999999998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2084.043028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379.79259999999999</v>
      </c>
      <c r="L51">
        <v>255.63499999999999</v>
      </c>
      <c r="M51">
        <v>97.055942999999999</v>
      </c>
      <c r="N51">
        <v>124.38</v>
      </c>
      <c r="O51">
        <v>130.58009999999999</v>
      </c>
      <c r="P51">
        <v>149.98894999999999</v>
      </c>
      <c r="Q51">
        <v>12.45</v>
      </c>
      <c r="R51">
        <v>25.265899999999998</v>
      </c>
      <c r="S51">
        <v>16.0123</v>
      </c>
      <c r="T51">
        <v>2.6185</v>
      </c>
      <c r="U51">
        <v>418.77</v>
      </c>
      <c r="V51">
        <v>14.381399999999999</v>
      </c>
      <c r="W51">
        <v>35.410800000000002</v>
      </c>
      <c r="X51">
        <v>148.30000000000001</v>
      </c>
      <c r="Y51">
        <v>0</v>
      </c>
      <c r="Z51">
        <v>13.041600000000001</v>
      </c>
      <c r="AA51">
        <v>0</v>
      </c>
      <c r="AB51">
        <v>0</v>
      </c>
      <c r="AC51">
        <v>0</v>
      </c>
      <c r="AD51">
        <v>0</v>
      </c>
      <c r="AE51">
        <v>19.725135000000002</v>
      </c>
      <c r="AF51">
        <v>9.222505</v>
      </c>
      <c r="AG51">
        <v>51.213422999999999</v>
      </c>
      <c r="AH51">
        <v>0</v>
      </c>
      <c r="AI51">
        <v>0</v>
      </c>
      <c r="AJ51">
        <v>0</v>
      </c>
      <c r="AK51">
        <v>34.415137999999999</v>
      </c>
      <c r="AL51">
        <v>26.725999999999999</v>
      </c>
      <c r="AM51">
        <v>6.2795579999999998</v>
      </c>
      <c r="AN51">
        <v>0.75801200000000002</v>
      </c>
      <c r="AO51">
        <v>0</v>
      </c>
      <c r="AP51">
        <v>0.38429999999999997</v>
      </c>
      <c r="AQ51">
        <v>0</v>
      </c>
      <c r="AR51">
        <v>33.119999999999997</v>
      </c>
      <c r="AS51">
        <v>37.890518999999998</v>
      </c>
      <c r="AT51">
        <v>20.000003</v>
      </c>
      <c r="AU51">
        <v>0</v>
      </c>
      <c r="AV51">
        <v>0</v>
      </c>
      <c r="AW51">
        <v>0</v>
      </c>
      <c r="AX51">
        <v>0</v>
      </c>
      <c r="AY51">
        <v>5.493709</v>
      </c>
      <c r="AZ51">
        <v>0</v>
      </c>
      <c r="BA51">
        <v>0</v>
      </c>
      <c r="BB51">
        <v>4.3805329999999998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2073.2919279999996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379.79259999999999</v>
      </c>
      <c r="L52">
        <v>255.63499999999999</v>
      </c>
      <c r="M52">
        <v>97.055942999999999</v>
      </c>
      <c r="N52">
        <v>124.38</v>
      </c>
      <c r="O52">
        <v>130.58009999999999</v>
      </c>
      <c r="P52">
        <v>149.98894999999999</v>
      </c>
      <c r="Q52">
        <v>12.45</v>
      </c>
      <c r="R52">
        <v>25.265899999999998</v>
      </c>
      <c r="S52">
        <v>16.0123</v>
      </c>
      <c r="T52">
        <v>2.6185</v>
      </c>
      <c r="U52">
        <v>418.77</v>
      </c>
      <c r="V52">
        <v>14.381399999999999</v>
      </c>
      <c r="W52">
        <v>35.410800000000002</v>
      </c>
      <c r="X52">
        <v>148.30000000000001</v>
      </c>
      <c r="Y52">
        <v>0</v>
      </c>
      <c r="Z52">
        <v>13.041600000000001</v>
      </c>
      <c r="AA52">
        <v>0</v>
      </c>
      <c r="AB52">
        <v>0</v>
      </c>
      <c r="AC52">
        <v>0</v>
      </c>
      <c r="AD52">
        <v>0</v>
      </c>
      <c r="AE52">
        <v>19.725135000000002</v>
      </c>
      <c r="AF52">
        <v>9.222505</v>
      </c>
      <c r="AG52">
        <v>51.213422999999999</v>
      </c>
      <c r="AH52">
        <v>0</v>
      </c>
      <c r="AI52">
        <v>0</v>
      </c>
      <c r="AJ52">
        <v>0</v>
      </c>
      <c r="AK52">
        <v>34.415137999999999</v>
      </c>
      <c r="AL52">
        <v>26.725999999999999</v>
      </c>
      <c r="AM52">
        <v>6.2795579999999998</v>
      </c>
      <c r="AN52">
        <v>0.75801200000000002</v>
      </c>
      <c r="AO52">
        <v>0</v>
      </c>
      <c r="AP52">
        <v>0.38429999999999997</v>
      </c>
      <c r="AQ52">
        <v>0</v>
      </c>
      <c r="AR52">
        <v>33.119999999999997</v>
      </c>
      <c r="AS52">
        <v>37.890518999999998</v>
      </c>
      <c r="AT52">
        <v>20.000003</v>
      </c>
      <c r="AU52">
        <v>0</v>
      </c>
      <c r="AV52">
        <v>0</v>
      </c>
      <c r="AW52">
        <v>0</v>
      </c>
      <c r="AX52">
        <v>0</v>
      </c>
      <c r="AY52">
        <v>5.493709</v>
      </c>
      <c r="AZ52">
        <v>0</v>
      </c>
      <c r="BA52">
        <v>0</v>
      </c>
      <c r="BB52">
        <v>4.3805329999999998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2073.2919279999996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379.79259999999999</v>
      </c>
      <c r="L53">
        <v>255.63499999999999</v>
      </c>
      <c r="M53">
        <v>97.055942999999999</v>
      </c>
      <c r="N53">
        <v>124.38</v>
      </c>
      <c r="O53">
        <v>130.58009999999999</v>
      </c>
      <c r="P53">
        <v>149.98894999999999</v>
      </c>
      <c r="Q53">
        <v>12.45</v>
      </c>
      <c r="R53">
        <v>25.265899999999998</v>
      </c>
      <c r="S53">
        <v>16.0123</v>
      </c>
      <c r="T53">
        <v>2.6185</v>
      </c>
      <c r="U53">
        <v>418.77</v>
      </c>
      <c r="V53">
        <v>14.381399999999999</v>
      </c>
      <c r="W53">
        <v>35.410800000000002</v>
      </c>
      <c r="X53">
        <v>148.30000000000001</v>
      </c>
      <c r="Y53">
        <v>0</v>
      </c>
      <c r="Z53">
        <v>13.041600000000001</v>
      </c>
      <c r="AA53">
        <v>0</v>
      </c>
      <c r="AB53">
        <v>0</v>
      </c>
      <c r="AC53">
        <v>0</v>
      </c>
      <c r="AD53">
        <v>0</v>
      </c>
      <c r="AE53">
        <v>17.661090999999999</v>
      </c>
      <c r="AF53">
        <v>9.222505</v>
      </c>
      <c r="AG53">
        <v>51.213422999999999</v>
      </c>
      <c r="AH53">
        <v>0</v>
      </c>
      <c r="AI53">
        <v>0</v>
      </c>
      <c r="AJ53">
        <v>0</v>
      </c>
      <c r="AK53">
        <v>34.415137999999999</v>
      </c>
      <c r="AL53">
        <v>26.725999999999999</v>
      </c>
      <c r="AM53">
        <v>6.2795579999999998</v>
      </c>
      <c r="AN53">
        <v>0.75801200000000002</v>
      </c>
      <c r="AO53">
        <v>0</v>
      </c>
      <c r="AP53">
        <v>0.38429999999999997</v>
      </c>
      <c r="AQ53">
        <v>0</v>
      </c>
      <c r="AR53">
        <v>33.119999999999997</v>
      </c>
      <c r="AS53">
        <v>37.890518999999998</v>
      </c>
      <c r="AT53">
        <v>20.000003</v>
      </c>
      <c r="AU53">
        <v>0</v>
      </c>
      <c r="AV53">
        <v>0</v>
      </c>
      <c r="AW53">
        <v>0</v>
      </c>
      <c r="AX53">
        <v>0</v>
      </c>
      <c r="AY53">
        <v>5.493709</v>
      </c>
      <c r="AZ53">
        <v>0</v>
      </c>
      <c r="BA53">
        <v>0</v>
      </c>
      <c r="BB53">
        <v>4.3805329999999998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2071.2278839999999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379.79259999999999</v>
      </c>
      <c r="L54">
        <v>255.63499999999999</v>
      </c>
      <c r="M54">
        <v>97.055942999999999</v>
      </c>
      <c r="N54">
        <v>124.38</v>
      </c>
      <c r="O54">
        <v>130.58009999999999</v>
      </c>
      <c r="P54">
        <v>149.98894999999999</v>
      </c>
      <c r="Q54">
        <v>12.45</v>
      </c>
      <c r="R54">
        <v>25.265899999999998</v>
      </c>
      <c r="S54">
        <v>16.0123</v>
      </c>
      <c r="T54">
        <v>2.6185</v>
      </c>
      <c r="U54">
        <v>418.77</v>
      </c>
      <c r="V54">
        <v>14.381399999999999</v>
      </c>
      <c r="W54">
        <v>35.410800000000002</v>
      </c>
      <c r="X54">
        <v>148.30000000000001</v>
      </c>
      <c r="Y54">
        <v>0</v>
      </c>
      <c r="Z54">
        <v>13.041600000000001</v>
      </c>
      <c r="AA54">
        <v>0</v>
      </c>
      <c r="AB54">
        <v>0</v>
      </c>
      <c r="AC54">
        <v>0</v>
      </c>
      <c r="AD54">
        <v>0</v>
      </c>
      <c r="AE54">
        <v>17.661090999999999</v>
      </c>
      <c r="AF54">
        <v>9.222505</v>
      </c>
      <c r="AG54">
        <v>51.213422999999999</v>
      </c>
      <c r="AH54">
        <v>0</v>
      </c>
      <c r="AI54">
        <v>0</v>
      </c>
      <c r="AJ54">
        <v>0</v>
      </c>
      <c r="AK54">
        <v>34.415137999999999</v>
      </c>
      <c r="AL54">
        <v>26.725999999999999</v>
      </c>
      <c r="AM54">
        <v>6.2795579999999998</v>
      </c>
      <c r="AN54">
        <v>0.75801200000000002</v>
      </c>
      <c r="AO54">
        <v>0</v>
      </c>
      <c r="AP54">
        <v>0.38429999999999997</v>
      </c>
      <c r="AQ54">
        <v>0</v>
      </c>
      <c r="AR54">
        <v>33.119999999999997</v>
      </c>
      <c r="AS54">
        <v>37.890518999999998</v>
      </c>
      <c r="AT54">
        <v>20.000003</v>
      </c>
      <c r="AU54">
        <v>0</v>
      </c>
      <c r="AV54">
        <v>0</v>
      </c>
      <c r="AW54">
        <v>0</v>
      </c>
      <c r="AX54">
        <v>0</v>
      </c>
      <c r="AY54">
        <v>5.493709</v>
      </c>
      <c r="AZ54">
        <v>0</v>
      </c>
      <c r="BA54">
        <v>0</v>
      </c>
      <c r="BB54">
        <v>4.3805329999999998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2071.2278839999999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379.79259999999999</v>
      </c>
      <c r="L55">
        <v>255.63499999999999</v>
      </c>
      <c r="M55">
        <v>97.055942999999999</v>
      </c>
      <c r="N55">
        <v>124.38</v>
      </c>
      <c r="O55">
        <v>130.58009999999999</v>
      </c>
      <c r="P55">
        <v>149.98894999999999</v>
      </c>
      <c r="Q55">
        <v>12.45</v>
      </c>
      <c r="R55">
        <v>24.965900000000001</v>
      </c>
      <c r="S55">
        <v>15.712300000000001</v>
      </c>
      <c r="T55">
        <v>2.4285000000000001</v>
      </c>
      <c r="U55">
        <v>418.77</v>
      </c>
      <c r="V55">
        <v>11.52</v>
      </c>
      <c r="W55">
        <v>35.410800000000002</v>
      </c>
      <c r="X55">
        <v>148.30000000000001</v>
      </c>
      <c r="Y55">
        <v>0</v>
      </c>
      <c r="Z55">
        <v>13.041600000000001</v>
      </c>
      <c r="AA55">
        <v>0</v>
      </c>
      <c r="AB55">
        <v>0</v>
      </c>
      <c r="AC55">
        <v>0</v>
      </c>
      <c r="AD55">
        <v>0</v>
      </c>
      <c r="AE55">
        <v>17.661090999999999</v>
      </c>
      <c r="AF55">
        <v>9.222505</v>
      </c>
      <c r="AG55">
        <v>51.213422999999999</v>
      </c>
      <c r="AH55">
        <v>0</v>
      </c>
      <c r="AI55">
        <v>0</v>
      </c>
      <c r="AJ55">
        <v>0</v>
      </c>
      <c r="AK55">
        <v>34.415137999999999</v>
      </c>
      <c r="AL55">
        <v>26.725999999999999</v>
      </c>
      <c r="AM55">
        <v>6.2795579999999998</v>
      </c>
      <c r="AN55">
        <v>0.75801200000000002</v>
      </c>
      <c r="AO55">
        <v>0</v>
      </c>
      <c r="AP55">
        <v>0.38429999999999997</v>
      </c>
      <c r="AQ55">
        <v>0</v>
      </c>
      <c r="AR55">
        <v>33.119999999999997</v>
      </c>
      <c r="AS55">
        <v>37.890518999999998</v>
      </c>
      <c r="AT55">
        <v>20.000003</v>
      </c>
      <c r="AU55">
        <v>0</v>
      </c>
      <c r="AV55">
        <v>0</v>
      </c>
      <c r="AW55">
        <v>0</v>
      </c>
      <c r="AX55">
        <v>0</v>
      </c>
      <c r="AY55">
        <v>5.493709</v>
      </c>
      <c r="AZ55">
        <v>0</v>
      </c>
      <c r="BA55">
        <v>0</v>
      </c>
      <c r="BB55">
        <v>3.73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2066.9259509999993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379.79259999999999</v>
      </c>
      <c r="L56">
        <v>255.63499999999999</v>
      </c>
      <c r="M56">
        <v>97.055942999999999</v>
      </c>
      <c r="N56">
        <v>124.38</v>
      </c>
      <c r="O56">
        <v>130.58009999999999</v>
      </c>
      <c r="P56">
        <v>149.98894999999999</v>
      </c>
      <c r="Q56">
        <v>12.45</v>
      </c>
      <c r="R56">
        <v>24.965900000000001</v>
      </c>
      <c r="S56">
        <v>15.712300000000001</v>
      </c>
      <c r="T56">
        <v>2.4285000000000001</v>
      </c>
      <c r="U56">
        <v>418.77</v>
      </c>
      <c r="V56">
        <v>11.52</v>
      </c>
      <c r="W56">
        <v>35.410800000000002</v>
      </c>
      <c r="X56">
        <v>148.30000000000001</v>
      </c>
      <c r="Y56">
        <v>0</v>
      </c>
      <c r="Z56">
        <v>13.041600000000001</v>
      </c>
      <c r="AA56">
        <v>0</v>
      </c>
      <c r="AB56">
        <v>0</v>
      </c>
      <c r="AC56">
        <v>0</v>
      </c>
      <c r="AD56">
        <v>0</v>
      </c>
      <c r="AE56">
        <v>17.661090999999999</v>
      </c>
      <c r="AF56">
        <v>9.222505</v>
      </c>
      <c r="AG56">
        <v>51.213422999999999</v>
      </c>
      <c r="AH56">
        <v>0</v>
      </c>
      <c r="AI56">
        <v>0</v>
      </c>
      <c r="AJ56">
        <v>0</v>
      </c>
      <c r="AK56">
        <v>34.415137999999999</v>
      </c>
      <c r="AL56">
        <v>26.725999999999999</v>
      </c>
      <c r="AM56">
        <v>6.2795579999999998</v>
      </c>
      <c r="AN56">
        <v>0.75801200000000002</v>
      </c>
      <c r="AO56">
        <v>0</v>
      </c>
      <c r="AP56">
        <v>0.38429999999999997</v>
      </c>
      <c r="AQ56">
        <v>0</v>
      </c>
      <c r="AR56">
        <v>33.119999999999997</v>
      </c>
      <c r="AS56">
        <v>37.890518999999998</v>
      </c>
      <c r="AT56">
        <v>20.000003</v>
      </c>
      <c r="AU56">
        <v>0</v>
      </c>
      <c r="AV56">
        <v>0</v>
      </c>
      <c r="AW56">
        <v>0</v>
      </c>
      <c r="AX56">
        <v>0</v>
      </c>
      <c r="AY56">
        <v>5.493709</v>
      </c>
      <c r="AZ56">
        <v>0</v>
      </c>
      <c r="BA56">
        <v>0</v>
      </c>
      <c r="BB56">
        <v>3.73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2066.9259509999993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379.79259999999999</v>
      </c>
      <c r="L57">
        <v>255.63499999999999</v>
      </c>
      <c r="M57">
        <v>97.055942999999999</v>
      </c>
      <c r="N57">
        <v>124.38</v>
      </c>
      <c r="O57">
        <v>130.58009999999999</v>
      </c>
      <c r="P57">
        <v>149.98894999999999</v>
      </c>
      <c r="Q57">
        <v>12.45</v>
      </c>
      <c r="R57">
        <v>24.965900000000001</v>
      </c>
      <c r="S57">
        <v>15.712300000000001</v>
      </c>
      <c r="T57">
        <v>2.4285000000000001</v>
      </c>
      <c r="U57">
        <v>418.77</v>
      </c>
      <c r="V57">
        <v>11.52</v>
      </c>
      <c r="W57">
        <v>35.410800000000002</v>
      </c>
      <c r="X57">
        <v>148.30000000000001</v>
      </c>
      <c r="Y57">
        <v>0</v>
      </c>
      <c r="Z57">
        <v>13.041600000000001</v>
      </c>
      <c r="AA57">
        <v>0</v>
      </c>
      <c r="AB57">
        <v>0</v>
      </c>
      <c r="AC57">
        <v>0</v>
      </c>
      <c r="AD57">
        <v>0</v>
      </c>
      <c r="AE57">
        <v>19.725135000000002</v>
      </c>
      <c r="AF57">
        <v>9.222505</v>
      </c>
      <c r="AG57">
        <v>51.213422999999999</v>
      </c>
      <c r="AH57">
        <v>0</v>
      </c>
      <c r="AI57">
        <v>0</v>
      </c>
      <c r="AJ57">
        <v>0</v>
      </c>
      <c r="AK57">
        <v>34.415137999999999</v>
      </c>
      <c r="AL57">
        <v>26.725999999999999</v>
      </c>
      <c r="AM57">
        <v>11.734527999999999</v>
      </c>
      <c r="AN57">
        <v>0.75801200000000002</v>
      </c>
      <c r="AO57">
        <v>0</v>
      </c>
      <c r="AP57">
        <v>0.38429999999999997</v>
      </c>
      <c r="AQ57">
        <v>0</v>
      </c>
      <c r="AR57">
        <v>33.119999999999997</v>
      </c>
      <c r="AS57">
        <v>37.890518999999998</v>
      </c>
      <c r="AT57">
        <v>20.000003</v>
      </c>
      <c r="AU57">
        <v>0</v>
      </c>
      <c r="AV57">
        <v>0</v>
      </c>
      <c r="AW57">
        <v>0</v>
      </c>
      <c r="AX57">
        <v>0</v>
      </c>
      <c r="AY57">
        <v>5.493709</v>
      </c>
      <c r="AZ57">
        <v>0</v>
      </c>
      <c r="BA57">
        <v>0</v>
      </c>
      <c r="BB57">
        <v>3.73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2074.4449649999997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379.79259999999999</v>
      </c>
      <c r="L58">
        <v>255.63499999999999</v>
      </c>
      <c r="M58">
        <v>97.055942999999999</v>
      </c>
      <c r="N58">
        <v>124.38</v>
      </c>
      <c r="O58">
        <v>130.58009999999999</v>
      </c>
      <c r="P58">
        <v>149.98894999999999</v>
      </c>
      <c r="Q58">
        <v>12.45</v>
      </c>
      <c r="R58">
        <v>34.084699999999998</v>
      </c>
      <c r="S58">
        <v>15.712300000000001</v>
      </c>
      <c r="T58">
        <v>2.4285000000000001</v>
      </c>
      <c r="U58">
        <v>418.77</v>
      </c>
      <c r="V58">
        <v>15.635400000000001</v>
      </c>
      <c r="W58">
        <v>35.410800000000002</v>
      </c>
      <c r="X58">
        <v>148.30000000000001</v>
      </c>
      <c r="Y58">
        <v>0</v>
      </c>
      <c r="Z58">
        <v>13.041600000000001</v>
      </c>
      <c r="AA58">
        <v>0</v>
      </c>
      <c r="AB58">
        <v>0</v>
      </c>
      <c r="AC58">
        <v>0</v>
      </c>
      <c r="AD58">
        <v>0</v>
      </c>
      <c r="AE58">
        <v>19.725135000000002</v>
      </c>
      <c r="AF58">
        <v>9.222505</v>
      </c>
      <c r="AG58">
        <v>51.213422999999999</v>
      </c>
      <c r="AH58">
        <v>0</v>
      </c>
      <c r="AI58">
        <v>0</v>
      </c>
      <c r="AJ58">
        <v>0</v>
      </c>
      <c r="AK58">
        <v>34.415137999999999</v>
      </c>
      <c r="AL58">
        <v>26.725999999999999</v>
      </c>
      <c r="AM58">
        <v>12.559116</v>
      </c>
      <c r="AN58">
        <v>0.75801200000000002</v>
      </c>
      <c r="AO58">
        <v>0</v>
      </c>
      <c r="AP58">
        <v>0.38429999999999997</v>
      </c>
      <c r="AQ58">
        <v>0</v>
      </c>
      <c r="AR58">
        <v>33.119999999999997</v>
      </c>
      <c r="AS58">
        <v>37.890518999999998</v>
      </c>
      <c r="AT58">
        <v>20.000003</v>
      </c>
      <c r="AU58">
        <v>0</v>
      </c>
      <c r="AV58">
        <v>0</v>
      </c>
      <c r="AW58">
        <v>0</v>
      </c>
      <c r="AX58">
        <v>0</v>
      </c>
      <c r="AY58">
        <v>5.493709</v>
      </c>
      <c r="AZ58">
        <v>0</v>
      </c>
      <c r="BA58">
        <v>0</v>
      </c>
      <c r="BB58">
        <v>4.3805329999999998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2089.1542859999995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379.79259999999999</v>
      </c>
      <c r="L59">
        <v>255.63499999999999</v>
      </c>
      <c r="M59">
        <v>97.055942999999999</v>
      </c>
      <c r="N59">
        <v>124.38</v>
      </c>
      <c r="O59">
        <v>130.58009999999999</v>
      </c>
      <c r="P59">
        <v>149.98894999999999</v>
      </c>
      <c r="Q59">
        <v>12.45</v>
      </c>
      <c r="R59">
        <v>34.084699999999998</v>
      </c>
      <c r="S59">
        <v>15.712300000000001</v>
      </c>
      <c r="T59">
        <v>2.4285000000000001</v>
      </c>
      <c r="U59">
        <v>418.77</v>
      </c>
      <c r="V59">
        <v>18.5168</v>
      </c>
      <c r="W59">
        <v>35.410800000000002</v>
      </c>
      <c r="X59">
        <v>148.30000000000001</v>
      </c>
      <c r="Y59">
        <v>0</v>
      </c>
      <c r="Z59">
        <v>13.041600000000001</v>
      </c>
      <c r="AA59">
        <v>0</v>
      </c>
      <c r="AB59">
        <v>0</v>
      </c>
      <c r="AC59">
        <v>0</v>
      </c>
      <c r="AD59">
        <v>0</v>
      </c>
      <c r="AE59">
        <v>17.661090999999999</v>
      </c>
      <c r="AF59">
        <v>9.222505</v>
      </c>
      <c r="AG59">
        <v>51.213422999999999</v>
      </c>
      <c r="AH59">
        <v>0</v>
      </c>
      <c r="AI59">
        <v>0</v>
      </c>
      <c r="AJ59">
        <v>0</v>
      </c>
      <c r="AK59">
        <v>34.415137999999999</v>
      </c>
      <c r="AL59">
        <v>12.782</v>
      </c>
      <c r="AM59">
        <v>12.559116</v>
      </c>
      <c r="AN59">
        <v>0.75801200000000002</v>
      </c>
      <c r="AO59">
        <v>0</v>
      </c>
      <c r="AP59">
        <v>0.38429999999999997</v>
      </c>
      <c r="AQ59">
        <v>0</v>
      </c>
      <c r="AR59">
        <v>34.223999999999997</v>
      </c>
      <c r="AS59">
        <v>37.890518999999998</v>
      </c>
      <c r="AT59">
        <v>20.000003</v>
      </c>
      <c r="AU59">
        <v>0</v>
      </c>
      <c r="AV59">
        <v>0</v>
      </c>
      <c r="AW59">
        <v>0</v>
      </c>
      <c r="AX59">
        <v>0</v>
      </c>
      <c r="AY59">
        <v>5.493709</v>
      </c>
      <c r="AZ59">
        <v>0</v>
      </c>
      <c r="BA59">
        <v>0</v>
      </c>
      <c r="BB59">
        <v>4.3805329999999998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2077.1316419999998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379.79259999999999</v>
      </c>
      <c r="L60">
        <v>255.63499999999999</v>
      </c>
      <c r="M60">
        <v>97.055942999999999</v>
      </c>
      <c r="N60">
        <v>124.38</v>
      </c>
      <c r="O60">
        <v>130.58009999999999</v>
      </c>
      <c r="P60">
        <v>149.98894999999999</v>
      </c>
      <c r="Q60">
        <v>12.45</v>
      </c>
      <c r="R60">
        <v>34.084699999999998</v>
      </c>
      <c r="S60">
        <v>15.712300000000001</v>
      </c>
      <c r="T60">
        <v>2.4285000000000001</v>
      </c>
      <c r="U60">
        <v>418.77</v>
      </c>
      <c r="V60">
        <v>18.5168</v>
      </c>
      <c r="W60">
        <v>34.9208</v>
      </c>
      <c r="X60">
        <v>148.30000000000001</v>
      </c>
      <c r="Y60">
        <v>0</v>
      </c>
      <c r="Z60">
        <v>6.5208000000000004</v>
      </c>
      <c r="AA60">
        <v>0</v>
      </c>
      <c r="AB60">
        <v>0</v>
      </c>
      <c r="AC60">
        <v>0</v>
      </c>
      <c r="AD60">
        <v>0</v>
      </c>
      <c r="AE60">
        <v>17.661090999999999</v>
      </c>
      <c r="AF60">
        <v>9.222505</v>
      </c>
      <c r="AG60">
        <v>51.213422999999999</v>
      </c>
      <c r="AH60">
        <v>0</v>
      </c>
      <c r="AI60">
        <v>0</v>
      </c>
      <c r="AJ60">
        <v>0</v>
      </c>
      <c r="AK60">
        <v>34.415137999999999</v>
      </c>
      <c r="AL60">
        <v>12.782</v>
      </c>
      <c r="AM60">
        <v>12.559116</v>
      </c>
      <c r="AN60">
        <v>0.75801200000000002</v>
      </c>
      <c r="AO60">
        <v>0</v>
      </c>
      <c r="AP60">
        <v>0.38429999999999997</v>
      </c>
      <c r="AQ60">
        <v>0</v>
      </c>
      <c r="AR60">
        <v>34.223999999999997</v>
      </c>
      <c r="AS60">
        <v>37.890518999999998</v>
      </c>
      <c r="AT60">
        <v>20.000003</v>
      </c>
      <c r="AU60">
        <v>0</v>
      </c>
      <c r="AV60">
        <v>0</v>
      </c>
      <c r="AW60">
        <v>0</v>
      </c>
      <c r="AX60">
        <v>0</v>
      </c>
      <c r="AY60">
        <v>5.493709</v>
      </c>
      <c r="AZ60">
        <v>0</v>
      </c>
      <c r="BA60">
        <v>0</v>
      </c>
      <c r="BB60">
        <v>4.3805329999999998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2070.1208419999998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379.79259999999999</v>
      </c>
      <c r="L61">
        <v>255.63499999999999</v>
      </c>
      <c r="M61">
        <v>97.055942999999999</v>
      </c>
      <c r="N61">
        <v>124.38</v>
      </c>
      <c r="O61">
        <v>130.58009999999999</v>
      </c>
      <c r="P61">
        <v>149.98894999999999</v>
      </c>
      <c r="Q61">
        <v>12.45</v>
      </c>
      <c r="R61">
        <v>34.084699999999998</v>
      </c>
      <c r="S61">
        <v>15.712300000000001</v>
      </c>
      <c r="T61">
        <v>2.4285000000000001</v>
      </c>
      <c r="U61">
        <v>418.77</v>
      </c>
      <c r="V61">
        <v>20.8</v>
      </c>
      <c r="W61">
        <v>34.9208</v>
      </c>
      <c r="X61">
        <v>148.30000000000001</v>
      </c>
      <c r="Y61">
        <v>0</v>
      </c>
      <c r="Z61">
        <v>6.5208000000000004</v>
      </c>
      <c r="AA61">
        <v>0</v>
      </c>
      <c r="AB61">
        <v>0</v>
      </c>
      <c r="AC61">
        <v>0</v>
      </c>
      <c r="AD61">
        <v>0</v>
      </c>
      <c r="AE61">
        <v>17.661090999999999</v>
      </c>
      <c r="AF61">
        <v>9.222505</v>
      </c>
      <c r="AG61">
        <v>51.213422999999999</v>
      </c>
      <c r="AH61">
        <v>0</v>
      </c>
      <c r="AI61">
        <v>0</v>
      </c>
      <c r="AJ61">
        <v>0</v>
      </c>
      <c r="AK61">
        <v>34.415137999999999</v>
      </c>
      <c r="AL61">
        <v>13.363</v>
      </c>
      <c r="AM61">
        <v>12.559116</v>
      </c>
      <c r="AN61">
        <v>0.75801200000000002</v>
      </c>
      <c r="AO61">
        <v>0</v>
      </c>
      <c r="AP61">
        <v>0.38429999999999997</v>
      </c>
      <c r="AQ61">
        <v>0</v>
      </c>
      <c r="AR61">
        <v>34.223999999999997</v>
      </c>
      <c r="AS61">
        <v>37.890518999999998</v>
      </c>
      <c r="AT61">
        <v>20.000003</v>
      </c>
      <c r="AU61">
        <v>0</v>
      </c>
      <c r="AV61">
        <v>0</v>
      </c>
      <c r="AW61">
        <v>0</v>
      </c>
      <c r="AX61">
        <v>0</v>
      </c>
      <c r="AY61">
        <v>5.493709</v>
      </c>
      <c r="AZ61">
        <v>0</v>
      </c>
      <c r="BA61">
        <v>0</v>
      </c>
      <c r="BB61">
        <v>5.2106659999999998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2073.8151749999997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379.79259999999999</v>
      </c>
      <c r="L62">
        <v>255.63499999999999</v>
      </c>
      <c r="M62">
        <v>97.055942999999999</v>
      </c>
      <c r="N62">
        <v>124.38</v>
      </c>
      <c r="O62">
        <v>130.58009999999999</v>
      </c>
      <c r="P62">
        <v>149.98894999999999</v>
      </c>
      <c r="Q62">
        <v>12.45</v>
      </c>
      <c r="R62">
        <v>34.084699999999998</v>
      </c>
      <c r="S62">
        <v>15.712300000000001</v>
      </c>
      <c r="T62">
        <v>2.4285000000000001</v>
      </c>
      <c r="U62">
        <v>418.77</v>
      </c>
      <c r="V62">
        <v>20.8</v>
      </c>
      <c r="W62">
        <v>34.9208</v>
      </c>
      <c r="X62">
        <v>148.30000000000001</v>
      </c>
      <c r="Y62">
        <v>0</v>
      </c>
      <c r="Z62">
        <v>6.5208000000000004</v>
      </c>
      <c r="AA62">
        <v>0</v>
      </c>
      <c r="AB62">
        <v>0</v>
      </c>
      <c r="AC62">
        <v>0</v>
      </c>
      <c r="AD62">
        <v>0</v>
      </c>
      <c r="AE62">
        <v>17.661090999999999</v>
      </c>
      <c r="AF62">
        <v>9.222505</v>
      </c>
      <c r="AG62">
        <v>51.213422999999999</v>
      </c>
      <c r="AH62">
        <v>0</v>
      </c>
      <c r="AI62">
        <v>0</v>
      </c>
      <c r="AJ62">
        <v>0</v>
      </c>
      <c r="AK62">
        <v>34.415137999999999</v>
      </c>
      <c r="AL62">
        <v>13.363</v>
      </c>
      <c r="AM62">
        <v>12.559116</v>
      </c>
      <c r="AN62">
        <v>0.75801200000000002</v>
      </c>
      <c r="AO62">
        <v>0</v>
      </c>
      <c r="AP62">
        <v>0.25619999999999998</v>
      </c>
      <c r="AQ62">
        <v>0</v>
      </c>
      <c r="AR62">
        <v>34.223999999999997</v>
      </c>
      <c r="AS62">
        <v>37.890518999999998</v>
      </c>
      <c r="AT62">
        <v>20.000003</v>
      </c>
      <c r="AU62">
        <v>0</v>
      </c>
      <c r="AV62">
        <v>0</v>
      </c>
      <c r="AW62">
        <v>0</v>
      </c>
      <c r="AX62">
        <v>0</v>
      </c>
      <c r="AY62">
        <v>5.493709</v>
      </c>
      <c r="AZ62">
        <v>0</v>
      </c>
      <c r="BA62">
        <v>0</v>
      </c>
      <c r="BB62">
        <v>5.5340730000000002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2074.0104819999997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379.79259999999999</v>
      </c>
      <c r="L63">
        <v>335.72500000000002</v>
      </c>
      <c r="M63">
        <v>97.055942999999999</v>
      </c>
      <c r="N63">
        <v>124.38</v>
      </c>
      <c r="O63">
        <v>130.58009999999999</v>
      </c>
      <c r="P63">
        <v>149.98894999999999</v>
      </c>
      <c r="Q63">
        <v>16.254574000000002</v>
      </c>
      <c r="R63">
        <v>39.890599999999999</v>
      </c>
      <c r="S63">
        <v>20.410903000000001</v>
      </c>
      <c r="T63">
        <v>3.09</v>
      </c>
      <c r="U63">
        <v>418.77</v>
      </c>
      <c r="V63">
        <v>20.8</v>
      </c>
      <c r="W63">
        <v>34.9208</v>
      </c>
      <c r="X63">
        <v>148.30000000000001</v>
      </c>
      <c r="Y63">
        <v>0</v>
      </c>
      <c r="Z63">
        <v>6.5208000000000004</v>
      </c>
      <c r="AA63">
        <v>0</v>
      </c>
      <c r="AB63">
        <v>0</v>
      </c>
      <c r="AC63">
        <v>0</v>
      </c>
      <c r="AD63">
        <v>0</v>
      </c>
      <c r="AE63">
        <v>17.661090999999999</v>
      </c>
      <c r="AF63">
        <v>9.222505</v>
      </c>
      <c r="AG63">
        <v>51.213422999999999</v>
      </c>
      <c r="AH63">
        <v>0</v>
      </c>
      <c r="AI63">
        <v>0</v>
      </c>
      <c r="AJ63">
        <v>0</v>
      </c>
      <c r="AK63">
        <v>34.415137999999999</v>
      </c>
      <c r="AL63">
        <v>13.363</v>
      </c>
      <c r="AM63">
        <v>12.559116</v>
      </c>
      <c r="AN63">
        <v>0.75801200000000002</v>
      </c>
      <c r="AO63">
        <v>0</v>
      </c>
      <c r="AP63">
        <v>0.25619999999999998</v>
      </c>
      <c r="AQ63">
        <v>0</v>
      </c>
      <c r="AR63">
        <v>33.119999999999997</v>
      </c>
      <c r="AS63">
        <v>37.890518999999998</v>
      </c>
      <c r="AT63">
        <v>20.000003</v>
      </c>
      <c r="AU63">
        <v>0</v>
      </c>
      <c r="AV63">
        <v>0</v>
      </c>
      <c r="AW63">
        <v>0</v>
      </c>
      <c r="AX63">
        <v>0</v>
      </c>
      <c r="AY63">
        <v>5.493709</v>
      </c>
      <c r="AZ63">
        <v>0</v>
      </c>
      <c r="BA63">
        <v>0</v>
      </c>
      <c r="BB63">
        <v>5.5340730000000002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2167.9670589999987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379.79259999999999</v>
      </c>
      <c r="L64">
        <v>335.72500000000002</v>
      </c>
      <c r="M64">
        <v>97.055942999999999</v>
      </c>
      <c r="N64">
        <v>124.38</v>
      </c>
      <c r="O64">
        <v>130.58009999999999</v>
      </c>
      <c r="P64">
        <v>149.98894999999999</v>
      </c>
      <c r="Q64">
        <v>16.9617</v>
      </c>
      <c r="R64">
        <v>39.890599999999999</v>
      </c>
      <c r="S64">
        <v>21.198799999999999</v>
      </c>
      <c r="T64">
        <v>3.09</v>
      </c>
      <c r="U64">
        <v>418.77</v>
      </c>
      <c r="V64">
        <v>20.8</v>
      </c>
      <c r="W64">
        <v>34.9208</v>
      </c>
      <c r="X64">
        <v>148.30000000000001</v>
      </c>
      <c r="Y64">
        <v>0</v>
      </c>
      <c r="Z64">
        <v>6.5208000000000004</v>
      </c>
      <c r="AA64">
        <v>0</v>
      </c>
      <c r="AB64">
        <v>0</v>
      </c>
      <c r="AC64">
        <v>0</v>
      </c>
      <c r="AD64">
        <v>0</v>
      </c>
      <c r="AE64">
        <v>17.661090999999999</v>
      </c>
      <c r="AF64">
        <v>9.222505</v>
      </c>
      <c r="AG64">
        <v>51.213422999999999</v>
      </c>
      <c r="AH64">
        <v>27.300806000000001</v>
      </c>
      <c r="AI64">
        <v>0</v>
      </c>
      <c r="AJ64">
        <v>0</v>
      </c>
      <c r="AK64">
        <v>34.415137999999999</v>
      </c>
      <c r="AL64">
        <v>13.363</v>
      </c>
      <c r="AM64">
        <v>12.559116</v>
      </c>
      <c r="AN64">
        <v>0.75801200000000002</v>
      </c>
      <c r="AO64">
        <v>0</v>
      </c>
      <c r="AP64">
        <v>0.25619999999999998</v>
      </c>
      <c r="AQ64">
        <v>0</v>
      </c>
      <c r="AR64">
        <v>33.119999999999997</v>
      </c>
      <c r="AS64">
        <v>37.890518999999998</v>
      </c>
      <c r="AT64">
        <v>20.000003</v>
      </c>
      <c r="AU64">
        <v>0</v>
      </c>
      <c r="AV64">
        <v>0</v>
      </c>
      <c r="AW64">
        <v>0</v>
      </c>
      <c r="AX64">
        <v>0</v>
      </c>
      <c r="AY64">
        <v>5.493709</v>
      </c>
      <c r="AZ64">
        <v>0</v>
      </c>
      <c r="BA64">
        <v>1.0472490000000001</v>
      </c>
      <c r="BB64">
        <v>5.5340730000000002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2197.8101369999986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448.05259999999998</v>
      </c>
      <c r="L65">
        <v>335.72500000000002</v>
      </c>
      <c r="M65">
        <v>97.055942999999999</v>
      </c>
      <c r="N65">
        <v>124.38</v>
      </c>
      <c r="O65">
        <v>130.58009999999999</v>
      </c>
      <c r="P65">
        <v>149.98894999999999</v>
      </c>
      <c r="Q65">
        <v>19.547899999999998</v>
      </c>
      <c r="R65">
        <v>39.890599999999999</v>
      </c>
      <c r="S65">
        <v>24.2346</v>
      </c>
      <c r="T65">
        <v>3.09</v>
      </c>
      <c r="U65">
        <v>418.77</v>
      </c>
      <c r="V65">
        <v>20.8</v>
      </c>
      <c r="W65">
        <v>34.9208</v>
      </c>
      <c r="X65">
        <v>148.30000000000001</v>
      </c>
      <c r="Y65">
        <v>0</v>
      </c>
      <c r="Z65">
        <v>6.5208000000000004</v>
      </c>
      <c r="AA65">
        <v>0</v>
      </c>
      <c r="AB65">
        <v>0</v>
      </c>
      <c r="AC65">
        <v>0</v>
      </c>
      <c r="AD65">
        <v>0</v>
      </c>
      <c r="AE65">
        <v>19.725135000000002</v>
      </c>
      <c r="AF65">
        <v>9.222505</v>
      </c>
      <c r="AG65">
        <v>51.213422999999999</v>
      </c>
      <c r="AH65">
        <v>27.300806000000001</v>
      </c>
      <c r="AI65">
        <v>0</v>
      </c>
      <c r="AJ65">
        <v>0</v>
      </c>
      <c r="AK65">
        <v>34.415137999999999</v>
      </c>
      <c r="AL65">
        <v>12.782</v>
      </c>
      <c r="AM65">
        <v>12.559116</v>
      </c>
      <c r="AN65">
        <v>0.75801200000000002</v>
      </c>
      <c r="AO65">
        <v>0</v>
      </c>
      <c r="AP65">
        <v>0.25619999999999998</v>
      </c>
      <c r="AQ65">
        <v>0</v>
      </c>
      <c r="AR65">
        <v>33.119999999999997</v>
      </c>
      <c r="AS65">
        <v>37.890518999999998</v>
      </c>
      <c r="AT65">
        <v>20.000003</v>
      </c>
      <c r="AU65">
        <v>0</v>
      </c>
      <c r="AV65">
        <v>0</v>
      </c>
      <c r="AW65">
        <v>0</v>
      </c>
      <c r="AX65">
        <v>0</v>
      </c>
      <c r="AY65">
        <v>5.493709</v>
      </c>
      <c r="AZ65">
        <v>0</v>
      </c>
      <c r="BA65">
        <v>1.0472490000000001</v>
      </c>
      <c r="BB65">
        <v>5.5340730000000002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2273.1751809999992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498.05259999999998</v>
      </c>
      <c r="L66">
        <v>335.72500000000002</v>
      </c>
      <c r="M66">
        <v>97.055942999999999</v>
      </c>
      <c r="N66">
        <v>124.38</v>
      </c>
      <c r="O66">
        <v>130.58009999999999</v>
      </c>
      <c r="P66">
        <v>149.98894999999999</v>
      </c>
      <c r="Q66">
        <v>19.547899999999998</v>
      </c>
      <c r="R66">
        <v>39.890599999999999</v>
      </c>
      <c r="S66">
        <v>24.2346</v>
      </c>
      <c r="T66">
        <v>3.09</v>
      </c>
      <c r="U66">
        <v>418.77</v>
      </c>
      <c r="V66">
        <v>20.8</v>
      </c>
      <c r="W66">
        <v>34.9208</v>
      </c>
      <c r="X66">
        <v>148.30000000000001</v>
      </c>
      <c r="Y66">
        <v>0</v>
      </c>
      <c r="Z66">
        <v>6.5208000000000004</v>
      </c>
      <c r="AA66">
        <v>14.04936</v>
      </c>
      <c r="AB66">
        <v>0</v>
      </c>
      <c r="AC66">
        <v>0</v>
      </c>
      <c r="AD66">
        <v>0</v>
      </c>
      <c r="AE66">
        <v>19.725135000000002</v>
      </c>
      <c r="AF66">
        <v>9.222505</v>
      </c>
      <c r="AG66">
        <v>51.213422999999999</v>
      </c>
      <c r="AH66">
        <v>27.300806000000001</v>
      </c>
      <c r="AI66">
        <v>0</v>
      </c>
      <c r="AJ66">
        <v>0</v>
      </c>
      <c r="AK66">
        <v>34.415137999999999</v>
      </c>
      <c r="AL66">
        <v>12.782</v>
      </c>
      <c r="AM66">
        <v>12.559116</v>
      </c>
      <c r="AN66">
        <v>0.75801200000000002</v>
      </c>
      <c r="AO66">
        <v>0</v>
      </c>
      <c r="AP66">
        <v>0.25619999999999998</v>
      </c>
      <c r="AQ66">
        <v>0</v>
      </c>
      <c r="AR66">
        <v>33.119999999999997</v>
      </c>
      <c r="AS66">
        <v>37.890518999999998</v>
      </c>
      <c r="AT66">
        <v>20.000003</v>
      </c>
      <c r="AU66">
        <v>0</v>
      </c>
      <c r="AV66">
        <v>0</v>
      </c>
      <c r="AW66">
        <v>0</v>
      </c>
      <c r="AX66">
        <v>0</v>
      </c>
      <c r="AY66">
        <v>5.493709</v>
      </c>
      <c r="AZ66">
        <v>0</v>
      </c>
      <c r="BA66">
        <v>1.0472490000000001</v>
      </c>
      <c r="BB66">
        <v>5.5340730000000002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2337.2245409999996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568.81259999999997</v>
      </c>
      <c r="L67">
        <v>335.72500000000002</v>
      </c>
      <c r="M67">
        <v>97.055942999999999</v>
      </c>
      <c r="N67">
        <v>124.38</v>
      </c>
      <c r="O67">
        <v>130.58009999999999</v>
      </c>
      <c r="P67">
        <v>149.98894999999999</v>
      </c>
      <c r="Q67">
        <v>19.547899999999998</v>
      </c>
      <c r="R67">
        <v>44.906624999999998</v>
      </c>
      <c r="S67">
        <v>24.2346</v>
      </c>
      <c r="T67">
        <v>3.09</v>
      </c>
      <c r="U67">
        <v>418.77</v>
      </c>
      <c r="V67">
        <v>20.8</v>
      </c>
      <c r="W67">
        <v>34.9208</v>
      </c>
      <c r="X67">
        <v>148.30000000000001</v>
      </c>
      <c r="Y67">
        <v>0</v>
      </c>
      <c r="Z67">
        <v>6.5208000000000004</v>
      </c>
      <c r="AA67">
        <v>14.04936</v>
      </c>
      <c r="AB67">
        <v>0</v>
      </c>
      <c r="AC67">
        <v>0</v>
      </c>
      <c r="AD67">
        <v>0</v>
      </c>
      <c r="AE67">
        <v>19.725135000000002</v>
      </c>
      <c r="AF67">
        <v>9.222505</v>
      </c>
      <c r="AG67">
        <v>51.213422999999999</v>
      </c>
      <c r="AH67">
        <v>50.144337</v>
      </c>
      <c r="AI67">
        <v>0</v>
      </c>
      <c r="AJ67">
        <v>0</v>
      </c>
      <c r="AK67">
        <v>34.415137999999999</v>
      </c>
      <c r="AL67">
        <v>25.564</v>
      </c>
      <c r="AM67">
        <v>12.559116</v>
      </c>
      <c r="AN67">
        <v>0.75801200000000002</v>
      </c>
      <c r="AO67">
        <v>0</v>
      </c>
      <c r="AP67">
        <v>0.25619999999999998</v>
      </c>
      <c r="AQ67">
        <v>0</v>
      </c>
      <c r="AR67">
        <v>33.119999999999997</v>
      </c>
      <c r="AS67">
        <v>37.890518999999998</v>
      </c>
      <c r="AT67">
        <v>20</v>
      </c>
      <c r="AU67">
        <v>0</v>
      </c>
      <c r="AV67">
        <v>0</v>
      </c>
      <c r="AW67">
        <v>0</v>
      </c>
      <c r="AX67">
        <v>0</v>
      </c>
      <c r="AY67">
        <v>5.493709</v>
      </c>
      <c r="AZ67">
        <v>0</v>
      </c>
      <c r="BA67">
        <v>1.940491</v>
      </c>
      <c r="BB67">
        <v>5.5340730000000002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2449.5193359999989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567.07259999999997</v>
      </c>
      <c r="L68">
        <v>335.72500000000002</v>
      </c>
      <c r="M68">
        <v>97.055942999999999</v>
      </c>
      <c r="N68">
        <v>124.38</v>
      </c>
      <c r="O68">
        <v>130.58009999999999</v>
      </c>
      <c r="P68">
        <v>149.98894999999999</v>
      </c>
      <c r="Q68">
        <v>19.547899999999998</v>
      </c>
      <c r="R68">
        <v>44.906624999999998</v>
      </c>
      <c r="S68">
        <v>24.2346</v>
      </c>
      <c r="T68">
        <v>3.09</v>
      </c>
      <c r="U68">
        <v>418.77</v>
      </c>
      <c r="V68">
        <v>20.8</v>
      </c>
      <c r="W68">
        <v>34.9208</v>
      </c>
      <c r="X68">
        <v>148.30000000000001</v>
      </c>
      <c r="Y68">
        <v>0</v>
      </c>
      <c r="Z68">
        <v>6.5208000000000004</v>
      </c>
      <c r="AA68">
        <v>14.04936</v>
      </c>
      <c r="AB68">
        <v>0</v>
      </c>
      <c r="AC68">
        <v>0</v>
      </c>
      <c r="AD68">
        <v>0</v>
      </c>
      <c r="AE68">
        <v>19.725135000000002</v>
      </c>
      <c r="AF68">
        <v>9.222505</v>
      </c>
      <c r="AG68">
        <v>51.213422999999999</v>
      </c>
      <c r="AH68">
        <v>50.144337</v>
      </c>
      <c r="AI68">
        <v>0</v>
      </c>
      <c r="AJ68">
        <v>0</v>
      </c>
      <c r="AK68">
        <v>34.415137999999999</v>
      </c>
      <c r="AL68">
        <v>25.564</v>
      </c>
      <c r="AM68">
        <v>12.559116</v>
      </c>
      <c r="AN68">
        <v>0.75801200000000002</v>
      </c>
      <c r="AO68">
        <v>0</v>
      </c>
      <c r="AP68">
        <v>0.25619999999999998</v>
      </c>
      <c r="AQ68">
        <v>0</v>
      </c>
      <c r="AR68">
        <v>33.119999999999997</v>
      </c>
      <c r="AS68">
        <v>37.890518999999998</v>
      </c>
      <c r="AT68">
        <v>20</v>
      </c>
      <c r="AU68">
        <v>0</v>
      </c>
      <c r="AV68">
        <v>0</v>
      </c>
      <c r="AW68">
        <v>0</v>
      </c>
      <c r="AX68">
        <v>0</v>
      </c>
      <c r="AY68">
        <v>5.493709</v>
      </c>
      <c r="AZ68">
        <v>0</v>
      </c>
      <c r="BA68">
        <v>1.940491</v>
      </c>
      <c r="BB68">
        <v>5.5340730000000002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2447.7793359999987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492.83260000000001</v>
      </c>
      <c r="L69">
        <v>335.72500000000002</v>
      </c>
      <c r="M69">
        <v>97.055942999999999</v>
      </c>
      <c r="N69">
        <v>124.38</v>
      </c>
      <c r="O69">
        <v>130.58009999999999</v>
      </c>
      <c r="P69">
        <v>149.98894999999999</v>
      </c>
      <c r="Q69">
        <v>19.547899999999998</v>
      </c>
      <c r="R69">
        <v>44.906624999999998</v>
      </c>
      <c r="S69">
        <v>24.2346</v>
      </c>
      <c r="T69">
        <v>3.09</v>
      </c>
      <c r="U69">
        <v>418.77</v>
      </c>
      <c r="V69">
        <v>20.8</v>
      </c>
      <c r="W69">
        <v>34.9208</v>
      </c>
      <c r="X69">
        <v>148.30000000000001</v>
      </c>
      <c r="Y69">
        <v>0</v>
      </c>
      <c r="Z69">
        <v>6.5208000000000004</v>
      </c>
      <c r="AA69">
        <v>14.04936</v>
      </c>
      <c r="AB69">
        <v>0</v>
      </c>
      <c r="AC69">
        <v>0</v>
      </c>
      <c r="AD69">
        <v>0</v>
      </c>
      <c r="AE69">
        <v>19.725135000000002</v>
      </c>
      <c r="AF69">
        <v>9.222505</v>
      </c>
      <c r="AG69">
        <v>51.213422999999999</v>
      </c>
      <c r="AH69">
        <v>50.144337</v>
      </c>
      <c r="AI69">
        <v>0</v>
      </c>
      <c r="AJ69">
        <v>0</v>
      </c>
      <c r="AK69">
        <v>34.415137999999999</v>
      </c>
      <c r="AL69">
        <v>25.564</v>
      </c>
      <c r="AM69">
        <v>12.559116</v>
      </c>
      <c r="AN69">
        <v>0.75801200000000002</v>
      </c>
      <c r="AO69">
        <v>0</v>
      </c>
      <c r="AP69">
        <v>0.25619999999999998</v>
      </c>
      <c r="AQ69">
        <v>0</v>
      </c>
      <c r="AR69">
        <v>33.119999999999997</v>
      </c>
      <c r="AS69">
        <v>37.890518999999998</v>
      </c>
      <c r="AT69">
        <v>20</v>
      </c>
      <c r="AU69">
        <v>0</v>
      </c>
      <c r="AV69">
        <v>0</v>
      </c>
      <c r="AW69">
        <v>0</v>
      </c>
      <c r="AX69">
        <v>0</v>
      </c>
      <c r="AY69">
        <v>5.493709</v>
      </c>
      <c r="AZ69">
        <v>0</v>
      </c>
      <c r="BA69">
        <v>1.940491</v>
      </c>
      <c r="BB69">
        <v>5.5340730000000002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2373.5393359999989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423.05259999999998</v>
      </c>
      <c r="L70">
        <v>335.72500000000002</v>
      </c>
      <c r="M70">
        <v>97.055942999999999</v>
      </c>
      <c r="N70">
        <v>124.38</v>
      </c>
      <c r="O70">
        <v>130.58009999999999</v>
      </c>
      <c r="P70">
        <v>149.98894999999999</v>
      </c>
      <c r="Q70">
        <v>19.977900000000002</v>
      </c>
      <c r="R70">
        <v>44.906624999999998</v>
      </c>
      <c r="S70">
        <v>24.794599999999999</v>
      </c>
      <c r="T70">
        <v>3.09</v>
      </c>
      <c r="U70">
        <v>418.77</v>
      </c>
      <c r="V70">
        <v>20.8</v>
      </c>
      <c r="W70">
        <v>34.9208</v>
      </c>
      <c r="X70">
        <v>148.30000000000001</v>
      </c>
      <c r="Y70">
        <v>0</v>
      </c>
      <c r="Z70">
        <v>6.5208000000000004</v>
      </c>
      <c r="AA70">
        <v>14.04936</v>
      </c>
      <c r="AB70">
        <v>0</v>
      </c>
      <c r="AC70">
        <v>0</v>
      </c>
      <c r="AD70">
        <v>0</v>
      </c>
      <c r="AE70">
        <v>19.725135000000002</v>
      </c>
      <c r="AF70">
        <v>9.222505</v>
      </c>
      <c r="AG70">
        <v>51.213422999999999</v>
      </c>
      <c r="AH70">
        <v>50.144337</v>
      </c>
      <c r="AI70">
        <v>0</v>
      </c>
      <c r="AJ70">
        <v>0</v>
      </c>
      <c r="AK70">
        <v>34.415137999999999</v>
      </c>
      <c r="AL70">
        <v>25.564</v>
      </c>
      <c r="AM70">
        <v>12.559116</v>
      </c>
      <c r="AN70">
        <v>0.75801200000000002</v>
      </c>
      <c r="AO70">
        <v>0</v>
      </c>
      <c r="AP70">
        <v>0.25619999999999998</v>
      </c>
      <c r="AQ70">
        <v>0</v>
      </c>
      <c r="AR70">
        <v>33.119999999999997</v>
      </c>
      <c r="AS70">
        <v>37.890518999999998</v>
      </c>
      <c r="AT70">
        <v>20</v>
      </c>
      <c r="AU70">
        <v>0</v>
      </c>
      <c r="AV70">
        <v>0</v>
      </c>
      <c r="AW70">
        <v>0</v>
      </c>
      <c r="AX70">
        <v>0</v>
      </c>
      <c r="AY70">
        <v>5.493709</v>
      </c>
      <c r="AZ70">
        <v>0</v>
      </c>
      <c r="BA70">
        <v>1.940491</v>
      </c>
      <c r="BB70">
        <v>5.5340730000000002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2304.7493359999985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379.79259999999999</v>
      </c>
      <c r="L71">
        <v>305.72500000000002</v>
      </c>
      <c r="M71">
        <v>97.055942999999999</v>
      </c>
      <c r="N71">
        <v>124.38</v>
      </c>
      <c r="O71">
        <v>130.58009999999999</v>
      </c>
      <c r="P71">
        <v>149.98894999999999</v>
      </c>
      <c r="Q71">
        <v>19.977900000000002</v>
      </c>
      <c r="R71">
        <v>44.906624999999998</v>
      </c>
      <c r="S71">
        <v>24.794599999999999</v>
      </c>
      <c r="T71">
        <v>3.09</v>
      </c>
      <c r="U71">
        <v>415.125</v>
      </c>
      <c r="V71">
        <v>20.8</v>
      </c>
      <c r="W71">
        <v>34.9208</v>
      </c>
      <c r="X71">
        <v>148.30000000000001</v>
      </c>
      <c r="Y71">
        <v>0</v>
      </c>
      <c r="Z71">
        <v>6.5208000000000004</v>
      </c>
      <c r="AA71">
        <v>21.013999999999999</v>
      </c>
      <c r="AB71">
        <v>0</v>
      </c>
      <c r="AC71">
        <v>0</v>
      </c>
      <c r="AD71">
        <v>0</v>
      </c>
      <c r="AE71">
        <v>19.725135000000002</v>
      </c>
      <c r="AF71">
        <v>9.222505</v>
      </c>
      <c r="AG71">
        <v>51.213422999999999</v>
      </c>
      <c r="AH71">
        <v>50.144337</v>
      </c>
      <c r="AI71">
        <v>0</v>
      </c>
      <c r="AJ71">
        <v>0</v>
      </c>
      <c r="AK71">
        <v>34.415137999999999</v>
      </c>
      <c r="AL71">
        <v>25.564</v>
      </c>
      <c r="AM71">
        <v>12.559116</v>
      </c>
      <c r="AN71">
        <v>0.75801200000000002</v>
      </c>
      <c r="AO71">
        <v>0</v>
      </c>
      <c r="AP71">
        <v>0.25619999999999998</v>
      </c>
      <c r="AQ71">
        <v>0</v>
      </c>
      <c r="AR71">
        <v>33.119999999999997</v>
      </c>
      <c r="AS71">
        <v>37.890518999999998</v>
      </c>
      <c r="AT71">
        <v>20</v>
      </c>
      <c r="AU71">
        <v>0</v>
      </c>
      <c r="AV71">
        <v>0</v>
      </c>
      <c r="AW71">
        <v>0</v>
      </c>
      <c r="AX71">
        <v>0</v>
      </c>
      <c r="AY71">
        <v>5.493709</v>
      </c>
      <c r="AZ71">
        <v>0</v>
      </c>
      <c r="BA71">
        <v>1.940491</v>
      </c>
      <c r="BB71">
        <v>5.5340730000000002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2234.8089759999984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409.0326</v>
      </c>
      <c r="L72">
        <v>305.72500000000002</v>
      </c>
      <c r="M72">
        <v>97.055942999999999</v>
      </c>
      <c r="N72">
        <v>124.38</v>
      </c>
      <c r="O72">
        <v>130.58009999999999</v>
      </c>
      <c r="P72">
        <v>149.98894999999999</v>
      </c>
      <c r="Q72">
        <v>19.977900000000002</v>
      </c>
      <c r="R72">
        <v>44.906624999999998</v>
      </c>
      <c r="S72">
        <v>24.794599999999999</v>
      </c>
      <c r="T72">
        <v>3.09</v>
      </c>
      <c r="U72">
        <v>415.125</v>
      </c>
      <c r="V72">
        <v>20.8</v>
      </c>
      <c r="W72">
        <v>34.9208</v>
      </c>
      <c r="X72">
        <v>148.30000000000001</v>
      </c>
      <c r="Y72">
        <v>0</v>
      </c>
      <c r="Z72">
        <v>6.5208000000000004</v>
      </c>
      <c r="AA72">
        <v>28.09872</v>
      </c>
      <c r="AB72">
        <v>4.0907410000000004</v>
      </c>
      <c r="AC72">
        <v>0</v>
      </c>
      <c r="AD72">
        <v>0</v>
      </c>
      <c r="AE72">
        <v>19.725135000000002</v>
      </c>
      <c r="AF72">
        <v>9.222505</v>
      </c>
      <c r="AG72">
        <v>51.213422999999999</v>
      </c>
      <c r="AH72">
        <v>50.144337</v>
      </c>
      <c r="AI72">
        <v>0</v>
      </c>
      <c r="AJ72">
        <v>0</v>
      </c>
      <c r="AK72">
        <v>34.415137999999999</v>
      </c>
      <c r="AL72">
        <v>38.345999999999997</v>
      </c>
      <c r="AM72">
        <v>12.559116</v>
      </c>
      <c r="AN72">
        <v>0.75801200000000002</v>
      </c>
      <c r="AO72">
        <v>0</v>
      </c>
      <c r="AP72">
        <v>0.25619999999999998</v>
      </c>
      <c r="AQ72">
        <v>0</v>
      </c>
      <c r="AR72">
        <v>33.119999999999997</v>
      </c>
      <c r="AS72">
        <v>37.890518999999998</v>
      </c>
      <c r="AT72">
        <v>20</v>
      </c>
      <c r="AU72">
        <v>0</v>
      </c>
      <c r="AV72">
        <v>0</v>
      </c>
      <c r="AW72">
        <v>0</v>
      </c>
      <c r="AX72">
        <v>0</v>
      </c>
      <c r="AY72">
        <v>5.493709</v>
      </c>
      <c r="AZ72">
        <v>0</v>
      </c>
      <c r="BA72">
        <v>1.940491</v>
      </c>
      <c r="BB72">
        <v>5.5340730000000002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2288.0064369999986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467.05259999999998</v>
      </c>
      <c r="L73">
        <v>305.72500000000002</v>
      </c>
      <c r="M73">
        <v>97.055942999999999</v>
      </c>
      <c r="N73">
        <v>124.38</v>
      </c>
      <c r="O73">
        <v>130.58009999999999</v>
      </c>
      <c r="P73">
        <v>149.98894999999999</v>
      </c>
      <c r="Q73">
        <v>19.977900000000002</v>
      </c>
      <c r="R73">
        <v>44.906624999999998</v>
      </c>
      <c r="S73">
        <v>24.794599999999999</v>
      </c>
      <c r="T73">
        <v>3.09</v>
      </c>
      <c r="U73">
        <v>415.125</v>
      </c>
      <c r="V73">
        <v>20.8</v>
      </c>
      <c r="W73">
        <v>34.9208</v>
      </c>
      <c r="X73">
        <v>148.30000000000001</v>
      </c>
      <c r="Y73">
        <v>0</v>
      </c>
      <c r="Z73">
        <v>6.5208000000000004</v>
      </c>
      <c r="AA73">
        <v>28.09872</v>
      </c>
      <c r="AB73">
        <v>16.166609000000001</v>
      </c>
      <c r="AC73">
        <v>0</v>
      </c>
      <c r="AD73">
        <v>0</v>
      </c>
      <c r="AE73">
        <v>19.725135000000002</v>
      </c>
      <c r="AF73">
        <v>9.222505</v>
      </c>
      <c r="AG73">
        <v>51.213422999999999</v>
      </c>
      <c r="AH73">
        <v>50.144337</v>
      </c>
      <c r="AI73">
        <v>0</v>
      </c>
      <c r="AJ73">
        <v>0</v>
      </c>
      <c r="AK73">
        <v>34.415137999999999</v>
      </c>
      <c r="AL73">
        <v>38.345999999999997</v>
      </c>
      <c r="AM73">
        <v>18.800616999999999</v>
      </c>
      <c r="AN73">
        <v>0.75801200000000002</v>
      </c>
      <c r="AO73">
        <v>0</v>
      </c>
      <c r="AP73">
        <v>0.25619999999999998</v>
      </c>
      <c r="AQ73">
        <v>12.191240000000001</v>
      </c>
      <c r="AR73">
        <v>33.119999999999997</v>
      </c>
      <c r="AS73">
        <v>37.890518999999998</v>
      </c>
      <c r="AT73">
        <v>20</v>
      </c>
      <c r="AU73">
        <v>0</v>
      </c>
      <c r="AV73">
        <v>0</v>
      </c>
      <c r="AW73">
        <v>0</v>
      </c>
      <c r="AX73">
        <v>0</v>
      </c>
      <c r="AY73">
        <v>5.493709</v>
      </c>
      <c r="AZ73">
        <v>0</v>
      </c>
      <c r="BA73">
        <v>1.940491</v>
      </c>
      <c r="BB73">
        <v>5.5340730000000002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2376.5350459999995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492.05259999999998</v>
      </c>
      <c r="L74">
        <v>336.51499999999999</v>
      </c>
      <c r="M74">
        <v>97.055942999999999</v>
      </c>
      <c r="N74">
        <v>124.38</v>
      </c>
      <c r="O74">
        <v>130.58009999999999</v>
      </c>
      <c r="P74">
        <v>149.98894999999999</v>
      </c>
      <c r="Q74">
        <v>22.63</v>
      </c>
      <c r="R74">
        <v>44.906624999999998</v>
      </c>
      <c r="S74">
        <v>27.638981000000001</v>
      </c>
      <c r="T74">
        <v>3.09</v>
      </c>
      <c r="U74">
        <v>415.125</v>
      </c>
      <c r="V74">
        <v>20.8</v>
      </c>
      <c r="W74">
        <v>34.9208</v>
      </c>
      <c r="X74">
        <v>148.30000000000001</v>
      </c>
      <c r="Y74">
        <v>0</v>
      </c>
      <c r="Z74">
        <v>12.1</v>
      </c>
      <c r="AA74">
        <v>28.09872</v>
      </c>
      <c r="AB74">
        <v>16.166609000000001</v>
      </c>
      <c r="AC74">
        <v>11.598717000000001</v>
      </c>
      <c r="AD74">
        <v>0</v>
      </c>
      <c r="AE74">
        <v>39.450268999999999</v>
      </c>
      <c r="AF74">
        <v>9.222505</v>
      </c>
      <c r="AG74">
        <v>51.213422999999999</v>
      </c>
      <c r="AH74">
        <v>70.202072000000001</v>
      </c>
      <c r="AI74">
        <v>0</v>
      </c>
      <c r="AJ74">
        <v>0</v>
      </c>
      <c r="AK74">
        <v>34.415137999999999</v>
      </c>
      <c r="AL74">
        <v>38.345999999999997</v>
      </c>
      <c r="AM74">
        <v>18.800616999999999</v>
      </c>
      <c r="AN74">
        <v>0.75801200000000002</v>
      </c>
      <c r="AO74">
        <v>0</v>
      </c>
      <c r="AP74">
        <v>0</v>
      </c>
      <c r="AQ74">
        <v>24.382480999999999</v>
      </c>
      <c r="AR74">
        <v>33.119999999999997</v>
      </c>
      <c r="AS74">
        <v>37.890518999999998</v>
      </c>
      <c r="AT74">
        <v>20</v>
      </c>
      <c r="AU74">
        <v>0</v>
      </c>
      <c r="AV74">
        <v>0</v>
      </c>
      <c r="AW74">
        <v>0</v>
      </c>
      <c r="AX74">
        <v>0</v>
      </c>
      <c r="AY74">
        <v>5.493709</v>
      </c>
      <c r="AZ74">
        <v>1.8736980000000001</v>
      </c>
      <c r="BA74">
        <v>2.7105269999999999</v>
      </c>
      <c r="BB74">
        <v>5.5340730000000002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2509.3610879999992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404.55259999999998</v>
      </c>
      <c r="L75">
        <v>288.42500000000001</v>
      </c>
      <c r="M75">
        <v>97.055942999999999</v>
      </c>
      <c r="N75">
        <v>124.38</v>
      </c>
      <c r="O75">
        <v>130.58009999999999</v>
      </c>
      <c r="P75">
        <v>149.98894999999999</v>
      </c>
      <c r="Q75">
        <v>20.087900000000001</v>
      </c>
      <c r="R75">
        <v>44.906624999999998</v>
      </c>
      <c r="S75">
        <v>24.9346</v>
      </c>
      <c r="T75">
        <v>3.09</v>
      </c>
      <c r="U75">
        <v>415.125</v>
      </c>
      <c r="V75">
        <v>20.8</v>
      </c>
      <c r="W75">
        <v>34.9208</v>
      </c>
      <c r="X75">
        <v>148.30000000000001</v>
      </c>
      <c r="Y75">
        <v>0</v>
      </c>
      <c r="Z75">
        <v>12.1</v>
      </c>
      <c r="AA75">
        <v>28.09872</v>
      </c>
      <c r="AB75">
        <v>16.166609000000001</v>
      </c>
      <c r="AC75">
        <v>11.598717000000001</v>
      </c>
      <c r="AD75">
        <v>10.884034</v>
      </c>
      <c r="AE75">
        <v>39.450268999999999</v>
      </c>
      <c r="AF75">
        <v>9.222505</v>
      </c>
      <c r="AG75">
        <v>51.213422999999999</v>
      </c>
      <c r="AH75">
        <v>100.288674</v>
      </c>
      <c r="AI75">
        <v>0</v>
      </c>
      <c r="AJ75">
        <v>0</v>
      </c>
      <c r="AK75">
        <v>34.415137999999999</v>
      </c>
      <c r="AL75">
        <v>38.345999999999997</v>
      </c>
      <c r="AM75">
        <v>18.800616999999999</v>
      </c>
      <c r="AN75">
        <v>0.75801200000000002</v>
      </c>
      <c r="AO75">
        <v>0</v>
      </c>
      <c r="AP75">
        <v>0.64049999999999996</v>
      </c>
      <c r="AQ75">
        <v>24.382480999999999</v>
      </c>
      <c r="AR75">
        <v>33.119999999999997</v>
      </c>
      <c r="AS75">
        <v>37.890518999999998</v>
      </c>
      <c r="AT75">
        <v>20</v>
      </c>
      <c r="AU75">
        <v>0</v>
      </c>
      <c r="AV75">
        <v>0</v>
      </c>
      <c r="AW75">
        <v>0</v>
      </c>
      <c r="AX75">
        <v>0</v>
      </c>
      <c r="AY75">
        <v>5.493709</v>
      </c>
      <c r="AZ75">
        <v>2.2250160000000001</v>
      </c>
      <c r="BA75">
        <v>3.86558</v>
      </c>
      <c r="BB75">
        <v>5.5340730000000002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2411.6421139999989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380.05259999999998</v>
      </c>
      <c r="L76">
        <v>332.22500000000002</v>
      </c>
      <c r="M76">
        <v>97.055942999999999</v>
      </c>
      <c r="N76">
        <v>124.38</v>
      </c>
      <c r="O76">
        <v>130.58009999999999</v>
      </c>
      <c r="P76">
        <v>149.98894999999999</v>
      </c>
      <c r="Q76">
        <v>20.087900000000001</v>
      </c>
      <c r="R76">
        <v>44.906624999999998</v>
      </c>
      <c r="S76">
        <v>24.9346</v>
      </c>
      <c r="T76">
        <v>3.09</v>
      </c>
      <c r="U76">
        <v>415.125</v>
      </c>
      <c r="V76">
        <v>20.8</v>
      </c>
      <c r="W76">
        <v>34.9208</v>
      </c>
      <c r="X76">
        <v>148.30000000000001</v>
      </c>
      <c r="Y76">
        <v>0</v>
      </c>
      <c r="Z76">
        <v>12.1</v>
      </c>
      <c r="AA76">
        <v>28.09872</v>
      </c>
      <c r="AB76">
        <v>32.333219</v>
      </c>
      <c r="AC76">
        <v>23.197434999999999</v>
      </c>
      <c r="AD76">
        <v>21.768069000000001</v>
      </c>
      <c r="AE76">
        <v>39.450268999999999</v>
      </c>
      <c r="AF76">
        <v>9.222505</v>
      </c>
      <c r="AG76">
        <v>51.213422999999999</v>
      </c>
      <c r="AH76">
        <v>131.48959500000001</v>
      </c>
      <c r="AI76">
        <v>0</v>
      </c>
      <c r="AJ76">
        <v>0</v>
      </c>
      <c r="AK76">
        <v>34.415137999999999</v>
      </c>
      <c r="AL76">
        <v>38.345999999999997</v>
      </c>
      <c r="AM76">
        <v>18.800616999999999</v>
      </c>
      <c r="AN76">
        <v>0.75801200000000002</v>
      </c>
      <c r="AO76">
        <v>0</v>
      </c>
      <c r="AP76">
        <v>0.64049999999999996</v>
      </c>
      <c r="AQ76">
        <v>36.573720999999999</v>
      </c>
      <c r="AR76">
        <v>33.119999999999997</v>
      </c>
      <c r="AS76">
        <v>37.890518999999998</v>
      </c>
      <c r="AT76">
        <v>20</v>
      </c>
      <c r="AU76">
        <v>0</v>
      </c>
      <c r="AV76">
        <v>0</v>
      </c>
      <c r="AW76">
        <v>0</v>
      </c>
      <c r="AX76">
        <v>0</v>
      </c>
      <c r="AY76">
        <v>5.493709</v>
      </c>
      <c r="AZ76">
        <v>2.2250160000000001</v>
      </c>
      <c r="BA76">
        <v>5.0822370000000001</v>
      </c>
      <c r="BB76">
        <v>5.5340730000000002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2514.2002949999996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379.89260000000002</v>
      </c>
      <c r="L77">
        <v>265.02499999999998</v>
      </c>
      <c r="M77">
        <v>97.055942999999999</v>
      </c>
      <c r="N77">
        <v>124.38</v>
      </c>
      <c r="O77">
        <v>130.58009999999999</v>
      </c>
      <c r="P77">
        <v>149.98894999999999</v>
      </c>
      <c r="Q77">
        <v>17.3917</v>
      </c>
      <c r="R77">
        <v>40.140599999999999</v>
      </c>
      <c r="S77">
        <v>21.838799999999999</v>
      </c>
      <c r="T77">
        <v>3.09</v>
      </c>
      <c r="U77">
        <v>415.125</v>
      </c>
      <c r="V77">
        <v>18.5168</v>
      </c>
      <c r="W77">
        <v>34.9208</v>
      </c>
      <c r="X77">
        <v>148.30000000000001</v>
      </c>
      <c r="Y77">
        <v>0</v>
      </c>
      <c r="Z77">
        <v>19.5624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10.375318</v>
      </c>
      <c r="AG77">
        <v>51.213422999999999</v>
      </c>
      <c r="AH77">
        <v>159.34755999999999</v>
      </c>
      <c r="AI77">
        <v>0</v>
      </c>
      <c r="AJ77">
        <v>0</v>
      </c>
      <c r="AK77">
        <v>34.415137999999999</v>
      </c>
      <c r="AL77">
        <v>79.376220000000004</v>
      </c>
      <c r="AM77">
        <v>18.800616999999999</v>
      </c>
      <c r="AN77">
        <v>0.75801200000000002</v>
      </c>
      <c r="AO77">
        <v>0</v>
      </c>
      <c r="AP77">
        <v>5.8925999999999998</v>
      </c>
      <c r="AQ77">
        <v>50.358587999999997</v>
      </c>
      <c r="AR77">
        <v>34.223999999999997</v>
      </c>
      <c r="AS77">
        <v>38.989905999999998</v>
      </c>
      <c r="AT77">
        <v>20</v>
      </c>
      <c r="AU77">
        <v>0</v>
      </c>
      <c r="AV77">
        <v>0</v>
      </c>
      <c r="AW77">
        <v>0</v>
      </c>
      <c r="AX77">
        <v>0</v>
      </c>
      <c r="AY77">
        <v>5.493709</v>
      </c>
      <c r="AZ77">
        <v>2.2718579999999999</v>
      </c>
      <c r="BA77">
        <v>6.1448869999999998</v>
      </c>
      <c r="BB77">
        <v>5.5340730000000002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2606.3112689999994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379.89260000000002</v>
      </c>
      <c r="L78">
        <v>260.51499999999999</v>
      </c>
      <c r="M78">
        <v>97.055942999999999</v>
      </c>
      <c r="N78">
        <v>124.38</v>
      </c>
      <c r="O78">
        <v>130.58009999999999</v>
      </c>
      <c r="P78">
        <v>149.98894999999999</v>
      </c>
      <c r="Q78">
        <v>17.3917</v>
      </c>
      <c r="R78">
        <v>40.140599999999999</v>
      </c>
      <c r="S78">
        <v>21.838799999999999</v>
      </c>
      <c r="T78">
        <v>3.09</v>
      </c>
      <c r="U78">
        <v>415.125</v>
      </c>
      <c r="V78">
        <v>18.5168</v>
      </c>
      <c r="W78">
        <v>34.9208</v>
      </c>
      <c r="X78">
        <v>148.30000000000001</v>
      </c>
      <c r="Y78">
        <v>0</v>
      </c>
      <c r="Z78">
        <v>19.5624</v>
      </c>
      <c r="AA78">
        <v>42.14808</v>
      </c>
      <c r="AB78">
        <v>48.499828000000001</v>
      </c>
      <c r="AC78">
        <v>34.831252999999997</v>
      </c>
      <c r="AD78">
        <v>43.536136999999997</v>
      </c>
      <c r="AE78">
        <v>59.175403000000003</v>
      </c>
      <c r="AF78">
        <v>10.375318</v>
      </c>
      <c r="AG78">
        <v>51.213422999999999</v>
      </c>
      <c r="AH78">
        <v>159.34755999999999</v>
      </c>
      <c r="AI78">
        <v>3.814368</v>
      </c>
      <c r="AJ78">
        <v>0</v>
      </c>
      <c r="AK78">
        <v>34.415137999999999</v>
      </c>
      <c r="AL78">
        <v>79.376220000000004</v>
      </c>
      <c r="AM78">
        <v>18.800616999999999</v>
      </c>
      <c r="AN78">
        <v>0.75801200000000002</v>
      </c>
      <c r="AO78">
        <v>0</v>
      </c>
      <c r="AP78">
        <v>5.8925999999999998</v>
      </c>
      <c r="AQ78">
        <v>50.358587999999997</v>
      </c>
      <c r="AR78">
        <v>34.223999999999997</v>
      </c>
      <c r="AS78">
        <v>38.989905999999998</v>
      </c>
      <c r="AT78">
        <v>20</v>
      </c>
      <c r="AU78">
        <v>0</v>
      </c>
      <c r="AV78">
        <v>0</v>
      </c>
      <c r="AW78">
        <v>0</v>
      </c>
      <c r="AX78">
        <v>0</v>
      </c>
      <c r="AY78">
        <v>5.493709</v>
      </c>
      <c r="AZ78">
        <v>4.6374019999999998</v>
      </c>
      <c r="BA78">
        <v>6.1448869999999998</v>
      </c>
      <c r="BB78">
        <v>5.5340730000000002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2618.8652149999994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379.89260000000002</v>
      </c>
      <c r="L79">
        <v>260.51499999999999</v>
      </c>
      <c r="M79">
        <v>97.055942999999999</v>
      </c>
      <c r="N79">
        <v>124.38</v>
      </c>
      <c r="O79">
        <v>130.58009999999999</v>
      </c>
      <c r="P79">
        <v>149.98894999999999</v>
      </c>
      <c r="Q79">
        <v>17.3917</v>
      </c>
      <c r="R79">
        <v>40.140599999999999</v>
      </c>
      <c r="S79">
        <v>21.838799999999999</v>
      </c>
      <c r="T79">
        <v>3.09</v>
      </c>
      <c r="U79">
        <v>415.125</v>
      </c>
      <c r="V79">
        <v>18.5168</v>
      </c>
      <c r="W79">
        <v>34.9208</v>
      </c>
      <c r="X79">
        <v>148.30000000000001</v>
      </c>
      <c r="Y79">
        <v>0</v>
      </c>
      <c r="Z79">
        <v>19.5624</v>
      </c>
      <c r="AA79">
        <v>42.14808</v>
      </c>
      <c r="AB79">
        <v>48.499828000000001</v>
      </c>
      <c r="AC79">
        <v>34.831252999999997</v>
      </c>
      <c r="AD79">
        <v>43.536136999999997</v>
      </c>
      <c r="AE79">
        <v>59.175403000000003</v>
      </c>
      <c r="AF79">
        <v>10.375318</v>
      </c>
      <c r="AG79">
        <v>51.213422999999999</v>
      </c>
      <c r="AH79">
        <v>156.45033100000001</v>
      </c>
      <c r="AI79">
        <v>19.596695</v>
      </c>
      <c r="AJ79">
        <v>0</v>
      </c>
      <c r="AK79">
        <v>34.415137999999999</v>
      </c>
      <c r="AL79">
        <v>79.376220000000004</v>
      </c>
      <c r="AM79">
        <v>18.800616999999999</v>
      </c>
      <c r="AN79">
        <v>0.75801200000000002</v>
      </c>
      <c r="AO79">
        <v>0</v>
      </c>
      <c r="AP79">
        <v>5.8925999999999998</v>
      </c>
      <c r="AQ79">
        <v>50.358587999999997</v>
      </c>
      <c r="AR79">
        <v>34.223999999999997</v>
      </c>
      <c r="AS79">
        <v>38.989905999999998</v>
      </c>
      <c r="AT79">
        <v>20</v>
      </c>
      <c r="AU79">
        <v>0</v>
      </c>
      <c r="AV79">
        <v>0</v>
      </c>
      <c r="AW79">
        <v>0</v>
      </c>
      <c r="AX79">
        <v>0</v>
      </c>
      <c r="AY79">
        <v>5.493709</v>
      </c>
      <c r="AZ79">
        <v>6.9561019999999996</v>
      </c>
      <c r="BA79">
        <v>6.037083</v>
      </c>
      <c r="BB79">
        <v>5.5340730000000002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2633.9612090000001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379.89260000000002</v>
      </c>
      <c r="L80">
        <v>260.51499999999999</v>
      </c>
      <c r="M80">
        <v>97.055942999999999</v>
      </c>
      <c r="N80">
        <v>124.38</v>
      </c>
      <c r="O80">
        <v>130.58009999999999</v>
      </c>
      <c r="P80">
        <v>149.98894999999999</v>
      </c>
      <c r="Q80">
        <v>17.3917</v>
      </c>
      <c r="R80">
        <v>40.140599999999999</v>
      </c>
      <c r="S80">
        <v>21.838799999999999</v>
      </c>
      <c r="T80">
        <v>3.09</v>
      </c>
      <c r="U80">
        <v>415.125</v>
      </c>
      <c r="V80">
        <v>18.5168</v>
      </c>
      <c r="W80">
        <v>34.9208</v>
      </c>
      <c r="X80">
        <v>148.30000000000001</v>
      </c>
      <c r="Y80">
        <v>0</v>
      </c>
      <c r="Z80">
        <v>19.5624</v>
      </c>
      <c r="AA80">
        <v>42.14808</v>
      </c>
      <c r="AB80">
        <v>48.499828000000001</v>
      </c>
      <c r="AC80">
        <v>34.831252999999997</v>
      </c>
      <c r="AD80">
        <v>43.536136999999997</v>
      </c>
      <c r="AE80">
        <v>59.175403000000003</v>
      </c>
      <c r="AF80">
        <v>10.375318</v>
      </c>
      <c r="AG80">
        <v>51.213422999999999</v>
      </c>
      <c r="AH80">
        <v>156.004604</v>
      </c>
      <c r="AI80">
        <v>19.596695</v>
      </c>
      <c r="AJ80">
        <v>0</v>
      </c>
      <c r="AK80">
        <v>34.415137999999999</v>
      </c>
      <c r="AL80">
        <v>79.376220000000004</v>
      </c>
      <c r="AM80">
        <v>18.800616999999999</v>
      </c>
      <c r="AN80">
        <v>0.75801200000000002</v>
      </c>
      <c r="AO80">
        <v>0</v>
      </c>
      <c r="AP80">
        <v>5.8925999999999998</v>
      </c>
      <c r="AQ80">
        <v>50.358587999999997</v>
      </c>
      <c r="AR80">
        <v>34.223999999999997</v>
      </c>
      <c r="AS80">
        <v>38.989905999999998</v>
      </c>
      <c r="AT80">
        <v>20</v>
      </c>
      <c r="AU80">
        <v>0</v>
      </c>
      <c r="AV80">
        <v>0</v>
      </c>
      <c r="AW80">
        <v>0</v>
      </c>
      <c r="AX80">
        <v>0</v>
      </c>
      <c r="AY80">
        <v>5.493709</v>
      </c>
      <c r="AZ80">
        <v>9.2748030000000004</v>
      </c>
      <c r="BA80">
        <v>6.0216820000000002</v>
      </c>
      <c r="BB80">
        <v>5.5340730000000002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2635.8187819999998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379.89260000000002</v>
      </c>
      <c r="L81">
        <v>260.51499999999999</v>
      </c>
      <c r="M81">
        <v>97.055942999999999</v>
      </c>
      <c r="N81">
        <v>124.38</v>
      </c>
      <c r="O81">
        <v>130.58009999999999</v>
      </c>
      <c r="P81">
        <v>149.98894999999999</v>
      </c>
      <c r="Q81">
        <v>17.3917</v>
      </c>
      <c r="R81">
        <v>44.881805</v>
      </c>
      <c r="S81">
        <v>21.838799999999999</v>
      </c>
      <c r="T81">
        <v>3.09</v>
      </c>
      <c r="U81">
        <v>415.125</v>
      </c>
      <c r="V81">
        <v>20.8</v>
      </c>
      <c r="W81">
        <v>34.9208</v>
      </c>
      <c r="X81">
        <v>148.30000000000001</v>
      </c>
      <c r="Y81">
        <v>0</v>
      </c>
      <c r="Z81">
        <v>19.5624</v>
      </c>
      <c r="AA81">
        <v>42.14808</v>
      </c>
      <c r="AB81">
        <v>48.499828000000001</v>
      </c>
      <c r="AC81">
        <v>34.831252999999997</v>
      </c>
      <c r="AD81">
        <v>43.536136999999997</v>
      </c>
      <c r="AE81">
        <v>59.175403000000003</v>
      </c>
      <c r="AF81">
        <v>19.597823000000002</v>
      </c>
      <c r="AG81">
        <v>51.213422999999999</v>
      </c>
      <c r="AH81">
        <v>156.004604</v>
      </c>
      <c r="AI81">
        <v>19.596695</v>
      </c>
      <c r="AJ81">
        <v>0</v>
      </c>
      <c r="AK81">
        <v>34.415137999999999</v>
      </c>
      <c r="AL81">
        <v>12.782</v>
      </c>
      <c r="AM81">
        <v>18.800616999999999</v>
      </c>
      <c r="AN81">
        <v>0.77966899999999995</v>
      </c>
      <c r="AO81">
        <v>0</v>
      </c>
      <c r="AP81">
        <v>5.8925999999999998</v>
      </c>
      <c r="AQ81">
        <v>50.358587999999997</v>
      </c>
      <c r="AR81">
        <v>34.223999999999997</v>
      </c>
      <c r="AS81">
        <v>38.989905999999998</v>
      </c>
      <c r="AT81">
        <v>20</v>
      </c>
      <c r="AU81">
        <v>0</v>
      </c>
      <c r="AV81">
        <v>0</v>
      </c>
      <c r="AW81">
        <v>0</v>
      </c>
      <c r="AX81">
        <v>0</v>
      </c>
      <c r="AY81">
        <v>5.493709</v>
      </c>
      <c r="AZ81">
        <v>9.2748030000000004</v>
      </c>
      <c r="BA81">
        <v>6.0216820000000002</v>
      </c>
      <c r="BB81">
        <v>5.5340730000000002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2585.493129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379.89260000000002</v>
      </c>
      <c r="L82">
        <v>260.51499999999999</v>
      </c>
      <c r="M82">
        <v>97.055942999999999</v>
      </c>
      <c r="N82">
        <v>124.38</v>
      </c>
      <c r="O82">
        <v>130.58009999999999</v>
      </c>
      <c r="P82">
        <v>149.98894999999999</v>
      </c>
      <c r="Q82">
        <v>17.3917</v>
      </c>
      <c r="R82">
        <v>43.972554000000002</v>
      </c>
      <c r="S82">
        <v>21.838799999999999</v>
      </c>
      <c r="T82">
        <v>3.09</v>
      </c>
      <c r="U82">
        <v>415.125</v>
      </c>
      <c r="V82">
        <v>20.8</v>
      </c>
      <c r="W82">
        <v>34.9208</v>
      </c>
      <c r="X82">
        <v>148.30000000000001</v>
      </c>
      <c r="Y82">
        <v>0</v>
      </c>
      <c r="Z82">
        <v>19.5624</v>
      </c>
      <c r="AA82">
        <v>42.14808</v>
      </c>
      <c r="AB82">
        <v>48.499828000000001</v>
      </c>
      <c r="AC82">
        <v>34.831252999999997</v>
      </c>
      <c r="AD82">
        <v>32.652102999999997</v>
      </c>
      <c r="AE82">
        <v>59.175403000000003</v>
      </c>
      <c r="AF82">
        <v>19.597823000000002</v>
      </c>
      <c r="AG82">
        <v>51.213422999999999</v>
      </c>
      <c r="AH82">
        <v>156.004604</v>
      </c>
      <c r="AI82">
        <v>19.596695</v>
      </c>
      <c r="AJ82">
        <v>0</v>
      </c>
      <c r="AK82">
        <v>34.415137999999999</v>
      </c>
      <c r="AL82">
        <v>12.782</v>
      </c>
      <c r="AM82">
        <v>18.800616999999999</v>
      </c>
      <c r="AN82">
        <v>0.77966899999999995</v>
      </c>
      <c r="AO82">
        <v>0</v>
      </c>
      <c r="AP82">
        <v>5.8925999999999998</v>
      </c>
      <c r="AQ82">
        <v>50.358587999999997</v>
      </c>
      <c r="AR82">
        <v>34.223999999999997</v>
      </c>
      <c r="AS82">
        <v>38.989905999999998</v>
      </c>
      <c r="AT82">
        <v>20</v>
      </c>
      <c r="AU82">
        <v>0</v>
      </c>
      <c r="AV82">
        <v>0</v>
      </c>
      <c r="AW82">
        <v>0</v>
      </c>
      <c r="AX82">
        <v>0</v>
      </c>
      <c r="AY82">
        <v>5.493709</v>
      </c>
      <c r="AZ82">
        <v>9.2748030000000004</v>
      </c>
      <c r="BA82">
        <v>6.0216820000000002</v>
      </c>
      <c r="BB82">
        <v>5.5340730000000002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2573.6998439999998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379.89260000000002</v>
      </c>
      <c r="L83">
        <v>260.51499999999999</v>
      </c>
      <c r="M83">
        <v>97.055942999999999</v>
      </c>
      <c r="N83">
        <v>124.38</v>
      </c>
      <c r="O83">
        <v>130.58009999999999</v>
      </c>
      <c r="P83">
        <v>149.98894999999999</v>
      </c>
      <c r="Q83">
        <v>17.3917</v>
      </c>
      <c r="R83">
        <v>38.9041</v>
      </c>
      <c r="S83">
        <v>21.838799999999999</v>
      </c>
      <c r="T83">
        <v>3.09</v>
      </c>
      <c r="U83">
        <v>415.125</v>
      </c>
      <c r="V83">
        <v>20.8</v>
      </c>
      <c r="W83">
        <v>34.9208</v>
      </c>
      <c r="X83">
        <v>148.30000000000001</v>
      </c>
      <c r="Y83">
        <v>0</v>
      </c>
      <c r="Z83">
        <v>19.5624</v>
      </c>
      <c r="AA83">
        <v>42.14808</v>
      </c>
      <c r="AB83">
        <v>48.499828000000001</v>
      </c>
      <c r="AC83">
        <v>34.831252999999997</v>
      </c>
      <c r="AD83">
        <v>32.652102999999997</v>
      </c>
      <c r="AE83">
        <v>59.175403000000003</v>
      </c>
      <c r="AF83">
        <v>19.597823000000002</v>
      </c>
      <c r="AG83">
        <v>51.213422999999999</v>
      </c>
      <c r="AH83">
        <v>144.86141799999999</v>
      </c>
      <c r="AI83">
        <v>19.596695</v>
      </c>
      <c r="AJ83">
        <v>0</v>
      </c>
      <c r="AK83">
        <v>34.415137999999999</v>
      </c>
      <c r="AL83">
        <v>12.782</v>
      </c>
      <c r="AM83">
        <v>18.800616999999999</v>
      </c>
      <c r="AN83">
        <v>0.77966899999999995</v>
      </c>
      <c r="AO83">
        <v>0</v>
      </c>
      <c r="AP83">
        <v>5.8925999999999998</v>
      </c>
      <c r="AQ83">
        <v>50.358587999999997</v>
      </c>
      <c r="AR83">
        <v>34.223999999999997</v>
      </c>
      <c r="AS83">
        <v>38.989905999999998</v>
      </c>
      <c r="AT83">
        <v>20</v>
      </c>
      <c r="AU83">
        <v>0</v>
      </c>
      <c r="AV83">
        <v>0</v>
      </c>
      <c r="AW83">
        <v>0</v>
      </c>
      <c r="AX83">
        <v>0</v>
      </c>
      <c r="AY83">
        <v>5.493709</v>
      </c>
      <c r="AZ83">
        <v>9.2748030000000004</v>
      </c>
      <c r="BA83">
        <v>5.5904610000000003</v>
      </c>
      <c r="BB83">
        <v>5.5340730000000002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2557.0569829999995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379.89260000000002</v>
      </c>
      <c r="L84">
        <v>260.51499999999999</v>
      </c>
      <c r="M84">
        <v>97.055942999999999</v>
      </c>
      <c r="N84">
        <v>124.38</v>
      </c>
      <c r="O84">
        <v>130.58009999999999</v>
      </c>
      <c r="P84">
        <v>149.98894999999999</v>
      </c>
      <c r="Q84">
        <v>17.3917</v>
      </c>
      <c r="R84">
        <v>38.9041</v>
      </c>
      <c r="S84">
        <v>21.838799999999999</v>
      </c>
      <c r="T84">
        <v>3.09</v>
      </c>
      <c r="U84">
        <v>415.125</v>
      </c>
      <c r="V84">
        <v>20.8</v>
      </c>
      <c r="W84">
        <v>34.9208</v>
      </c>
      <c r="X84">
        <v>148.30000000000001</v>
      </c>
      <c r="Y84">
        <v>0</v>
      </c>
      <c r="Z84">
        <v>19.5624</v>
      </c>
      <c r="AA84">
        <v>42.14808</v>
      </c>
      <c r="AB84">
        <v>48.499828000000001</v>
      </c>
      <c r="AC84">
        <v>34.831252999999997</v>
      </c>
      <c r="AD84">
        <v>32.652102999999997</v>
      </c>
      <c r="AE84">
        <v>59.175403000000003</v>
      </c>
      <c r="AF84">
        <v>19.597823000000002</v>
      </c>
      <c r="AG84">
        <v>51.213422999999999</v>
      </c>
      <c r="AH84">
        <v>133.718232</v>
      </c>
      <c r="AI84">
        <v>19.596695</v>
      </c>
      <c r="AJ84">
        <v>0</v>
      </c>
      <c r="AK84">
        <v>34.415137999999999</v>
      </c>
      <c r="AL84">
        <v>12.782</v>
      </c>
      <c r="AM84">
        <v>18.800616999999999</v>
      </c>
      <c r="AN84">
        <v>0.77966899999999995</v>
      </c>
      <c r="AO84">
        <v>0</v>
      </c>
      <c r="AP84">
        <v>5.8925999999999998</v>
      </c>
      <c r="AQ84">
        <v>50.358587999999997</v>
      </c>
      <c r="AR84">
        <v>34.223999999999997</v>
      </c>
      <c r="AS84">
        <v>38.989905999999998</v>
      </c>
      <c r="AT84">
        <v>20</v>
      </c>
      <c r="AU84">
        <v>0</v>
      </c>
      <c r="AV84">
        <v>0</v>
      </c>
      <c r="AW84">
        <v>0</v>
      </c>
      <c r="AX84">
        <v>0</v>
      </c>
      <c r="AY84">
        <v>5.493709</v>
      </c>
      <c r="AZ84">
        <v>9.2748030000000004</v>
      </c>
      <c r="BA84">
        <v>5.1592409999999997</v>
      </c>
      <c r="BB84">
        <v>5.5340730000000002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2545.4825769999998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379.89260000000002</v>
      </c>
      <c r="L85">
        <v>260.51499999999999</v>
      </c>
      <c r="M85">
        <v>97.055942999999999</v>
      </c>
      <c r="N85">
        <v>124.38</v>
      </c>
      <c r="O85">
        <v>130.58009999999999</v>
      </c>
      <c r="P85">
        <v>149.98894999999999</v>
      </c>
      <c r="Q85">
        <v>20.087900000000001</v>
      </c>
      <c r="R85">
        <v>44.906624999999998</v>
      </c>
      <c r="S85">
        <v>24.9346</v>
      </c>
      <c r="T85">
        <v>3.09</v>
      </c>
      <c r="U85">
        <v>415.125</v>
      </c>
      <c r="V85">
        <v>20.8</v>
      </c>
      <c r="W85">
        <v>34.9208</v>
      </c>
      <c r="X85">
        <v>148.30000000000001</v>
      </c>
      <c r="Y85">
        <v>0</v>
      </c>
      <c r="Z85">
        <v>6.5208000000000004</v>
      </c>
      <c r="AA85">
        <v>42.14808</v>
      </c>
      <c r="AB85">
        <v>48.499828000000001</v>
      </c>
      <c r="AC85">
        <v>23.197434999999999</v>
      </c>
      <c r="AD85">
        <v>21.768069000000001</v>
      </c>
      <c r="AE85">
        <v>19.725135000000002</v>
      </c>
      <c r="AF85">
        <v>9.222505</v>
      </c>
      <c r="AG85">
        <v>51.213422999999999</v>
      </c>
      <c r="AH85">
        <v>133.718232</v>
      </c>
      <c r="AI85">
        <v>3.814368</v>
      </c>
      <c r="AJ85">
        <v>0</v>
      </c>
      <c r="AK85">
        <v>34.415137999999999</v>
      </c>
      <c r="AL85">
        <v>12.782</v>
      </c>
      <c r="AM85">
        <v>18.800616999999999</v>
      </c>
      <c r="AN85">
        <v>0.77966899999999995</v>
      </c>
      <c r="AO85">
        <v>0</v>
      </c>
      <c r="AP85">
        <v>0</v>
      </c>
      <c r="AQ85">
        <v>50.358587999999997</v>
      </c>
      <c r="AR85">
        <v>34.223999999999997</v>
      </c>
      <c r="AS85">
        <v>37.890518999999998</v>
      </c>
      <c r="AT85">
        <v>20</v>
      </c>
      <c r="AU85">
        <v>0</v>
      </c>
      <c r="AV85">
        <v>0</v>
      </c>
      <c r="AW85">
        <v>0</v>
      </c>
      <c r="AX85">
        <v>0</v>
      </c>
      <c r="AY85">
        <v>5.493709</v>
      </c>
      <c r="AZ85">
        <v>6.9561019999999996</v>
      </c>
      <c r="BA85">
        <v>5.1592409999999997</v>
      </c>
      <c r="BB85">
        <v>5.5340730000000002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2446.7990489999997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379.89260000000002</v>
      </c>
      <c r="L86">
        <v>317.51499999999999</v>
      </c>
      <c r="M86">
        <v>97.055942999999999</v>
      </c>
      <c r="N86">
        <v>124.38</v>
      </c>
      <c r="O86">
        <v>130.58009999999999</v>
      </c>
      <c r="P86">
        <v>149.98894999999999</v>
      </c>
      <c r="Q86">
        <v>20.087900000000001</v>
      </c>
      <c r="R86">
        <v>44.906624999999998</v>
      </c>
      <c r="S86">
        <v>24.9346</v>
      </c>
      <c r="T86">
        <v>3.09</v>
      </c>
      <c r="U86">
        <v>415.125</v>
      </c>
      <c r="V86">
        <v>20.8</v>
      </c>
      <c r="W86">
        <v>34.9208</v>
      </c>
      <c r="X86">
        <v>148.30000000000001</v>
      </c>
      <c r="Y86">
        <v>0</v>
      </c>
      <c r="Z86">
        <v>6.5208000000000004</v>
      </c>
      <c r="AA86">
        <v>42.14808</v>
      </c>
      <c r="AB86">
        <v>48.499828000000001</v>
      </c>
      <c r="AC86">
        <v>23.197434999999999</v>
      </c>
      <c r="AD86">
        <v>10.884034</v>
      </c>
      <c r="AE86">
        <v>19.725135000000002</v>
      </c>
      <c r="AF86">
        <v>9.222505</v>
      </c>
      <c r="AG86">
        <v>51.213422999999999</v>
      </c>
      <c r="AH86">
        <v>108.088904</v>
      </c>
      <c r="AI86">
        <v>0</v>
      </c>
      <c r="AJ86">
        <v>0</v>
      </c>
      <c r="AK86">
        <v>34.415137999999999</v>
      </c>
      <c r="AL86">
        <v>12.782</v>
      </c>
      <c r="AM86">
        <v>18.800616999999999</v>
      </c>
      <c r="AN86">
        <v>0.77966899999999995</v>
      </c>
      <c r="AO86">
        <v>0</v>
      </c>
      <c r="AP86">
        <v>0</v>
      </c>
      <c r="AQ86">
        <v>50.358587999999997</v>
      </c>
      <c r="AR86">
        <v>34.223999999999997</v>
      </c>
      <c r="AS86">
        <v>37.890518999999998</v>
      </c>
      <c r="AT86">
        <v>20</v>
      </c>
      <c r="AU86">
        <v>0</v>
      </c>
      <c r="AV86">
        <v>0</v>
      </c>
      <c r="AW86">
        <v>0</v>
      </c>
      <c r="AX86">
        <v>0</v>
      </c>
      <c r="AY86">
        <v>5.493709</v>
      </c>
      <c r="AZ86">
        <v>6.9561019999999996</v>
      </c>
      <c r="BA86">
        <v>4.1735959999999999</v>
      </c>
      <c r="BB86">
        <v>5.5340730000000002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2462.4856730000001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379.89260000000002</v>
      </c>
      <c r="L87">
        <v>387.51499999999999</v>
      </c>
      <c r="M87">
        <v>97.055942999999999</v>
      </c>
      <c r="N87">
        <v>124.38</v>
      </c>
      <c r="O87">
        <v>130.58009999999999</v>
      </c>
      <c r="P87">
        <v>149.98894999999999</v>
      </c>
      <c r="Q87">
        <v>20.087900000000001</v>
      </c>
      <c r="R87">
        <v>44.906624999999998</v>
      </c>
      <c r="S87">
        <v>24.9346</v>
      </c>
      <c r="T87">
        <v>3.09</v>
      </c>
      <c r="U87">
        <v>415.125</v>
      </c>
      <c r="V87">
        <v>20.8</v>
      </c>
      <c r="W87">
        <v>34.9208</v>
      </c>
      <c r="X87">
        <v>148.30000000000001</v>
      </c>
      <c r="Y87">
        <v>0</v>
      </c>
      <c r="Z87">
        <v>6.5208000000000004</v>
      </c>
      <c r="AA87">
        <v>42.14808</v>
      </c>
      <c r="AB87">
        <v>48.499828000000001</v>
      </c>
      <c r="AC87">
        <v>23.197434999999999</v>
      </c>
      <c r="AD87">
        <v>10.884034</v>
      </c>
      <c r="AE87">
        <v>19.725135000000002</v>
      </c>
      <c r="AF87">
        <v>9.222505</v>
      </c>
      <c r="AG87">
        <v>51.213422999999999</v>
      </c>
      <c r="AH87">
        <v>105.86026699999999</v>
      </c>
      <c r="AI87">
        <v>0</v>
      </c>
      <c r="AJ87">
        <v>0</v>
      </c>
      <c r="AK87">
        <v>34.415137999999999</v>
      </c>
      <c r="AL87">
        <v>12.782</v>
      </c>
      <c r="AM87">
        <v>18.800616999999999</v>
      </c>
      <c r="AN87">
        <v>0.77966899999999995</v>
      </c>
      <c r="AO87">
        <v>0</v>
      </c>
      <c r="AP87">
        <v>0</v>
      </c>
      <c r="AQ87">
        <v>50.358587999999997</v>
      </c>
      <c r="AR87">
        <v>34.223999999999997</v>
      </c>
      <c r="AS87">
        <v>37.890518999999998</v>
      </c>
      <c r="AT87">
        <v>20</v>
      </c>
      <c r="AU87">
        <v>0</v>
      </c>
      <c r="AV87">
        <v>0</v>
      </c>
      <c r="AW87">
        <v>0</v>
      </c>
      <c r="AX87">
        <v>0</v>
      </c>
      <c r="AY87">
        <v>5.493709</v>
      </c>
      <c r="AZ87">
        <v>6.9561019999999996</v>
      </c>
      <c r="BA87">
        <v>4.0811909999999996</v>
      </c>
      <c r="BB87">
        <v>5.5340730000000002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2530.1646310000006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379.89260000000002</v>
      </c>
      <c r="L88">
        <v>387.51499999999999</v>
      </c>
      <c r="M88">
        <v>97.055942999999999</v>
      </c>
      <c r="N88">
        <v>124.38</v>
      </c>
      <c r="O88">
        <v>130.58009999999999</v>
      </c>
      <c r="P88">
        <v>149.98894999999999</v>
      </c>
      <c r="Q88">
        <v>20.087900000000001</v>
      </c>
      <c r="R88">
        <v>44.906624999999998</v>
      </c>
      <c r="S88">
        <v>24.9346</v>
      </c>
      <c r="T88">
        <v>3.09</v>
      </c>
      <c r="U88">
        <v>415.125</v>
      </c>
      <c r="V88">
        <v>20.8</v>
      </c>
      <c r="W88">
        <v>34.9208</v>
      </c>
      <c r="X88">
        <v>148.30000000000001</v>
      </c>
      <c r="Y88">
        <v>0</v>
      </c>
      <c r="Z88">
        <v>6.5208000000000004</v>
      </c>
      <c r="AA88">
        <v>42.14808</v>
      </c>
      <c r="AB88">
        <v>48.499828000000001</v>
      </c>
      <c r="AC88">
        <v>23.197434999999999</v>
      </c>
      <c r="AD88">
        <v>10.884034</v>
      </c>
      <c r="AE88">
        <v>19.725135000000002</v>
      </c>
      <c r="AF88">
        <v>9.222505</v>
      </c>
      <c r="AG88">
        <v>51.213422999999999</v>
      </c>
      <c r="AH88">
        <v>105.86026699999999</v>
      </c>
      <c r="AI88">
        <v>0</v>
      </c>
      <c r="AJ88">
        <v>0</v>
      </c>
      <c r="AK88">
        <v>34.415137999999999</v>
      </c>
      <c r="AL88">
        <v>12.782</v>
      </c>
      <c r="AM88">
        <v>18.800616999999999</v>
      </c>
      <c r="AN88">
        <v>0.77966899999999995</v>
      </c>
      <c r="AO88">
        <v>0</v>
      </c>
      <c r="AP88">
        <v>0</v>
      </c>
      <c r="AQ88">
        <v>50.358587999999997</v>
      </c>
      <c r="AR88">
        <v>34.223999999999997</v>
      </c>
      <c r="AS88">
        <v>37.890518999999998</v>
      </c>
      <c r="AT88">
        <v>20</v>
      </c>
      <c r="AU88">
        <v>0</v>
      </c>
      <c r="AV88">
        <v>0</v>
      </c>
      <c r="AW88">
        <v>0</v>
      </c>
      <c r="AX88">
        <v>0</v>
      </c>
      <c r="AY88">
        <v>5.493709</v>
      </c>
      <c r="AZ88">
        <v>6.9561019999999996</v>
      </c>
      <c r="BA88">
        <v>4.0811909999999996</v>
      </c>
      <c r="BB88">
        <v>5.5340730000000002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2530.1646310000006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379.89260000000002</v>
      </c>
      <c r="L89">
        <v>327.51499999999999</v>
      </c>
      <c r="M89">
        <v>97.055942999999999</v>
      </c>
      <c r="N89">
        <v>124.38</v>
      </c>
      <c r="O89">
        <v>130.58009999999999</v>
      </c>
      <c r="P89">
        <v>149.98894999999999</v>
      </c>
      <c r="Q89">
        <v>20.087900000000001</v>
      </c>
      <c r="R89">
        <v>44.906624999999998</v>
      </c>
      <c r="S89">
        <v>24.9346</v>
      </c>
      <c r="T89">
        <v>3.09</v>
      </c>
      <c r="U89">
        <v>415.125</v>
      </c>
      <c r="V89">
        <v>20.8</v>
      </c>
      <c r="W89">
        <v>34.9208</v>
      </c>
      <c r="X89">
        <v>148.30000000000001</v>
      </c>
      <c r="Y89">
        <v>0</v>
      </c>
      <c r="Z89">
        <v>6.5208000000000004</v>
      </c>
      <c r="AA89">
        <v>42.14808</v>
      </c>
      <c r="AB89">
        <v>48.499828000000001</v>
      </c>
      <c r="AC89">
        <v>23.197434999999999</v>
      </c>
      <c r="AD89">
        <v>10.884034</v>
      </c>
      <c r="AE89">
        <v>39.450268999999999</v>
      </c>
      <c r="AF89">
        <v>9.222505</v>
      </c>
      <c r="AG89">
        <v>51.213422999999999</v>
      </c>
      <c r="AH89">
        <v>133.718232</v>
      </c>
      <c r="AI89">
        <v>0</v>
      </c>
      <c r="AJ89">
        <v>0</v>
      </c>
      <c r="AK89">
        <v>34.415137999999999</v>
      </c>
      <c r="AL89">
        <v>25.564</v>
      </c>
      <c r="AM89">
        <v>18.800616999999999</v>
      </c>
      <c r="AN89">
        <v>0.77966899999999995</v>
      </c>
      <c r="AO89">
        <v>0</v>
      </c>
      <c r="AP89">
        <v>0</v>
      </c>
      <c r="AQ89">
        <v>50.358587999999997</v>
      </c>
      <c r="AR89">
        <v>34.223999999999997</v>
      </c>
      <c r="AS89">
        <v>37.890518999999998</v>
      </c>
      <c r="AT89">
        <v>20</v>
      </c>
      <c r="AU89">
        <v>0</v>
      </c>
      <c r="AV89">
        <v>0</v>
      </c>
      <c r="AW89">
        <v>0</v>
      </c>
      <c r="AX89">
        <v>0</v>
      </c>
      <c r="AY89">
        <v>5.493709</v>
      </c>
      <c r="AZ89">
        <v>6.9561019999999996</v>
      </c>
      <c r="BA89">
        <v>5.1592409999999997</v>
      </c>
      <c r="BB89">
        <v>5.5340730000000002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2531.6077799999998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379.89260000000002</v>
      </c>
      <c r="L90">
        <v>267.51499999999999</v>
      </c>
      <c r="M90">
        <v>97.055942999999999</v>
      </c>
      <c r="N90">
        <v>124.38</v>
      </c>
      <c r="O90">
        <v>130.58009999999999</v>
      </c>
      <c r="P90">
        <v>149.98894999999999</v>
      </c>
      <c r="Q90">
        <v>20.087900000000001</v>
      </c>
      <c r="R90">
        <v>44.906624999999998</v>
      </c>
      <c r="S90">
        <v>24.9346</v>
      </c>
      <c r="T90">
        <v>3.09</v>
      </c>
      <c r="U90">
        <v>415.125</v>
      </c>
      <c r="V90">
        <v>20.8</v>
      </c>
      <c r="W90">
        <v>34.9208</v>
      </c>
      <c r="X90">
        <v>148.30000000000001</v>
      </c>
      <c r="Y90">
        <v>0</v>
      </c>
      <c r="Z90">
        <v>6.5208000000000004</v>
      </c>
      <c r="AA90">
        <v>42.14808</v>
      </c>
      <c r="AB90">
        <v>48.499828000000001</v>
      </c>
      <c r="AC90">
        <v>34.831252999999997</v>
      </c>
      <c r="AD90">
        <v>10.884034</v>
      </c>
      <c r="AE90">
        <v>59.175403000000003</v>
      </c>
      <c r="AF90">
        <v>29.396733999999999</v>
      </c>
      <c r="AG90">
        <v>51.213422999999999</v>
      </c>
      <c r="AH90">
        <v>144.86141799999999</v>
      </c>
      <c r="AI90">
        <v>0</v>
      </c>
      <c r="AJ90">
        <v>0</v>
      </c>
      <c r="AK90">
        <v>34.415137999999999</v>
      </c>
      <c r="AL90">
        <v>25.564</v>
      </c>
      <c r="AM90">
        <v>18.800616999999999</v>
      </c>
      <c r="AN90">
        <v>0.77966899999999995</v>
      </c>
      <c r="AO90">
        <v>0</v>
      </c>
      <c r="AP90">
        <v>2.1777000000000002</v>
      </c>
      <c r="AQ90">
        <v>50.358587999999997</v>
      </c>
      <c r="AR90">
        <v>34.223999999999997</v>
      </c>
      <c r="AS90">
        <v>38.989905999999998</v>
      </c>
      <c r="AT90">
        <v>20</v>
      </c>
      <c r="AU90">
        <v>0</v>
      </c>
      <c r="AV90">
        <v>0</v>
      </c>
      <c r="AW90">
        <v>0</v>
      </c>
      <c r="AX90">
        <v>0</v>
      </c>
      <c r="AY90">
        <v>5.493709</v>
      </c>
      <c r="AZ90">
        <v>9.2748030000000004</v>
      </c>
      <c r="BA90">
        <v>5.5904610000000003</v>
      </c>
      <c r="BB90">
        <v>5.5340730000000002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2540.311154999999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447.89260000000002</v>
      </c>
      <c r="L91">
        <v>267.51499999999999</v>
      </c>
      <c r="M91">
        <v>97.055942999999999</v>
      </c>
      <c r="N91">
        <v>124.38</v>
      </c>
      <c r="O91">
        <v>130.58009999999999</v>
      </c>
      <c r="P91">
        <v>149.98894999999999</v>
      </c>
      <c r="Q91">
        <v>20.087900000000001</v>
      </c>
      <c r="R91">
        <v>44.906624999999998</v>
      </c>
      <c r="S91">
        <v>24.9346</v>
      </c>
      <c r="T91">
        <v>3.09</v>
      </c>
      <c r="U91">
        <v>415.125</v>
      </c>
      <c r="V91">
        <v>20.8</v>
      </c>
      <c r="W91">
        <v>34.9208</v>
      </c>
      <c r="X91">
        <v>148.30000000000001</v>
      </c>
      <c r="Y91">
        <v>0</v>
      </c>
      <c r="Z91">
        <v>6.5208000000000004</v>
      </c>
      <c r="AA91">
        <v>42.14808</v>
      </c>
      <c r="AB91">
        <v>48.499828000000001</v>
      </c>
      <c r="AC91">
        <v>34.831252999999997</v>
      </c>
      <c r="AD91">
        <v>0</v>
      </c>
      <c r="AE91">
        <v>59.175403000000003</v>
      </c>
      <c r="AF91">
        <v>29.396733999999999</v>
      </c>
      <c r="AG91">
        <v>51.213422999999999</v>
      </c>
      <c r="AH91">
        <v>144.86141799999999</v>
      </c>
      <c r="AI91">
        <v>0</v>
      </c>
      <c r="AJ91">
        <v>0</v>
      </c>
      <c r="AK91">
        <v>34.415137999999999</v>
      </c>
      <c r="AL91">
        <v>25.564</v>
      </c>
      <c r="AM91">
        <v>18.800616999999999</v>
      </c>
      <c r="AN91">
        <v>0.77966899999999995</v>
      </c>
      <c r="AO91">
        <v>0</v>
      </c>
      <c r="AP91">
        <v>2.1777000000000002</v>
      </c>
      <c r="AQ91">
        <v>50.358587999999997</v>
      </c>
      <c r="AR91">
        <v>34.223999999999997</v>
      </c>
      <c r="AS91">
        <v>38.989905999999998</v>
      </c>
      <c r="AT91">
        <v>20</v>
      </c>
      <c r="AU91">
        <v>0</v>
      </c>
      <c r="AV91">
        <v>0</v>
      </c>
      <c r="AW91">
        <v>0</v>
      </c>
      <c r="AX91">
        <v>0</v>
      </c>
      <c r="AY91">
        <v>5.493709</v>
      </c>
      <c r="AZ91">
        <v>9.2748030000000004</v>
      </c>
      <c r="BA91">
        <v>5.5904610000000003</v>
      </c>
      <c r="BB91">
        <v>5.5340730000000002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2597.4271209999988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472.89260000000002</v>
      </c>
      <c r="L92">
        <v>260.51499999999999</v>
      </c>
      <c r="M92">
        <v>97.055942999999999</v>
      </c>
      <c r="N92">
        <v>124.38</v>
      </c>
      <c r="O92">
        <v>130.58009999999999</v>
      </c>
      <c r="P92">
        <v>149.98894999999999</v>
      </c>
      <c r="Q92">
        <v>20.087900000000001</v>
      </c>
      <c r="R92">
        <v>44.906624999999998</v>
      </c>
      <c r="S92">
        <v>24.9346</v>
      </c>
      <c r="T92">
        <v>3.09</v>
      </c>
      <c r="U92">
        <v>415.125</v>
      </c>
      <c r="V92">
        <v>20.8</v>
      </c>
      <c r="W92">
        <v>34.9208</v>
      </c>
      <c r="X92">
        <v>148.30000000000001</v>
      </c>
      <c r="Y92">
        <v>0</v>
      </c>
      <c r="Z92">
        <v>6.5208000000000004</v>
      </c>
      <c r="AA92">
        <v>42.14808</v>
      </c>
      <c r="AB92">
        <v>48.499828000000001</v>
      </c>
      <c r="AC92">
        <v>34.831252999999997</v>
      </c>
      <c r="AD92">
        <v>0</v>
      </c>
      <c r="AE92">
        <v>59.175403000000003</v>
      </c>
      <c r="AF92">
        <v>29.396733999999999</v>
      </c>
      <c r="AG92">
        <v>51.213422999999999</v>
      </c>
      <c r="AH92">
        <v>122.575046</v>
      </c>
      <c r="AI92">
        <v>0</v>
      </c>
      <c r="AJ92">
        <v>0</v>
      </c>
      <c r="AK92">
        <v>34.415137999999999</v>
      </c>
      <c r="AL92">
        <v>79.376220000000004</v>
      </c>
      <c r="AM92">
        <v>18.800616999999999</v>
      </c>
      <c r="AN92">
        <v>0.77966899999999995</v>
      </c>
      <c r="AO92">
        <v>0</v>
      </c>
      <c r="AP92">
        <v>2.1777000000000002</v>
      </c>
      <c r="AQ92">
        <v>50.358587999999997</v>
      </c>
      <c r="AR92">
        <v>34.223999999999997</v>
      </c>
      <c r="AS92">
        <v>38.989905999999998</v>
      </c>
      <c r="AT92">
        <v>20</v>
      </c>
      <c r="AU92">
        <v>0</v>
      </c>
      <c r="AV92">
        <v>0</v>
      </c>
      <c r="AW92">
        <v>0</v>
      </c>
      <c r="AX92">
        <v>0</v>
      </c>
      <c r="AY92">
        <v>5.493709</v>
      </c>
      <c r="AZ92">
        <v>9.2748030000000004</v>
      </c>
      <c r="BA92">
        <v>4.728021</v>
      </c>
      <c r="BB92">
        <v>5.5340730000000002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2646.0905289999992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472.89260000000002</v>
      </c>
      <c r="L93">
        <v>260.51499999999999</v>
      </c>
      <c r="M93">
        <v>97.055942999999999</v>
      </c>
      <c r="N93">
        <v>124.38</v>
      </c>
      <c r="O93">
        <v>130.58009999999999</v>
      </c>
      <c r="P93">
        <v>149.98894999999999</v>
      </c>
      <c r="Q93">
        <v>20.087900000000001</v>
      </c>
      <c r="R93">
        <v>39.140599999999999</v>
      </c>
      <c r="S93">
        <v>24.9346</v>
      </c>
      <c r="T93">
        <v>3.09</v>
      </c>
      <c r="U93">
        <v>415.125</v>
      </c>
      <c r="V93">
        <v>18.5168</v>
      </c>
      <c r="W93">
        <v>34.9208</v>
      </c>
      <c r="X93">
        <v>148.30000000000001</v>
      </c>
      <c r="Y93">
        <v>0</v>
      </c>
      <c r="Z93">
        <v>13.041600000000001</v>
      </c>
      <c r="AA93">
        <v>42.14808</v>
      </c>
      <c r="AB93">
        <v>48.499828000000001</v>
      </c>
      <c r="AC93">
        <v>34.831252999999997</v>
      </c>
      <c r="AD93">
        <v>0</v>
      </c>
      <c r="AE93">
        <v>59.175403000000003</v>
      </c>
      <c r="AF93">
        <v>29.396733999999999</v>
      </c>
      <c r="AG93">
        <v>51.213422999999999</v>
      </c>
      <c r="AH93">
        <v>110.094678</v>
      </c>
      <c r="AI93">
        <v>0</v>
      </c>
      <c r="AJ93">
        <v>0</v>
      </c>
      <c r="AK93">
        <v>34.415137999999999</v>
      </c>
      <c r="AL93">
        <v>79.376220000000004</v>
      </c>
      <c r="AM93">
        <v>18.800616999999999</v>
      </c>
      <c r="AN93">
        <v>0.77966899999999995</v>
      </c>
      <c r="AO93">
        <v>0</v>
      </c>
      <c r="AP93">
        <v>2.1777000000000002</v>
      </c>
      <c r="AQ93">
        <v>50.358587999999997</v>
      </c>
      <c r="AR93">
        <v>34.223999999999997</v>
      </c>
      <c r="AS93">
        <v>38.989905999999998</v>
      </c>
      <c r="AT93">
        <v>20</v>
      </c>
      <c r="AU93">
        <v>0</v>
      </c>
      <c r="AV93">
        <v>0</v>
      </c>
      <c r="AW93">
        <v>0</v>
      </c>
      <c r="AX93">
        <v>0</v>
      </c>
      <c r="AY93">
        <v>5.493709</v>
      </c>
      <c r="AZ93">
        <v>9.2748030000000004</v>
      </c>
      <c r="BA93">
        <v>4.2505990000000002</v>
      </c>
      <c r="BB93">
        <v>5.5340730000000002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2631.6043139999992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472.89260000000002</v>
      </c>
      <c r="L94">
        <v>287.51499999999999</v>
      </c>
      <c r="M94">
        <v>97.055942999999999</v>
      </c>
      <c r="N94">
        <v>124.38</v>
      </c>
      <c r="O94">
        <v>130.58009999999999</v>
      </c>
      <c r="P94">
        <v>149.98894999999999</v>
      </c>
      <c r="Q94">
        <v>20.087900000000001</v>
      </c>
      <c r="R94">
        <v>44.906624999999998</v>
      </c>
      <c r="S94">
        <v>24.9346</v>
      </c>
      <c r="T94">
        <v>3.09</v>
      </c>
      <c r="U94">
        <v>415.125</v>
      </c>
      <c r="V94">
        <v>20.8</v>
      </c>
      <c r="W94">
        <v>34.9208</v>
      </c>
      <c r="X94">
        <v>148.30000000000001</v>
      </c>
      <c r="Y94">
        <v>0</v>
      </c>
      <c r="Z94">
        <v>13.041600000000001</v>
      </c>
      <c r="AA94">
        <v>28.09872</v>
      </c>
      <c r="AB94">
        <v>48.499828000000001</v>
      </c>
      <c r="AC94">
        <v>23.197434999999999</v>
      </c>
      <c r="AD94">
        <v>0</v>
      </c>
      <c r="AE94">
        <v>19.725135000000002</v>
      </c>
      <c r="AF94">
        <v>9.222505</v>
      </c>
      <c r="AG94">
        <v>51.213422999999999</v>
      </c>
      <c r="AH94">
        <v>86.916850999999994</v>
      </c>
      <c r="AI94">
        <v>0</v>
      </c>
      <c r="AJ94">
        <v>0</v>
      </c>
      <c r="AK94">
        <v>34.415137999999999</v>
      </c>
      <c r="AL94">
        <v>13.363</v>
      </c>
      <c r="AM94">
        <v>18.800616999999999</v>
      </c>
      <c r="AN94">
        <v>0.77966899999999995</v>
      </c>
      <c r="AO94">
        <v>0</v>
      </c>
      <c r="AP94">
        <v>0</v>
      </c>
      <c r="AQ94">
        <v>50.358587999999997</v>
      </c>
      <c r="AR94">
        <v>34.223999999999997</v>
      </c>
      <c r="AS94">
        <v>37.890518999999998</v>
      </c>
      <c r="AT94">
        <v>20</v>
      </c>
      <c r="AU94">
        <v>0</v>
      </c>
      <c r="AV94">
        <v>0</v>
      </c>
      <c r="AW94">
        <v>0</v>
      </c>
      <c r="AX94">
        <v>0</v>
      </c>
      <c r="AY94">
        <v>5.493709</v>
      </c>
      <c r="AZ94">
        <v>6.9561019999999996</v>
      </c>
      <c r="BA94">
        <v>3.3573569999999999</v>
      </c>
      <c r="BB94">
        <v>5.5340730000000002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2485.6657869999999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497.89260000000002</v>
      </c>
      <c r="L95">
        <v>287.51499999999999</v>
      </c>
      <c r="M95">
        <v>97.055942999999999</v>
      </c>
      <c r="N95">
        <v>124.38</v>
      </c>
      <c r="O95">
        <v>130.58009999999999</v>
      </c>
      <c r="P95">
        <v>149.98894999999999</v>
      </c>
      <c r="Q95">
        <v>20.087900000000001</v>
      </c>
      <c r="R95">
        <v>44.906624999999998</v>
      </c>
      <c r="S95">
        <v>24.9346</v>
      </c>
      <c r="T95">
        <v>3.09</v>
      </c>
      <c r="U95">
        <v>415.125</v>
      </c>
      <c r="V95">
        <v>20.8</v>
      </c>
      <c r="W95">
        <v>34.9208</v>
      </c>
      <c r="X95">
        <v>148.30000000000001</v>
      </c>
      <c r="Y95">
        <v>0</v>
      </c>
      <c r="Z95">
        <v>13.041600000000001</v>
      </c>
      <c r="AA95">
        <v>28.09872</v>
      </c>
      <c r="AB95">
        <v>48.499828000000001</v>
      </c>
      <c r="AC95">
        <v>23.197434999999999</v>
      </c>
      <c r="AD95">
        <v>0</v>
      </c>
      <c r="AE95">
        <v>19.725135000000002</v>
      </c>
      <c r="AF95">
        <v>9.222505</v>
      </c>
      <c r="AG95">
        <v>51.213422999999999</v>
      </c>
      <c r="AH95">
        <v>86.916850999999994</v>
      </c>
      <c r="AI95">
        <v>0</v>
      </c>
      <c r="AJ95">
        <v>0</v>
      </c>
      <c r="AK95">
        <v>34.415137999999999</v>
      </c>
      <c r="AL95">
        <v>13.363</v>
      </c>
      <c r="AM95">
        <v>18.800616999999999</v>
      </c>
      <c r="AN95">
        <v>0.77966899999999995</v>
      </c>
      <c r="AO95">
        <v>0</v>
      </c>
      <c r="AP95">
        <v>0</v>
      </c>
      <c r="AQ95">
        <v>50.358587999999997</v>
      </c>
      <c r="AR95">
        <v>34.223999999999997</v>
      </c>
      <c r="AS95">
        <v>37.890518999999998</v>
      </c>
      <c r="AT95">
        <v>20</v>
      </c>
      <c r="AU95">
        <v>0</v>
      </c>
      <c r="AV95">
        <v>0</v>
      </c>
      <c r="AW95">
        <v>0</v>
      </c>
      <c r="AX95">
        <v>0</v>
      </c>
      <c r="AY95">
        <v>5.493709</v>
      </c>
      <c r="AZ95">
        <v>4.6374019999999998</v>
      </c>
      <c r="BA95">
        <v>3.3573569999999999</v>
      </c>
      <c r="BB95">
        <v>5.5340730000000002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2508.3470869999996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547.89260000000002</v>
      </c>
      <c r="L96">
        <v>327.51499999999999</v>
      </c>
      <c r="M96">
        <v>97.055942999999999</v>
      </c>
      <c r="N96">
        <v>124.38</v>
      </c>
      <c r="O96">
        <v>130.58009999999999</v>
      </c>
      <c r="P96">
        <v>149.98894999999999</v>
      </c>
      <c r="Q96">
        <v>20.087900000000001</v>
      </c>
      <c r="R96">
        <v>44.906624999999998</v>
      </c>
      <c r="S96">
        <v>24.9346</v>
      </c>
      <c r="T96">
        <v>3.09</v>
      </c>
      <c r="U96">
        <v>415.125</v>
      </c>
      <c r="V96">
        <v>20.8</v>
      </c>
      <c r="W96">
        <v>34.9208</v>
      </c>
      <c r="X96">
        <v>148.30000000000001</v>
      </c>
      <c r="Y96">
        <v>0</v>
      </c>
      <c r="Z96">
        <v>13.041600000000001</v>
      </c>
      <c r="AA96">
        <v>14.04936</v>
      </c>
      <c r="AB96">
        <v>48.499828000000001</v>
      </c>
      <c r="AC96">
        <v>23.197434999999999</v>
      </c>
      <c r="AD96">
        <v>0</v>
      </c>
      <c r="AE96">
        <v>19.725135000000002</v>
      </c>
      <c r="AF96">
        <v>9.222505</v>
      </c>
      <c r="AG96">
        <v>51.213422999999999</v>
      </c>
      <c r="AH96">
        <v>44.572744</v>
      </c>
      <c r="AI96">
        <v>0</v>
      </c>
      <c r="AJ96">
        <v>0</v>
      </c>
      <c r="AK96">
        <v>34.415137999999999</v>
      </c>
      <c r="AL96">
        <v>13.363</v>
      </c>
      <c r="AM96">
        <v>18.800616999999999</v>
      </c>
      <c r="AN96">
        <v>0.77966899999999995</v>
      </c>
      <c r="AO96">
        <v>0</v>
      </c>
      <c r="AP96">
        <v>0</v>
      </c>
      <c r="AQ96">
        <v>50.358587999999997</v>
      </c>
      <c r="AR96">
        <v>34.223999999999997</v>
      </c>
      <c r="AS96">
        <v>37.890518999999998</v>
      </c>
      <c r="AT96">
        <v>20</v>
      </c>
      <c r="AU96">
        <v>0</v>
      </c>
      <c r="AV96">
        <v>0</v>
      </c>
      <c r="AW96">
        <v>0</v>
      </c>
      <c r="AX96">
        <v>0</v>
      </c>
      <c r="AY96">
        <v>5.493709</v>
      </c>
      <c r="AZ96">
        <v>4.6374019999999998</v>
      </c>
      <c r="BA96">
        <v>1.7248810000000001</v>
      </c>
      <c r="BB96">
        <v>5.5340730000000002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2540.321144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547.89260000000002</v>
      </c>
      <c r="L97">
        <v>327.51499999999999</v>
      </c>
      <c r="M97">
        <v>97.055942999999999</v>
      </c>
      <c r="N97">
        <v>124.38</v>
      </c>
      <c r="O97">
        <v>130.58009999999999</v>
      </c>
      <c r="P97">
        <v>149.98894999999999</v>
      </c>
      <c r="Q97">
        <v>20.087900000000001</v>
      </c>
      <c r="R97">
        <v>44.906624999999998</v>
      </c>
      <c r="S97">
        <v>24.9346</v>
      </c>
      <c r="T97">
        <v>3.09</v>
      </c>
      <c r="U97">
        <v>415.125</v>
      </c>
      <c r="V97">
        <v>20.8</v>
      </c>
      <c r="W97">
        <v>34.9208</v>
      </c>
      <c r="X97">
        <v>148.30000000000001</v>
      </c>
      <c r="Y97">
        <v>0</v>
      </c>
      <c r="Z97">
        <v>13.041600000000001</v>
      </c>
      <c r="AA97">
        <v>14.04936</v>
      </c>
      <c r="AB97">
        <v>48.499828000000001</v>
      </c>
      <c r="AC97">
        <v>23.197434999999999</v>
      </c>
      <c r="AD97">
        <v>0</v>
      </c>
      <c r="AE97">
        <v>19.725135000000002</v>
      </c>
      <c r="AF97">
        <v>9.222505</v>
      </c>
      <c r="AG97">
        <v>51.213422999999999</v>
      </c>
      <c r="AH97">
        <v>34.321013000000001</v>
      </c>
      <c r="AI97">
        <v>0</v>
      </c>
      <c r="AJ97">
        <v>0</v>
      </c>
      <c r="AK97">
        <v>34.415137999999999</v>
      </c>
      <c r="AL97">
        <v>13.363</v>
      </c>
      <c r="AM97">
        <v>18.800616999999999</v>
      </c>
      <c r="AN97">
        <v>0.77966899999999995</v>
      </c>
      <c r="AO97">
        <v>0</v>
      </c>
      <c r="AP97">
        <v>0</v>
      </c>
      <c r="AQ97">
        <v>50.358587999999997</v>
      </c>
      <c r="AR97">
        <v>34.223999999999997</v>
      </c>
      <c r="AS97">
        <v>37.890518999999998</v>
      </c>
      <c r="AT97">
        <v>20</v>
      </c>
      <c r="AU97">
        <v>0</v>
      </c>
      <c r="AV97">
        <v>0</v>
      </c>
      <c r="AW97">
        <v>0</v>
      </c>
      <c r="AX97">
        <v>0</v>
      </c>
      <c r="AY97">
        <v>5.493709</v>
      </c>
      <c r="AZ97">
        <v>4.6374019999999998</v>
      </c>
      <c r="BA97">
        <v>1.324462</v>
      </c>
      <c r="BB97">
        <v>5.5340730000000002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2529.6689940000001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587.89260000000002</v>
      </c>
      <c r="L98">
        <v>287.51499999999999</v>
      </c>
      <c r="M98">
        <v>97.055942999999999</v>
      </c>
      <c r="N98">
        <v>124.38</v>
      </c>
      <c r="O98">
        <v>130.58009999999999</v>
      </c>
      <c r="P98">
        <v>149.98894999999999</v>
      </c>
      <c r="Q98">
        <v>20.087900000000001</v>
      </c>
      <c r="R98">
        <v>44.906624999999998</v>
      </c>
      <c r="S98">
        <v>24.9346</v>
      </c>
      <c r="T98">
        <v>3.09</v>
      </c>
      <c r="U98">
        <v>415.125</v>
      </c>
      <c r="V98">
        <v>20.8</v>
      </c>
      <c r="W98">
        <v>34.9208</v>
      </c>
      <c r="X98">
        <v>148.30000000000001</v>
      </c>
      <c r="Y98">
        <v>0</v>
      </c>
      <c r="Z98">
        <v>13.041600000000001</v>
      </c>
      <c r="AA98">
        <v>14.04936</v>
      </c>
      <c r="AB98">
        <v>48.499828000000001</v>
      </c>
      <c r="AC98">
        <v>23.197434999999999</v>
      </c>
      <c r="AD98">
        <v>0</v>
      </c>
      <c r="AE98">
        <v>19.725135000000002</v>
      </c>
      <c r="AF98">
        <v>9.222505</v>
      </c>
      <c r="AG98">
        <v>51.213422999999999</v>
      </c>
      <c r="AH98">
        <v>22.286372</v>
      </c>
      <c r="AI98">
        <v>0</v>
      </c>
      <c r="AJ98">
        <v>0</v>
      </c>
      <c r="AK98">
        <v>34.415137999999999</v>
      </c>
      <c r="AL98">
        <v>13.363</v>
      </c>
      <c r="AM98">
        <v>18.800616999999999</v>
      </c>
      <c r="AN98">
        <v>0.77966899999999995</v>
      </c>
      <c r="AO98">
        <v>0</v>
      </c>
      <c r="AP98">
        <v>0</v>
      </c>
      <c r="AQ98">
        <v>49.800818</v>
      </c>
      <c r="AR98">
        <v>34.223999999999997</v>
      </c>
      <c r="AS98">
        <v>37.890518999999998</v>
      </c>
      <c r="AT98">
        <v>20</v>
      </c>
      <c r="AU98">
        <v>0</v>
      </c>
      <c r="AV98">
        <v>0</v>
      </c>
      <c r="AW98">
        <v>0</v>
      </c>
      <c r="AX98">
        <v>0</v>
      </c>
      <c r="AY98">
        <v>5.493709</v>
      </c>
      <c r="AZ98">
        <v>4.6374019999999998</v>
      </c>
      <c r="BA98">
        <v>0.86243999999999998</v>
      </c>
      <c r="BB98">
        <v>5.5340730000000002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2516.6145609999999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11.027680499999995</v>
      </c>
      <c r="L99">
        <f t="shared" si="2"/>
        <v>7.0690501999999933</v>
      </c>
      <c r="M99">
        <f t="shared" si="2"/>
        <v>2.3293426320000008</v>
      </c>
      <c r="N99">
        <f t="shared" si="2"/>
        <v>2.9851199999999953</v>
      </c>
      <c r="O99">
        <f t="shared" si="2"/>
        <v>3.133922399999995</v>
      </c>
      <c r="P99">
        <f t="shared" si="2"/>
        <v>3.5997348000000078</v>
      </c>
      <c r="Q99">
        <f t="shared" si="2"/>
        <v>0.42447464350000008</v>
      </c>
      <c r="R99">
        <f t="shared" si="2"/>
        <v>0.95319692725000105</v>
      </c>
      <c r="S99">
        <f t="shared" si="2"/>
        <v>0.53003026274999987</v>
      </c>
      <c r="T99">
        <f t="shared" si="2"/>
        <v>7.0715250000000035E-2</v>
      </c>
      <c r="U99">
        <f t="shared" si="2"/>
        <v>10.024965000000005</v>
      </c>
      <c r="V99">
        <f t="shared" si="2"/>
        <v>0.47262780399999971</v>
      </c>
      <c r="W99">
        <f t="shared" si="2"/>
        <v>0.83818794649999939</v>
      </c>
      <c r="X99">
        <f t="shared" si="2"/>
        <v>3.5491733122499944</v>
      </c>
      <c r="Y99">
        <f t="shared" si="2"/>
        <v>0</v>
      </c>
      <c r="Z99">
        <f t="shared" si="2"/>
        <v>0.28946940000000021</v>
      </c>
      <c r="AA99">
        <f t="shared" si="2"/>
        <v>0.3633901249999999</v>
      </c>
      <c r="AB99">
        <f t="shared" si="2"/>
        <v>0.45772939574999988</v>
      </c>
      <c r="AC99">
        <f t="shared" si="2"/>
        <v>0.27267515825000005</v>
      </c>
      <c r="AD99">
        <f t="shared" si="2"/>
        <v>0.18502858375000006</v>
      </c>
      <c r="AE99">
        <f t="shared" si="2"/>
        <v>0.66549447000000006</v>
      </c>
      <c r="AF99">
        <f t="shared" si="2"/>
        <v>0.31846462324999925</v>
      </c>
      <c r="AG99">
        <f t="shared" si="2"/>
        <v>1.2291221520000017</v>
      </c>
      <c r="AH99">
        <f t="shared" si="2"/>
        <v>0.96012476625000009</v>
      </c>
      <c r="AI99">
        <f t="shared" si="2"/>
        <v>6.2604453000000018E-2</v>
      </c>
      <c r="AJ99">
        <f t="shared" si="2"/>
        <v>0</v>
      </c>
      <c r="AK99">
        <f t="shared" si="2"/>
        <v>0.82596331199999895</v>
      </c>
      <c r="AL99">
        <f t="shared" si="2"/>
        <v>0.73154291000000082</v>
      </c>
      <c r="AM99">
        <f t="shared" si="2"/>
        <v>0.26956747650000012</v>
      </c>
      <c r="AN99">
        <f t="shared" si="2"/>
        <v>1.8289744500000003E-2</v>
      </c>
      <c r="AO99">
        <f t="shared" si="2"/>
        <v>0</v>
      </c>
      <c r="AP99">
        <f t="shared" si="2"/>
        <v>2.3442300000000006E-2</v>
      </c>
      <c r="AQ99">
        <f t="shared" si="2"/>
        <v>0.52398429375000011</v>
      </c>
      <c r="AR99">
        <f t="shared" si="2"/>
        <v>0.82027199999999978</v>
      </c>
      <c r="AS99">
        <f t="shared" si="2"/>
        <v>0.91267061699999996</v>
      </c>
      <c r="AT99">
        <f t="shared" si="2"/>
        <v>0.46955634300000026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0.13184901600000024</v>
      </c>
      <c r="AZ99">
        <f t="shared" si="3"/>
        <v>4.0987134750000008E-2</v>
      </c>
      <c r="BA99">
        <f t="shared" si="3"/>
        <v>3.7050282000000011E-2</v>
      </c>
      <c r="BB99">
        <f t="shared" si="3"/>
        <v>0.12891006174999989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56.746410296749964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4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592.59041100000002</v>
      </c>
      <c r="L3">
        <v>557.04496300000005</v>
      </c>
      <c r="M3">
        <v>93.591046000000006</v>
      </c>
      <c r="N3">
        <v>119.939634</v>
      </c>
      <c r="O3">
        <v>125.91839</v>
      </c>
      <c r="P3">
        <v>144.634344</v>
      </c>
      <c r="Q3">
        <v>21.822109000000001</v>
      </c>
      <c r="R3">
        <v>43.303457999999999</v>
      </c>
      <c r="S3">
        <v>26.652269</v>
      </c>
      <c r="T3">
        <v>2.9796870000000002</v>
      </c>
      <c r="U3">
        <v>403.81991099999999</v>
      </c>
      <c r="V3">
        <v>20.05744</v>
      </c>
      <c r="W3">
        <v>33.556975000000001</v>
      </c>
      <c r="X3">
        <v>143.00568999999999</v>
      </c>
      <c r="Y3">
        <v>0</v>
      </c>
      <c r="Z3">
        <v>12.576015</v>
      </c>
      <c r="AA3">
        <v>0</v>
      </c>
      <c r="AB3">
        <v>31.178923000000001</v>
      </c>
      <c r="AC3">
        <v>11.184642999999999</v>
      </c>
      <c r="AD3">
        <v>0</v>
      </c>
      <c r="AE3">
        <v>19.020948000000001</v>
      </c>
      <c r="AF3">
        <v>10.004918999999999</v>
      </c>
      <c r="AG3">
        <v>49.385103999999998</v>
      </c>
      <c r="AH3">
        <v>0</v>
      </c>
      <c r="AI3">
        <v>0</v>
      </c>
      <c r="AJ3">
        <v>0</v>
      </c>
      <c r="AK3">
        <v>33.186518</v>
      </c>
      <c r="AL3">
        <v>24.651364999999998</v>
      </c>
      <c r="AM3">
        <v>18.166132999999999</v>
      </c>
      <c r="AN3">
        <v>0.73095100000000002</v>
      </c>
      <c r="AO3">
        <v>0</v>
      </c>
      <c r="AP3">
        <v>0</v>
      </c>
      <c r="AQ3">
        <v>23.512025999999999</v>
      </c>
      <c r="AR3">
        <v>31.937615999999998</v>
      </c>
      <c r="AS3">
        <v>36.537827</v>
      </c>
      <c r="AT3">
        <v>19.286000000000001</v>
      </c>
      <c r="AU3">
        <v>0</v>
      </c>
      <c r="AV3">
        <v>0</v>
      </c>
      <c r="AW3">
        <v>0</v>
      </c>
      <c r="AX3">
        <v>0</v>
      </c>
      <c r="AY3">
        <v>5.2975839999999996</v>
      </c>
      <c r="AZ3">
        <v>0</v>
      </c>
      <c r="BA3">
        <v>0</v>
      </c>
      <c r="BB3">
        <v>5.1668050000000001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2660.7397040000001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592.59041100000002</v>
      </c>
      <c r="L4">
        <v>479.90096299999999</v>
      </c>
      <c r="M4">
        <v>93.591046000000006</v>
      </c>
      <c r="N4">
        <v>119.939634</v>
      </c>
      <c r="O4">
        <v>125.91839</v>
      </c>
      <c r="P4">
        <v>144.634344</v>
      </c>
      <c r="Q4">
        <v>21.822109000000001</v>
      </c>
      <c r="R4">
        <v>43.303457999999999</v>
      </c>
      <c r="S4">
        <v>26.652269</v>
      </c>
      <c r="T4">
        <v>2.9796870000000002</v>
      </c>
      <c r="U4">
        <v>403.81991099999999</v>
      </c>
      <c r="V4">
        <v>20.05744</v>
      </c>
      <c r="W4">
        <v>33.556975000000001</v>
      </c>
      <c r="X4">
        <v>143.00568999999999</v>
      </c>
      <c r="Y4">
        <v>0</v>
      </c>
      <c r="Z4">
        <v>12.576015</v>
      </c>
      <c r="AA4">
        <v>0</v>
      </c>
      <c r="AB4">
        <v>31.178923000000001</v>
      </c>
      <c r="AC4">
        <v>11.184642999999999</v>
      </c>
      <c r="AD4">
        <v>0</v>
      </c>
      <c r="AE4">
        <v>19.020948000000001</v>
      </c>
      <c r="AF4">
        <v>10.004918999999999</v>
      </c>
      <c r="AG4">
        <v>49.385103999999998</v>
      </c>
      <c r="AH4">
        <v>0</v>
      </c>
      <c r="AI4">
        <v>0</v>
      </c>
      <c r="AJ4">
        <v>0</v>
      </c>
      <c r="AK4">
        <v>33.186518</v>
      </c>
      <c r="AL4">
        <v>24.651364999999998</v>
      </c>
      <c r="AM4">
        <v>18.166132999999999</v>
      </c>
      <c r="AN4">
        <v>0.73095100000000002</v>
      </c>
      <c r="AO4">
        <v>0</v>
      </c>
      <c r="AP4">
        <v>0</v>
      </c>
      <c r="AQ4">
        <v>23.512025999999999</v>
      </c>
      <c r="AR4">
        <v>31.937615999999998</v>
      </c>
      <c r="AS4">
        <v>36.537827</v>
      </c>
      <c r="AT4">
        <v>19.286000000000001</v>
      </c>
      <c r="AU4">
        <v>0</v>
      </c>
      <c r="AV4">
        <v>0</v>
      </c>
      <c r="AW4">
        <v>0</v>
      </c>
      <c r="AX4">
        <v>0</v>
      </c>
      <c r="AY4">
        <v>5.2975839999999996</v>
      </c>
      <c r="AZ4">
        <v>0</v>
      </c>
      <c r="BA4">
        <v>0</v>
      </c>
      <c r="BB4">
        <v>5.1668050000000001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2583.5957040000003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588.53398700000002</v>
      </c>
      <c r="L5">
        <v>450.97196300000002</v>
      </c>
      <c r="M5">
        <v>93.591046000000006</v>
      </c>
      <c r="N5">
        <v>119.939634</v>
      </c>
      <c r="O5">
        <v>125.91839</v>
      </c>
      <c r="P5">
        <v>144.634344</v>
      </c>
      <c r="Q5">
        <v>21.627223999999998</v>
      </c>
      <c r="R5">
        <v>43.303457999999999</v>
      </c>
      <c r="S5">
        <v>26.652269</v>
      </c>
      <c r="T5">
        <v>2.9796870000000002</v>
      </c>
      <c r="U5">
        <v>403.81991099999999</v>
      </c>
      <c r="V5">
        <v>20.05744</v>
      </c>
      <c r="W5">
        <v>33.556975000000001</v>
      </c>
      <c r="X5">
        <v>143.00568999999999</v>
      </c>
      <c r="Y5">
        <v>0</v>
      </c>
      <c r="Z5">
        <v>12.576015</v>
      </c>
      <c r="AA5">
        <v>0</v>
      </c>
      <c r="AB5">
        <v>15.589461</v>
      </c>
      <c r="AC5">
        <v>11.184642999999999</v>
      </c>
      <c r="AD5">
        <v>0</v>
      </c>
      <c r="AE5">
        <v>19.020948000000001</v>
      </c>
      <c r="AF5">
        <v>10.004918999999999</v>
      </c>
      <c r="AG5">
        <v>49.385103999999998</v>
      </c>
      <c r="AH5">
        <v>0</v>
      </c>
      <c r="AI5">
        <v>0</v>
      </c>
      <c r="AJ5">
        <v>0</v>
      </c>
      <c r="AK5">
        <v>33.186518</v>
      </c>
      <c r="AL5">
        <v>24.651364999999998</v>
      </c>
      <c r="AM5">
        <v>12.110756</v>
      </c>
      <c r="AN5">
        <v>0.73095100000000002</v>
      </c>
      <c r="AO5">
        <v>0</v>
      </c>
      <c r="AP5">
        <v>0</v>
      </c>
      <c r="AQ5">
        <v>23.512025999999999</v>
      </c>
      <c r="AR5">
        <v>31.937615999999998</v>
      </c>
      <c r="AS5">
        <v>36.537827</v>
      </c>
      <c r="AT5">
        <v>18.473175000000001</v>
      </c>
      <c r="AU5">
        <v>0</v>
      </c>
      <c r="AV5">
        <v>0</v>
      </c>
      <c r="AW5">
        <v>0</v>
      </c>
      <c r="AX5">
        <v>0</v>
      </c>
      <c r="AY5">
        <v>5.2975839999999996</v>
      </c>
      <c r="AZ5">
        <v>0</v>
      </c>
      <c r="BA5">
        <v>0</v>
      </c>
      <c r="BB5">
        <v>5.1668050000000001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2527.9577310000004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588.53398700000002</v>
      </c>
      <c r="L6">
        <v>450.97196300000002</v>
      </c>
      <c r="M6">
        <v>93.591046000000006</v>
      </c>
      <c r="N6">
        <v>119.939634</v>
      </c>
      <c r="O6">
        <v>125.91839</v>
      </c>
      <c r="P6">
        <v>144.634344</v>
      </c>
      <c r="Q6">
        <v>21.627223999999998</v>
      </c>
      <c r="R6">
        <v>43.303457999999999</v>
      </c>
      <c r="S6">
        <v>26.652269</v>
      </c>
      <c r="T6">
        <v>2.9796870000000002</v>
      </c>
      <c r="U6">
        <v>403.81991099999999</v>
      </c>
      <c r="V6">
        <v>20.05744</v>
      </c>
      <c r="W6">
        <v>33.556975000000001</v>
      </c>
      <c r="X6">
        <v>143.00568999999999</v>
      </c>
      <c r="Y6">
        <v>0</v>
      </c>
      <c r="Z6">
        <v>12.576015</v>
      </c>
      <c r="AA6">
        <v>0</v>
      </c>
      <c r="AB6">
        <v>15.589461</v>
      </c>
      <c r="AC6">
        <v>11.184642999999999</v>
      </c>
      <c r="AD6">
        <v>0</v>
      </c>
      <c r="AE6">
        <v>19.020948000000001</v>
      </c>
      <c r="AF6">
        <v>10.004918999999999</v>
      </c>
      <c r="AG6">
        <v>49.385103999999998</v>
      </c>
      <c r="AH6">
        <v>0</v>
      </c>
      <c r="AI6">
        <v>0</v>
      </c>
      <c r="AJ6">
        <v>0</v>
      </c>
      <c r="AK6">
        <v>33.186518</v>
      </c>
      <c r="AL6">
        <v>24.651364999999998</v>
      </c>
      <c r="AM6">
        <v>12.110756</v>
      </c>
      <c r="AN6">
        <v>0.73095100000000002</v>
      </c>
      <c r="AO6">
        <v>0</v>
      </c>
      <c r="AP6">
        <v>0</v>
      </c>
      <c r="AQ6">
        <v>23.512025999999999</v>
      </c>
      <c r="AR6">
        <v>31.937615999999998</v>
      </c>
      <c r="AS6">
        <v>36.537827</v>
      </c>
      <c r="AT6">
        <v>16.741126000000001</v>
      </c>
      <c r="AU6">
        <v>0</v>
      </c>
      <c r="AV6">
        <v>0</v>
      </c>
      <c r="AW6">
        <v>0</v>
      </c>
      <c r="AX6">
        <v>0</v>
      </c>
      <c r="AY6">
        <v>5.2975839999999996</v>
      </c>
      <c r="AZ6">
        <v>0</v>
      </c>
      <c r="BA6">
        <v>0</v>
      </c>
      <c r="BB6">
        <v>5.1668050000000001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2526.2256820000002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588.53398700000002</v>
      </c>
      <c r="L7">
        <v>446.00321400000001</v>
      </c>
      <c r="M7">
        <v>93.591046000000006</v>
      </c>
      <c r="N7">
        <v>119.939634</v>
      </c>
      <c r="O7">
        <v>125.91839</v>
      </c>
      <c r="P7">
        <v>144.634344</v>
      </c>
      <c r="Q7">
        <v>21.627223999999998</v>
      </c>
      <c r="R7">
        <v>43.303457999999999</v>
      </c>
      <c r="S7">
        <v>26.652269</v>
      </c>
      <c r="T7">
        <v>2.9796870000000002</v>
      </c>
      <c r="U7">
        <v>403.81991099999999</v>
      </c>
      <c r="V7">
        <v>20.05744</v>
      </c>
      <c r="W7">
        <v>33.556975000000001</v>
      </c>
      <c r="X7">
        <v>143.00568999999999</v>
      </c>
      <c r="Y7">
        <v>0</v>
      </c>
      <c r="Z7">
        <v>12.576015</v>
      </c>
      <c r="AA7">
        <v>0</v>
      </c>
      <c r="AB7">
        <v>15.589461</v>
      </c>
      <c r="AC7">
        <v>11.184642999999999</v>
      </c>
      <c r="AD7">
        <v>0</v>
      </c>
      <c r="AE7">
        <v>19.020948000000001</v>
      </c>
      <c r="AF7">
        <v>10.004918999999999</v>
      </c>
      <c r="AG7">
        <v>49.385103999999998</v>
      </c>
      <c r="AH7">
        <v>0</v>
      </c>
      <c r="AI7">
        <v>0</v>
      </c>
      <c r="AJ7">
        <v>0</v>
      </c>
      <c r="AK7">
        <v>33.186518</v>
      </c>
      <c r="AL7">
        <v>24.651364999999998</v>
      </c>
      <c r="AM7">
        <v>12.110756</v>
      </c>
      <c r="AN7">
        <v>0.73095100000000002</v>
      </c>
      <c r="AO7">
        <v>0</v>
      </c>
      <c r="AP7">
        <v>0</v>
      </c>
      <c r="AQ7">
        <v>23.512025999999999</v>
      </c>
      <c r="AR7">
        <v>31.937615999999998</v>
      </c>
      <c r="AS7">
        <v>36.537827</v>
      </c>
      <c r="AT7">
        <v>15.146330000000001</v>
      </c>
      <c r="AU7">
        <v>0</v>
      </c>
      <c r="AV7">
        <v>0</v>
      </c>
      <c r="AW7">
        <v>0</v>
      </c>
      <c r="AX7">
        <v>0</v>
      </c>
      <c r="AY7">
        <v>5.2975839999999996</v>
      </c>
      <c r="AZ7">
        <v>0</v>
      </c>
      <c r="BA7">
        <v>0</v>
      </c>
      <c r="BB7">
        <v>5.1668050000000001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2519.6621370000007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588.53398700000002</v>
      </c>
      <c r="L8">
        <v>390.07381400000003</v>
      </c>
      <c r="M8">
        <v>93.591046000000006</v>
      </c>
      <c r="N8">
        <v>119.939634</v>
      </c>
      <c r="O8">
        <v>125.91839</v>
      </c>
      <c r="P8">
        <v>144.634344</v>
      </c>
      <c r="Q8">
        <v>18.728345000000001</v>
      </c>
      <c r="R8">
        <v>37.669511999999997</v>
      </c>
      <c r="S8">
        <v>23.147345999999999</v>
      </c>
      <c r="T8">
        <v>2.9796870000000002</v>
      </c>
      <c r="U8">
        <v>403.81991099999999</v>
      </c>
      <c r="V8">
        <v>20.05744</v>
      </c>
      <c r="W8">
        <v>33.556975000000001</v>
      </c>
      <c r="X8">
        <v>143.00568999999999</v>
      </c>
      <c r="Y8">
        <v>0</v>
      </c>
      <c r="Z8">
        <v>12.576015</v>
      </c>
      <c r="AA8">
        <v>0</v>
      </c>
      <c r="AB8">
        <v>15.589461</v>
      </c>
      <c r="AC8">
        <v>11.184642999999999</v>
      </c>
      <c r="AD8">
        <v>0</v>
      </c>
      <c r="AE8">
        <v>19.020948000000001</v>
      </c>
      <c r="AF8">
        <v>10.004918999999999</v>
      </c>
      <c r="AG8">
        <v>49.385103999999998</v>
      </c>
      <c r="AH8">
        <v>0</v>
      </c>
      <c r="AI8">
        <v>0</v>
      </c>
      <c r="AJ8">
        <v>0</v>
      </c>
      <c r="AK8">
        <v>33.186518</v>
      </c>
      <c r="AL8">
        <v>24.651364999999998</v>
      </c>
      <c r="AM8">
        <v>12.110756</v>
      </c>
      <c r="AN8">
        <v>0.73095100000000002</v>
      </c>
      <c r="AO8">
        <v>0</v>
      </c>
      <c r="AP8">
        <v>0</v>
      </c>
      <c r="AQ8">
        <v>23.512025999999999</v>
      </c>
      <c r="AR8">
        <v>31.937615999999998</v>
      </c>
      <c r="AS8">
        <v>36.537827</v>
      </c>
      <c r="AT8">
        <v>14.408835</v>
      </c>
      <c r="AU8">
        <v>0</v>
      </c>
      <c r="AV8">
        <v>0</v>
      </c>
      <c r="AW8">
        <v>0</v>
      </c>
      <c r="AX8">
        <v>0</v>
      </c>
      <c r="AY8">
        <v>5.2975839999999996</v>
      </c>
      <c r="AZ8">
        <v>0</v>
      </c>
      <c r="BA8">
        <v>0</v>
      </c>
      <c r="BB8">
        <v>5.1668050000000001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2450.9574940000007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588.53398700000002</v>
      </c>
      <c r="L9">
        <v>321.81101799999999</v>
      </c>
      <c r="M9">
        <v>93.591046000000006</v>
      </c>
      <c r="N9">
        <v>119.939634</v>
      </c>
      <c r="O9">
        <v>125.91839</v>
      </c>
      <c r="P9">
        <v>144.634344</v>
      </c>
      <c r="Q9">
        <v>21.822109000000001</v>
      </c>
      <c r="R9">
        <v>43.303457999999999</v>
      </c>
      <c r="S9">
        <v>26.652269</v>
      </c>
      <c r="T9">
        <v>2.9796870000000002</v>
      </c>
      <c r="U9">
        <v>403.81991099999999</v>
      </c>
      <c r="V9">
        <v>20.05744</v>
      </c>
      <c r="W9">
        <v>33.556975000000001</v>
      </c>
      <c r="X9">
        <v>143.00568999999999</v>
      </c>
      <c r="Y9">
        <v>0</v>
      </c>
      <c r="Z9">
        <v>12.576015</v>
      </c>
      <c r="AA9">
        <v>0</v>
      </c>
      <c r="AB9">
        <v>15.589461</v>
      </c>
      <c r="AC9">
        <v>11.184642999999999</v>
      </c>
      <c r="AD9">
        <v>0</v>
      </c>
      <c r="AE9">
        <v>19.020948000000001</v>
      </c>
      <c r="AF9">
        <v>10.004918999999999</v>
      </c>
      <c r="AG9">
        <v>49.385103999999998</v>
      </c>
      <c r="AH9">
        <v>0</v>
      </c>
      <c r="AI9">
        <v>0</v>
      </c>
      <c r="AJ9">
        <v>0</v>
      </c>
      <c r="AK9">
        <v>33.186518</v>
      </c>
      <c r="AL9">
        <v>24.651364999999998</v>
      </c>
      <c r="AM9">
        <v>6.0553780000000001</v>
      </c>
      <c r="AN9">
        <v>0.73095100000000002</v>
      </c>
      <c r="AO9">
        <v>0</v>
      </c>
      <c r="AP9">
        <v>0</v>
      </c>
      <c r="AQ9">
        <v>23.512025999999999</v>
      </c>
      <c r="AR9">
        <v>37.260551999999997</v>
      </c>
      <c r="AS9">
        <v>36.537827</v>
      </c>
      <c r="AT9">
        <v>14.039531999999999</v>
      </c>
      <c r="AU9">
        <v>0</v>
      </c>
      <c r="AV9">
        <v>0</v>
      </c>
      <c r="AW9">
        <v>0</v>
      </c>
      <c r="AX9">
        <v>0</v>
      </c>
      <c r="AY9">
        <v>5.2975839999999996</v>
      </c>
      <c r="AZ9">
        <v>0</v>
      </c>
      <c r="BA9">
        <v>0</v>
      </c>
      <c r="BB9">
        <v>5.1668050000000001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2393.8255859999999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588.53398700000002</v>
      </c>
      <c r="L10">
        <v>292.74701599999997</v>
      </c>
      <c r="M10">
        <v>93.591046000000006</v>
      </c>
      <c r="N10">
        <v>119.939634</v>
      </c>
      <c r="O10">
        <v>125.91839</v>
      </c>
      <c r="P10">
        <v>144.634344</v>
      </c>
      <c r="Q10">
        <v>21.822109000000001</v>
      </c>
      <c r="R10">
        <v>43.303457999999999</v>
      </c>
      <c r="S10">
        <v>26.652269</v>
      </c>
      <c r="T10">
        <v>2.9796870000000002</v>
      </c>
      <c r="U10">
        <v>403.81991099999999</v>
      </c>
      <c r="V10">
        <v>20.05744</v>
      </c>
      <c r="W10">
        <v>33.556975000000001</v>
      </c>
      <c r="X10">
        <v>143.00568999999999</v>
      </c>
      <c r="Y10">
        <v>0</v>
      </c>
      <c r="Z10">
        <v>12.576015</v>
      </c>
      <c r="AA10">
        <v>0</v>
      </c>
      <c r="AB10">
        <v>15.589461</v>
      </c>
      <c r="AC10">
        <v>11.184642999999999</v>
      </c>
      <c r="AD10">
        <v>0</v>
      </c>
      <c r="AE10">
        <v>19.020948000000001</v>
      </c>
      <c r="AF10">
        <v>20.009837999999998</v>
      </c>
      <c r="AG10">
        <v>49.385103999999998</v>
      </c>
      <c r="AH10">
        <v>0</v>
      </c>
      <c r="AI10">
        <v>0</v>
      </c>
      <c r="AJ10">
        <v>0</v>
      </c>
      <c r="AK10">
        <v>33.186518</v>
      </c>
      <c r="AL10">
        <v>24.651364999999998</v>
      </c>
      <c r="AM10">
        <v>6.0553780000000001</v>
      </c>
      <c r="AN10">
        <v>0.73095100000000002</v>
      </c>
      <c r="AO10">
        <v>0</v>
      </c>
      <c r="AP10">
        <v>0</v>
      </c>
      <c r="AQ10">
        <v>23.512025999999999</v>
      </c>
      <c r="AR10">
        <v>37.260551999999997</v>
      </c>
      <c r="AS10">
        <v>36.537827</v>
      </c>
      <c r="AT10">
        <v>15.283078</v>
      </c>
      <c r="AU10">
        <v>0</v>
      </c>
      <c r="AV10">
        <v>0</v>
      </c>
      <c r="AW10">
        <v>0</v>
      </c>
      <c r="AX10">
        <v>0</v>
      </c>
      <c r="AY10">
        <v>5.2975839999999996</v>
      </c>
      <c r="AZ10">
        <v>0</v>
      </c>
      <c r="BA10">
        <v>0</v>
      </c>
      <c r="BB10">
        <v>5.1668050000000001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2376.0100490000004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576.70212200000003</v>
      </c>
      <c r="L11">
        <v>260.80939999999998</v>
      </c>
      <c r="M11">
        <v>93.591046000000006</v>
      </c>
      <c r="N11">
        <v>119.939634</v>
      </c>
      <c r="O11">
        <v>125.91839</v>
      </c>
      <c r="P11">
        <v>144.634344</v>
      </c>
      <c r="Q11">
        <v>18.913587</v>
      </c>
      <c r="R11">
        <v>43.303457999999999</v>
      </c>
      <c r="S11">
        <v>23.185918000000001</v>
      </c>
      <c r="T11">
        <v>2.9796870000000002</v>
      </c>
      <c r="U11">
        <v>403.81991099999999</v>
      </c>
      <c r="V11">
        <v>20.05744</v>
      </c>
      <c r="W11">
        <v>33.556975000000001</v>
      </c>
      <c r="X11">
        <v>143.00568999999999</v>
      </c>
      <c r="Y11">
        <v>0</v>
      </c>
      <c r="Z11">
        <v>12.576015</v>
      </c>
      <c r="AA11">
        <v>0</v>
      </c>
      <c r="AB11">
        <v>15.589461</v>
      </c>
      <c r="AC11">
        <v>11.184642999999999</v>
      </c>
      <c r="AD11">
        <v>0</v>
      </c>
      <c r="AE11">
        <v>19.020948000000001</v>
      </c>
      <c r="AF11">
        <v>20.009837999999998</v>
      </c>
      <c r="AG11">
        <v>49.385103999999998</v>
      </c>
      <c r="AH11">
        <v>0</v>
      </c>
      <c r="AI11">
        <v>0</v>
      </c>
      <c r="AJ11">
        <v>0</v>
      </c>
      <c r="AK11">
        <v>33.186518</v>
      </c>
      <c r="AL11">
        <v>24.651364999999998</v>
      </c>
      <c r="AM11">
        <v>6.0553780000000001</v>
      </c>
      <c r="AN11">
        <v>0.73095100000000002</v>
      </c>
      <c r="AO11">
        <v>0</v>
      </c>
      <c r="AP11">
        <v>0</v>
      </c>
      <c r="AQ11">
        <v>23.512025999999999</v>
      </c>
      <c r="AR11">
        <v>31.937615999999998</v>
      </c>
      <c r="AS11">
        <v>36.537827</v>
      </c>
      <c r="AT11">
        <v>15.913675</v>
      </c>
      <c r="AU11">
        <v>0</v>
      </c>
      <c r="AV11">
        <v>0</v>
      </c>
      <c r="AW11">
        <v>0</v>
      </c>
      <c r="AX11">
        <v>0</v>
      </c>
      <c r="AY11">
        <v>5.2975839999999996</v>
      </c>
      <c r="AZ11">
        <v>0</v>
      </c>
      <c r="BA11">
        <v>0</v>
      </c>
      <c r="BB11">
        <v>5.1668050000000001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2321.1733559999998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576.70212200000003</v>
      </c>
      <c r="L12">
        <v>260.80939999999998</v>
      </c>
      <c r="M12">
        <v>93.591046000000006</v>
      </c>
      <c r="N12">
        <v>119.939634</v>
      </c>
      <c r="O12">
        <v>125.91839</v>
      </c>
      <c r="P12">
        <v>144.634344</v>
      </c>
      <c r="Q12">
        <v>18.913587</v>
      </c>
      <c r="R12">
        <v>43.303457999999999</v>
      </c>
      <c r="S12">
        <v>23.185918000000001</v>
      </c>
      <c r="T12">
        <v>2.9796870000000002</v>
      </c>
      <c r="U12">
        <v>403.81991099999999</v>
      </c>
      <c r="V12">
        <v>20.05744</v>
      </c>
      <c r="W12">
        <v>33.556975000000001</v>
      </c>
      <c r="X12">
        <v>143.00568999999999</v>
      </c>
      <c r="Y12">
        <v>0</v>
      </c>
      <c r="Z12">
        <v>12.576015</v>
      </c>
      <c r="AA12">
        <v>0</v>
      </c>
      <c r="AB12">
        <v>15.589461</v>
      </c>
      <c r="AC12">
        <v>11.184642999999999</v>
      </c>
      <c r="AD12">
        <v>0</v>
      </c>
      <c r="AE12">
        <v>19.020948000000001</v>
      </c>
      <c r="AF12">
        <v>20.009837999999998</v>
      </c>
      <c r="AG12">
        <v>49.385103999999998</v>
      </c>
      <c r="AH12">
        <v>0</v>
      </c>
      <c r="AI12">
        <v>0</v>
      </c>
      <c r="AJ12">
        <v>0</v>
      </c>
      <c r="AK12">
        <v>33.186518</v>
      </c>
      <c r="AL12">
        <v>24.651364999999998</v>
      </c>
      <c r="AM12">
        <v>6.0553780000000001</v>
      </c>
      <c r="AN12">
        <v>0.73095100000000002</v>
      </c>
      <c r="AO12">
        <v>0</v>
      </c>
      <c r="AP12">
        <v>0</v>
      </c>
      <c r="AQ12">
        <v>23.512025999999999</v>
      </c>
      <c r="AR12">
        <v>31.937615999999998</v>
      </c>
      <c r="AS12">
        <v>36.537827</v>
      </c>
      <c r="AT12">
        <v>17.118193000000002</v>
      </c>
      <c r="AU12">
        <v>0</v>
      </c>
      <c r="AV12">
        <v>0</v>
      </c>
      <c r="AW12">
        <v>0</v>
      </c>
      <c r="AX12">
        <v>0</v>
      </c>
      <c r="AY12">
        <v>5.2975839999999996</v>
      </c>
      <c r="AZ12">
        <v>0</v>
      </c>
      <c r="BA12">
        <v>0</v>
      </c>
      <c r="BB12">
        <v>5.1668050000000001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2322.3778739999998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576.70212200000003</v>
      </c>
      <c r="L13">
        <v>248.47600199999999</v>
      </c>
      <c r="M13">
        <v>93.591046000000006</v>
      </c>
      <c r="N13">
        <v>119.939634</v>
      </c>
      <c r="O13">
        <v>125.91839</v>
      </c>
      <c r="P13">
        <v>144.634344</v>
      </c>
      <c r="Q13">
        <v>19.370761999999999</v>
      </c>
      <c r="R13">
        <v>43.303457999999999</v>
      </c>
      <c r="S13">
        <v>24.044435</v>
      </c>
      <c r="T13">
        <v>2.9796870000000002</v>
      </c>
      <c r="U13">
        <v>403.81991099999999</v>
      </c>
      <c r="V13">
        <v>20.05744</v>
      </c>
      <c r="W13">
        <v>33.556975000000001</v>
      </c>
      <c r="X13">
        <v>143.00568999999999</v>
      </c>
      <c r="Y13">
        <v>0</v>
      </c>
      <c r="Z13">
        <v>12.576015</v>
      </c>
      <c r="AA13">
        <v>0</v>
      </c>
      <c r="AB13">
        <v>15.589461</v>
      </c>
      <c r="AC13">
        <v>11.184642999999999</v>
      </c>
      <c r="AD13">
        <v>0</v>
      </c>
      <c r="AE13">
        <v>19.020948000000001</v>
      </c>
      <c r="AF13">
        <v>20.009837999999998</v>
      </c>
      <c r="AG13">
        <v>49.385103999999998</v>
      </c>
      <c r="AH13">
        <v>0</v>
      </c>
      <c r="AI13">
        <v>0</v>
      </c>
      <c r="AJ13">
        <v>0</v>
      </c>
      <c r="AK13">
        <v>33.186518</v>
      </c>
      <c r="AL13">
        <v>24.651364999999998</v>
      </c>
      <c r="AM13">
        <v>6.0553780000000001</v>
      </c>
      <c r="AN13">
        <v>0.73095100000000002</v>
      </c>
      <c r="AO13">
        <v>0</v>
      </c>
      <c r="AP13">
        <v>0</v>
      </c>
      <c r="AQ13">
        <v>23.512025999999999</v>
      </c>
      <c r="AR13">
        <v>31.937615999999998</v>
      </c>
      <c r="AS13">
        <v>36.537827</v>
      </c>
      <c r="AT13">
        <v>17.726199999999999</v>
      </c>
      <c r="AU13">
        <v>0</v>
      </c>
      <c r="AV13">
        <v>0</v>
      </c>
      <c r="AW13">
        <v>0</v>
      </c>
      <c r="AX13">
        <v>0</v>
      </c>
      <c r="AY13">
        <v>5.2975839999999996</v>
      </c>
      <c r="AZ13">
        <v>0</v>
      </c>
      <c r="BA13">
        <v>0</v>
      </c>
      <c r="BB13">
        <v>5.1668050000000001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2311.9681750000004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576.70212200000003</v>
      </c>
      <c r="L14">
        <v>248.47600199999999</v>
      </c>
      <c r="M14">
        <v>93.591046000000006</v>
      </c>
      <c r="N14">
        <v>119.939634</v>
      </c>
      <c r="O14">
        <v>125.91839</v>
      </c>
      <c r="P14">
        <v>144.634344</v>
      </c>
      <c r="Q14">
        <v>19.370761999999999</v>
      </c>
      <c r="R14">
        <v>43.303457999999999</v>
      </c>
      <c r="S14">
        <v>24.044435</v>
      </c>
      <c r="T14">
        <v>2.9796870000000002</v>
      </c>
      <c r="U14">
        <v>403.81991099999999</v>
      </c>
      <c r="V14">
        <v>20.05744</v>
      </c>
      <c r="W14">
        <v>33.556975000000001</v>
      </c>
      <c r="X14">
        <v>143.00568999999999</v>
      </c>
      <c r="Y14">
        <v>0</v>
      </c>
      <c r="Z14">
        <v>12.576015</v>
      </c>
      <c r="AA14">
        <v>0</v>
      </c>
      <c r="AB14">
        <v>15.589461</v>
      </c>
      <c r="AC14">
        <v>11.184642999999999</v>
      </c>
      <c r="AD14">
        <v>0</v>
      </c>
      <c r="AE14">
        <v>19.020948000000001</v>
      </c>
      <c r="AF14">
        <v>20.009837999999998</v>
      </c>
      <c r="AG14">
        <v>49.385103999999998</v>
      </c>
      <c r="AH14">
        <v>0</v>
      </c>
      <c r="AI14">
        <v>0</v>
      </c>
      <c r="AJ14">
        <v>0</v>
      </c>
      <c r="AK14">
        <v>33.186518</v>
      </c>
      <c r="AL14">
        <v>24.651364999999998</v>
      </c>
      <c r="AM14">
        <v>6.0553780000000001</v>
      </c>
      <c r="AN14">
        <v>0.73095100000000002</v>
      </c>
      <c r="AO14">
        <v>0</v>
      </c>
      <c r="AP14">
        <v>0</v>
      </c>
      <c r="AQ14">
        <v>35.268039000000002</v>
      </c>
      <c r="AR14">
        <v>31.937615999999998</v>
      </c>
      <c r="AS14">
        <v>36.537827</v>
      </c>
      <c r="AT14">
        <v>18.257262000000001</v>
      </c>
      <c r="AU14">
        <v>0</v>
      </c>
      <c r="AV14">
        <v>0</v>
      </c>
      <c r="AW14">
        <v>0</v>
      </c>
      <c r="AX14">
        <v>0</v>
      </c>
      <c r="AY14">
        <v>5.2975839999999996</v>
      </c>
      <c r="AZ14">
        <v>0</v>
      </c>
      <c r="BA14">
        <v>0</v>
      </c>
      <c r="BB14">
        <v>5.1668050000000001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2324.2552500000006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576.70212200000003</v>
      </c>
      <c r="L15">
        <v>248.47600199999999</v>
      </c>
      <c r="M15">
        <v>93.591046000000006</v>
      </c>
      <c r="N15">
        <v>119.939634</v>
      </c>
      <c r="O15">
        <v>125.91839</v>
      </c>
      <c r="P15">
        <v>144.634344</v>
      </c>
      <c r="Q15">
        <v>19.264689000000001</v>
      </c>
      <c r="R15">
        <v>38.505077999999997</v>
      </c>
      <c r="S15">
        <v>23.909433</v>
      </c>
      <c r="T15">
        <v>2.9796870000000002</v>
      </c>
      <c r="U15">
        <v>403.81991099999999</v>
      </c>
      <c r="V15">
        <v>20.05744</v>
      </c>
      <c r="W15">
        <v>33.556975000000001</v>
      </c>
      <c r="X15">
        <v>143.00568999999999</v>
      </c>
      <c r="Y15">
        <v>0</v>
      </c>
      <c r="Z15">
        <v>12.576015</v>
      </c>
      <c r="AA15">
        <v>0</v>
      </c>
      <c r="AB15">
        <v>15.589461</v>
      </c>
      <c r="AC15">
        <v>11.184642999999999</v>
      </c>
      <c r="AD15">
        <v>0</v>
      </c>
      <c r="AE15">
        <v>19.020948000000001</v>
      </c>
      <c r="AF15">
        <v>20.009837999999998</v>
      </c>
      <c r="AG15">
        <v>49.385103999999998</v>
      </c>
      <c r="AH15">
        <v>0</v>
      </c>
      <c r="AI15">
        <v>0</v>
      </c>
      <c r="AJ15">
        <v>0</v>
      </c>
      <c r="AK15">
        <v>33.186518</v>
      </c>
      <c r="AL15">
        <v>24.651364999999998</v>
      </c>
      <c r="AM15">
        <v>6.0553780000000001</v>
      </c>
      <c r="AN15">
        <v>0.73095100000000002</v>
      </c>
      <c r="AO15">
        <v>0</v>
      </c>
      <c r="AP15">
        <v>0</v>
      </c>
      <c r="AQ15">
        <v>35.268039000000002</v>
      </c>
      <c r="AR15">
        <v>37.260551999999997</v>
      </c>
      <c r="AS15">
        <v>36.537827</v>
      </c>
      <c r="AT15">
        <v>16.641387999999999</v>
      </c>
      <c r="AU15">
        <v>0</v>
      </c>
      <c r="AV15">
        <v>0</v>
      </c>
      <c r="AW15">
        <v>0</v>
      </c>
      <c r="AX15">
        <v>0</v>
      </c>
      <c r="AY15">
        <v>5.2975839999999996</v>
      </c>
      <c r="AZ15">
        <v>0</v>
      </c>
      <c r="BA15">
        <v>0</v>
      </c>
      <c r="BB15">
        <v>5.1668050000000001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2322.9228570000005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567.059122</v>
      </c>
      <c r="L16">
        <v>248.47600199999999</v>
      </c>
      <c r="M16">
        <v>93.591046000000006</v>
      </c>
      <c r="N16">
        <v>119.939634</v>
      </c>
      <c r="O16">
        <v>125.91839</v>
      </c>
      <c r="P16">
        <v>144.634344</v>
      </c>
      <c r="Q16">
        <v>16.356166999999999</v>
      </c>
      <c r="R16">
        <v>37.685423</v>
      </c>
      <c r="S16">
        <v>20.442003</v>
      </c>
      <c r="T16">
        <v>2.9796870000000002</v>
      </c>
      <c r="U16">
        <v>403.81991099999999</v>
      </c>
      <c r="V16">
        <v>20.05744</v>
      </c>
      <c r="W16">
        <v>33.556975000000001</v>
      </c>
      <c r="X16">
        <v>143.00568999999999</v>
      </c>
      <c r="Y16">
        <v>0</v>
      </c>
      <c r="Z16">
        <v>12.576015</v>
      </c>
      <c r="AA16">
        <v>0</v>
      </c>
      <c r="AB16">
        <v>15.589461</v>
      </c>
      <c r="AC16">
        <v>11.184642999999999</v>
      </c>
      <c r="AD16">
        <v>0</v>
      </c>
      <c r="AE16">
        <v>19.020948000000001</v>
      </c>
      <c r="AF16">
        <v>20.009837999999998</v>
      </c>
      <c r="AG16">
        <v>49.385103999999998</v>
      </c>
      <c r="AH16">
        <v>0</v>
      </c>
      <c r="AI16">
        <v>0</v>
      </c>
      <c r="AJ16">
        <v>0</v>
      </c>
      <c r="AK16">
        <v>33.186518</v>
      </c>
      <c r="AL16">
        <v>24.651364999999998</v>
      </c>
      <c r="AM16">
        <v>6.0553780000000001</v>
      </c>
      <c r="AN16">
        <v>0.73095100000000002</v>
      </c>
      <c r="AO16">
        <v>0</v>
      </c>
      <c r="AP16">
        <v>0</v>
      </c>
      <c r="AQ16">
        <v>35.268039000000002</v>
      </c>
      <c r="AR16">
        <v>37.260551999999997</v>
      </c>
      <c r="AS16">
        <v>36.537827</v>
      </c>
      <c r="AT16">
        <v>16.304659000000001</v>
      </c>
      <c r="AU16">
        <v>0</v>
      </c>
      <c r="AV16">
        <v>0</v>
      </c>
      <c r="AW16">
        <v>0</v>
      </c>
      <c r="AX16">
        <v>0</v>
      </c>
      <c r="AY16">
        <v>5.2975839999999996</v>
      </c>
      <c r="AZ16">
        <v>0</v>
      </c>
      <c r="BA16">
        <v>0</v>
      </c>
      <c r="BB16">
        <v>5.1668050000000001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2305.7475210000007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528.487122</v>
      </c>
      <c r="L17">
        <v>248.47600199999999</v>
      </c>
      <c r="M17">
        <v>93.591046000000006</v>
      </c>
      <c r="N17">
        <v>119.939634</v>
      </c>
      <c r="O17">
        <v>125.91839</v>
      </c>
      <c r="P17">
        <v>144.634344</v>
      </c>
      <c r="Q17">
        <v>16.356166999999999</v>
      </c>
      <c r="R17">
        <v>38.505077999999997</v>
      </c>
      <c r="S17">
        <v>20.442003</v>
      </c>
      <c r="T17">
        <v>2.9796870000000002</v>
      </c>
      <c r="U17">
        <v>403.81991099999999</v>
      </c>
      <c r="V17">
        <v>20.05744</v>
      </c>
      <c r="W17">
        <v>33.556975000000001</v>
      </c>
      <c r="X17">
        <v>143.00568999999999</v>
      </c>
      <c r="Y17">
        <v>0</v>
      </c>
      <c r="Z17">
        <v>12.576015</v>
      </c>
      <c r="AA17">
        <v>0</v>
      </c>
      <c r="AB17">
        <v>15.589461</v>
      </c>
      <c r="AC17">
        <v>11.184642999999999</v>
      </c>
      <c r="AD17">
        <v>0</v>
      </c>
      <c r="AE17">
        <v>19.020948000000001</v>
      </c>
      <c r="AF17">
        <v>20.009837999999998</v>
      </c>
      <c r="AG17">
        <v>49.385103999999998</v>
      </c>
      <c r="AH17">
        <v>0</v>
      </c>
      <c r="AI17">
        <v>0</v>
      </c>
      <c r="AJ17">
        <v>0</v>
      </c>
      <c r="AK17">
        <v>33.186518</v>
      </c>
      <c r="AL17">
        <v>24.651364999999998</v>
      </c>
      <c r="AM17">
        <v>6.0553780000000001</v>
      </c>
      <c r="AN17">
        <v>0.73095100000000002</v>
      </c>
      <c r="AO17">
        <v>0</v>
      </c>
      <c r="AP17">
        <v>0</v>
      </c>
      <c r="AQ17">
        <v>35.268039000000002</v>
      </c>
      <c r="AR17">
        <v>31.937615999999998</v>
      </c>
      <c r="AS17">
        <v>36.537827</v>
      </c>
      <c r="AT17">
        <v>15.905002</v>
      </c>
      <c r="AU17">
        <v>0</v>
      </c>
      <c r="AV17">
        <v>0</v>
      </c>
      <c r="AW17">
        <v>0</v>
      </c>
      <c r="AX17">
        <v>0</v>
      </c>
      <c r="AY17">
        <v>5.2975839999999996</v>
      </c>
      <c r="AZ17">
        <v>0</v>
      </c>
      <c r="BA17">
        <v>0</v>
      </c>
      <c r="BB17">
        <v>5.1668050000000001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2262.2725830000004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499.55812200000003</v>
      </c>
      <c r="L18">
        <v>248.47600199999999</v>
      </c>
      <c r="M18">
        <v>93.591046000000006</v>
      </c>
      <c r="N18">
        <v>119.939634</v>
      </c>
      <c r="O18">
        <v>125.91839</v>
      </c>
      <c r="P18">
        <v>144.634344</v>
      </c>
      <c r="Q18">
        <v>16.356166999999999</v>
      </c>
      <c r="R18">
        <v>38.505077999999997</v>
      </c>
      <c r="S18">
        <v>20.442003</v>
      </c>
      <c r="T18">
        <v>2.9796870000000002</v>
      </c>
      <c r="U18">
        <v>403.81991099999999</v>
      </c>
      <c r="V18">
        <v>20.05744</v>
      </c>
      <c r="W18">
        <v>33.556975000000001</v>
      </c>
      <c r="X18">
        <v>143.00568999999999</v>
      </c>
      <c r="Y18">
        <v>0</v>
      </c>
      <c r="Z18">
        <v>12.576015</v>
      </c>
      <c r="AA18">
        <v>0</v>
      </c>
      <c r="AB18">
        <v>15.589461</v>
      </c>
      <c r="AC18">
        <v>11.184642999999999</v>
      </c>
      <c r="AD18">
        <v>0</v>
      </c>
      <c r="AE18">
        <v>19.020948000000001</v>
      </c>
      <c r="AF18">
        <v>20.009837999999998</v>
      </c>
      <c r="AG18">
        <v>49.385103999999998</v>
      </c>
      <c r="AH18">
        <v>0</v>
      </c>
      <c r="AI18">
        <v>0</v>
      </c>
      <c r="AJ18">
        <v>0</v>
      </c>
      <c r="AK18">
        <v>33.186518</v>
      </c>
      <c r="AL18">
        <v>24.651364999999998</v>
      </c>
      <c r="AM18">
        <v>6.0553780000000001</v>
      </c>
      <c r="AN18">
        <v>0.73095100000000002</v>
      </c>
      <c r="AO18">
        <v>0</v>
      </c>
      <c r="AP18">
        <v>0</v>
      </c>
      <c r="AQ18">
        <v>35.268039000000002</v>
      </c>
      <c r="AR18">
        <v>31.937615999999998</v>
      </c>
      <c r="AS18">
        <v>36.537827</v>
      </c>
      <c r="AT18">
        <v>18.750202000000002</v>
      </c>
      <c r="AU18">
        <v>0</v>
      </c>
      <c r="AV18">
        <v>0</v>
      </c>
      <c r="AW18">
        <v>0</v>
      </c>
      <c r="AX18">
        <v>0</v>
      </c>
      <c r="AY18">
        <v>5.2975839999999996</v>
      </c>
      <c r="AZ18">
        <v>0</v>
      </c>
      <c r="BA18">
        <v>0</v>
      </c>
      <c r="BB18">
        <v>5.1668050000000001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2236.1887830000005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499.55812200000003</v>
      </c>
      <c r="L19">
        <v>248.47600199999999</v>
      </c>
      <c r="M19">
        <v>93.591046000000006</v>
      </c>
      <c r="N19">
        <v>119.939634</v>
      </c>
      <c r="O19">
        <v>125.91839</v>
      </c>
      <c r="P19">
        <v>144.634344</v>
      </c>
      <c r="Q19">
        <v>16.356166999999999</v>
      </c>
      <c r="R19">
        <v>38.505077999999997</v>
      </c>
      <c r="S19">
        <v>20.442003</v>
      </c>
      <c r="T19">
        <v>2.9796870000000002</v>
      </c>
      <c r="U19">
        <v>403.81991099999999</v>
      </c>
      <c r="V19">
        <v>20.05744</v>
      </c>
      <c r="W19">
        <v>33.556975000000001</v>
      </c>
      <c r="X19">
        <v>143.00568999999999</v>
      </c>
      <c r="Y19">
        <v>0</v>
      </c>
      <c r="Z19">
        <v>12.576015</v>
      </c>
      <c r="AA19">
        <v>0</v>
      </c>
      <c r="AB19">
        <v>15.589461</v>
      </c>
      <c r="AC19">
        <v>11.184642999999999</v>
      </c>
      <c r="AD19">
        <v>0</v>
      </c>
      <c r="AE19">
        <v>38.041893999999999</v>
      </c>
      <c r="AF19">
        <v>20.009837999999998</v>
      </c>
      <c r="AG19">
        <v>49.385103999999998</v>
      </c>
      <c r="AH19">
        <v>0</v>
      </c>
      <c r="AI19">
        <v>0</v>
      </c>
      <c r="AJ19">
        <v>0</v>
      </c>
      <c r="AK19">
        <v>33.186518</v>
      </c>
      <c r="AL19">
        <v>24.651364999999998</v>
      </c>
      <c r="AM19">
        <v>6.0553780000000001</v>
      </c>
      <c r="AN19">
        <v>0.73095100000000002</v>
      </c>
      <c r="AO19">
        <v>0</v>
      </c>
      <c r="AP19">
        <v>0</v>
      </c>
      <c r="AQ19">
        <v>35.268039000000002</v>
      </c>
      <c r="AR19">
        <v>37.260551999999997</v>
      </c>
      <c r="AS19">
        <v>36.537827</v>
      </c>
      <c r="AT19">
        <v>19.286000000000001</v>
      </c>
      <c r="AU19">
        <v>0</v>
      </c>
      <c r="AV19">
        <v>0</v>
      </c>
      <c r="AW19">
        <v>0</v>
      </c>
      <c r="AX19">
        <v>0</v>
      </c>
      <c r="AY19">
        <v>5.2975839999999996</v>
      </c>
      <c r="AZ19">
        <v>0</v>
      </c>
      <c r="BA19">
        <v>0</v>
      </c>
      <c r="BB19">
        <v>5.1668050000000001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2261.0684630000001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499.55812200000003</v>
      </c>
      <c r="L20">
        <v>248.47600199999999</v>
      </c>
      <c r="M20">
        <v>93.591046000000006</v>
      </c>
      <c r="N20">
        <v>119.939634</v>
      </c>
      <c r="O20">
        <v>125.91839</v>
      </c>
      <c r="P20">
        <v>144.634344</v>
      </c>
      <c r="Q20">
        <v>16.356166999999999</v>
      </c>
      <c r="R20">
        <v>38.505077999999997</v>
      </c>
      <c r="S20">
        <v>20.442003</v>
      </c>
      <c r="T20">
        <v>2.9796870000000002</v>
      </c>
      <c r="U20">
        <v>403.81991099999999</v>
      </c>
      <c r="V20">
        <v>20.05744</v>
      </c>
      <c r="W20">
        <v>33.556975000000001</v>
      </c>
      <c r="X20">
        <v>143.00568999999999</v>
      </c>
      <c r="Y20">
        <v>0</v>
      </c>
      <c r="Z20">
        <v>12.576015</v>
      </c>
      <c r="AA20">
        <v>0</v>
      </c>
      <c r="AB20">
        <v>15.589461</v>
      </c>
      <c r="AC20">
        <v>11.184642999999999</v>
      </c>
      <c r="AD20">
        <v>0</v>
      </c>
      <c r="AE20">
        <v>38.041893999999999</v>
      </c>
      <c r="AF20">
        <v>20.009837999999998</v>
      </c>
      <c r="AG20">
        <v>49.385103999999998</v>
      </c>
      <c r="AH20">
        <v>0</v>
      </c>
      <c r="AI20">
        <v>0</v>
      </c>
      <c r="AJ20">
        <v>0</v>
      </c>
      <c r="AK20">
        <v>33.186518</v>
      </c>
      <c r="AL20">
        <v>24.651364999999998</v>
      </c>
      <c r="AM20">
        <v>6.0553780000000001</v>
      </c>
      <c r="AN20">
        <v>0.73095100000000002</v>
      </c>
      <c r="AO20">
        <v>0</v>
      </c>
      <c r="AP20">
        <v>0</v>
      </c>
      <c r="AQ20">
        <v>35.268039000000002</v>
      </c>
      <c r="AR20">
        <v>37.260551999999997</v>
      </c>
      <c r="AS20">
        <v>36.537827</v>
      </c>
      <c r="AT20">
        <v>19.286000000000001</v>
      </c>
      <c r="AU20">
        <v>0</v>
      </c>
      <c r="AV20">
        <v>0</v>
      </c>
      <c r="AW20">
        <v>0</v>
      </c>
      <c r="AX20">
        <v>0</v>
      </c>
      <c r="AY20">
        <v>5.2975839999999996</v>
      </c>
      <c r="AZ20">
        <v>0</v>
      </c>
      <c r="BA20">
        <v>0</v>
      </c>
      <c r="BB20">
        <v>5.1668050000000001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2261.0684630000001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499.55812200000003</v>
      </c>
      <c r="L21">
        <v>248.47600199999999</v>
      </c>
      <c r="M21">
        <v>93.591046000000006</v>
      </c>
      <c r="N21">
        <v>119.939634</v>
      </c>
      <c r="O21">
        <v>125.91839</v>
      </c>
      <c r="P21">
        <v>144.634344</v>
      </c>
      <c r="Q21">
        <v>16.356166999999999</v>
      </c>
      <c r="R21">
        <v>38.505077999999997</v>
      </c>
      <c r="S21">
        <v>20.442003</v>
      </c>
      <c r="T21">
        <v>2.9796870000000002</v>
      </c>
      <c r="U21">
        <v>403.81991099999999</v>
      </c>
      <c r="V21">
        <v>20.05744</v>
      </c>
      <c r="W21">
        <v>33.556975000000001</v>
      </c>
      <c r="X21">
        <v>143.00568999999999</v>
      </c>
      <c r="Y21">
        <v>0</v>
      </c>
      <c r="Z21">
        <v>12.576015</v>
      </c>
      <c r="AA21">
        <v>13.547798</v>
      </c>
      <c r="AB21">
        <v>15.589461</v>
      </c>
      <c r="AC21">
        <v>11.184642999999999</v>
      </c>
      <c r="AD21">
        <v>0</v>
      </c>
      <c r="AE21">
        <v>38.041893999999999</v>
      </c>
      <c r="AF21">
        <v>20.009837999999998</v>
      </c>
      <c r="AG21">
        <v>49.385103999999998</v>
      </c>
      <c r="AH21">
        <v>23.639823</v>
      </c>
      <c r="AI21">
        <v>0</v>
      </c>
      <c r="AJ21">
        <v>0</v>
      </c>
      <c r="AK21">
        <v>33.186518</v>
      </c>
      <c r="AL21">
        <v>24.651364999999998</v>
      </c>
      <c r="AM21">
        <v>6.0553780000000001</v>
      </c>
      <c r="AN21">
        <v>0.73095100000000002</v>
      </c>
      <c r="AO21">
        <v>0</v>
      </c>
      <c r="AP21">
        <v>0</v>
      </c>
      <c r="AQ21">
        <v>35.268039000000002</v>
      </c>
      <c r="AR21">
        <v>31.937615999999998</v>
      </c>
      <c r="AS21">
        <v>36.537827</v>
      </c>
      <c r="AT21">
        <v>19.286000000000001</v>
      </c>
      <c r="AU21">
        <v>0</v>
      </c>
      <c r="AV21">
        <v>0</v>
      </c>
      <c r="AW21">
        <v>0</v>
      </c>
      <c r="AX21">
        <v>0</v>
      </c>
      <c r="AY21">
        <v>5.2975839999999996</v>
      </c>
      <c r="AZ21">
        <v>0</v>
      </c>
      <c r="BA21">
        <v>0.90590599999999999</v>
      </c>
      <c r="BB21">
        <v>5.1668050000000001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2293.839054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499.55812200000003</v>
      </c>
      <c r="L22">
        <v>248.47600199999999</v>
      </c>
      <c r="M22">
        <v>93.591046000000006</v>
      </c>
      <c r="N22">
        <v>119.939634</v>
      </c>
      <c r="O22">
        <v>125.91839</v>
      </c>
      <c r="P22">
        <v>144.634344</v>
      </c>
      <c r="Q22">
        <v>16.356166999999999</v>
      </c>
      <c r="R22">
        <v>38.505077999999997</v>
      </c>
      <c r="S22">
        <v>20.442003</v>
      </c>
      <c r="T22">
        <v>2.9796870000000002</v>
      </c>
      <c r="U22">
        <v>403.81991099999999</v>
      </c>
      <c r="V22">
        <v>20.05744</v>
      </c>
      <c r="W22">
        <v>33.556975000000001</v>
      </c>
      <c r="X22">
        <v>143.00568999999999</v>
      </c>
      <c r="Y22">
        <v>0</v>
      </c>
      <c r="Z22">
        <v>12.576015</v>
      </c>
      <c r="AA22">
        <v>13.547798</v>
      </c>
      <c r="AB22">
        <v>15.589461</v>
      </c>
      <c r="AC22">
        <v>11.184642999999999</v>
      </c>
      <c r="AD22">
        <v>0</v>
      </c>
      <c r="AE22">
        <v>38.041893999999999</v>
      </c>
      <c r="AF22">
        <v>20.009837999999998</v>
      </c>
      <c r="AG22">
        <v>49.385103999999998</v>
      </c>
      <c r="AH22">
        <v>23.639823</v>
      </c>
      <c r="AI22">
        <v>0</v>
      </c>
      <c r="AJ22">
        <v>0</v>
      </c>
      <c r="AK22">
        <v>33.186518</v>
      </c>
      <c r="AL22">
        <v>24.651364999999998</v>
      </c>
      <c r="AM22">
        <v>6.0553780000000001</v>
      </c>
      <c r="AN22">
        <v>0.73095100000000002</v>
      </c>
      <c r="AO22">
        <v>0</v>
      </c>
      <c r="AP22">
        <v>0</v>
      </c>
      <c r="AQ22">
        <v>35.268039000000002</v>
      </c>
      <c r="AR22">
        <v>31.937615999999998</v>
      </c>
      <c r="AS22">
        <v>36.537827</v>
      </c>
      <c r="AT22">
        <v>19.286000000000001</v>
      </c>
      <c r="AU22">
        <v>0</v>
      </c>
      <c r="AV22">
        <v>0</v>
      </c>
      <c r="AW22">
        <v>0</v>
      </c>
      <c r="AX22">
        <v>0</v>
      </c>
      <c r="AY22">
        <v>5.2975839999999996</v>
      </c>
      <c r="AZ22">
        <v>0</v>
      </c>
      <c r="BA22">
        <v>0.90590599999999999</v>
      </c>
      <c r="BB22">
        <v>5.1668050000000001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2293.839054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451.34312199999999</v>
      </c>
      <c r="L23">
        <v>273.191012</v>
      </c>
      <c r="M23">
        <v>93.591046000000006</v>
      </c>
      <c r="N23">
        <v>119.939634</v>
      </c>
      <c r="O23">
        <v>125.91839</v>
      </c>
      <c r="P23">
        <v>144.634344</v>
      </c>
      <c r="Q23">
        <v>18.85004</v>
      </c>
      <c r="R23">
        <v>38.505077999999997</v>
      </c>
      <c r="S23">
        <v>23.909433</v>
      </c>
      <c r="T23">
        <v>2.9796870000000002</v>
      </c>
      <c r="U23">
        <v>403.81991099999999</v>
      </c>
      <c r="V23">
        <v>20.05744</v>
      </c>
      <c r="W23">
        <v>33.556975000000001</v>
      </c>
      <c r="X23">
        <v>143.00568999999999</v>
      </c>
      <c r="Y23">
        <v>0</v>
      </c>
      <c r="Z23">
        <v>12.576015</v>
      </c>
      <c r="AA23">
        <v>13.547798</v>
      </c>
      <c r="AB23">
        <v>15.589461</v>
      </c>
      <c r="AC23">
        <v>11.184642999999999</v>
      </c>
      <c r="AD23">
        <v>0</v>
      </c>
      <c r="AE23">
        <v>38.041893999999999</v>
      </c>
      <c r="AF23">
        <v>20.009837999999998</v>
      </c>
      <c r="AG23">
        <v>49.385103999999998</v>
      </c>
      <c r="AH23">
        <v>23.639823</v>
      </c>
      <c r="AI23">
        <v>0</v>
      </c>
      <c r="AJ23">
        <v>0</v>
      </c>
      <c r="AK23">
        <v>33.186518</v>
      </c>
      <c r="AL23">
        <v>24.651364999999998</v>
      </c>
      <c r="AM23">
        <v>6.0553780000000001</v>
      </c>
      <c r="AN23">
        <v>0.73095100000000002</v>
      </c>
      <c r="AO23">
        <v>0</v>
      </c>
      <c r="AP23">
        <v>0</v>
      </c>
      <c r="AQ23">
        <v>35.268039000000002</v>
      </c>
      <c r="AR23">
        <v>37.260551999999997</v>
      </c>
      <c r="AS23">
        <v>36.537827</v>
      </c>
      <c r="AT23">
        <v>19.286000000000001</v>
      </c>
      <c r="AU23">
        <v>0</v>
      </c>
      <c r="AV23">
        <v>0</v>
      </c>
      <c r="AW23">
        <v>0</v>
      </c>
      <c r="AX23">
        <v>0</v>
      </c>
      <c r="AY23">
        <v>5.2975839999999996</v>
      </c>
      <c r="AZ23">
        <v>0</v>
      </c>
      <c r="BA23">
        <v>0.90590599999999999</v>
      </c>
      <c r="BB23">
        <v>5.1668050000000001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2281.6233030000003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460.98612200000002</v>
      </c>
      <c r="L24">
        <v>273.191012</v>
      </c>
      <c r="M24">
        <v>93.591046000000006</v>
      </c>
      <c r="N24">
        <v>119.939634</v>
      </c>
      <c r="O24">
        <v>125.91839</v>
      </c>
      <c r="P24">
        <v>144.634344</v>
      </c>
      <c r="Q24">
        <v>19.264689000000001</v>
      </c>
      <c r="R24">
        <v>38.505077999999997</v>
      </c>
      <c r="S24">
        <v>23.909433</v>
      </c>
      <c r="T24">
        <v>2.9796870000000002</v>
      </c>
      <c r="U24">
        <v>403.81991099999999</v>
      </c>
      <c r="V24">
        <v>20.05744</v>
      </c>
      <c r="W24">
        <v>33.556975000000001</v>
      </c>
      <c r="X24">
        <v>143.00568999999999</v>
      </c>
      <c r="Y24">
        <v>0</v>
      </c>
      <c r="Z24">
        <v>12.576015</v>
      </c>
      <c r="AA24">
        <v>13.547798</v>
      </c>
      <c r="AB24">
        <v>15.589461</v>
      </c>
      <c r="AC24">
        <v>11.184642999999999</v>
      </c>
      <c r="AD24">
        <v>0</v>
      </c>
      <c r="AE24">
        <v>38.041893999999999</v>
      </c>
      <c r="AF24">
        <v>20.009837999999998</v>
      </c>
      <c r="AG24">
        <v>49.385103999999998</v>
      </c>
      <c r="AH24">
        <v>23.639823</v>
      </c>
      <c r="AI24">
        <v>0</v>
      </c>
      <c r="AJ24">
        <v>0</v>
      </c>
      <c r="AK24">
        <v>33.186518</v>
      </c>
      <c r="AL24">
        <v>24.651364999999998</v>
      </c>
      <c r="AM24">
        <v>6.0553780000000001</v>
      </c>
      <c r="AN24">
        <v>0.73095100000000002</v>
      </c>
      <c r="AO24">
        <v>0</v>
      </c>
      <c r="AP24">
        <v>0</v>
      </c>
      <c r="AQ24">
        <v>35.268039000000002</v>
      </c>
      <c r="AR24">
        <v>37.260551999999997</v>
      </c>
      <c r="AS24">
        <v>36.537827</v>
      </c>
      <c r="AT24">
        <v>19.286000000000001</v>
      </c>
      <c r="AU24">
        <v>0</v>
      </c>
      <c r="AV24">
        <v>0</v>
      </c>
      <c r="AW24">
        <v>0</v>
      </c>
      <c r="AX24">
        <v>0</v>
      </c>
      <c r="AY24">
        <v>5.2975839999999996</v>
      </c>
      <c r="AZ24">
        <v>0</v>
      </c>
      <c r="BA24">
        <v>0.90590599999999999</v>
      </c>
      <c r="BB24">
        <v>5.1668050000000001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2291.6809520000006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509.201122</v>
      </c>
      <c r="L25">
        <v>273.191012</v>
      </c>
      <c r="M25">
        <v>93.591046000000006</v>
      </c>
      <c r="N25">
        <v>119.939634</v>
      </c>
      <c r="O25">
        <v>125.91839</v>
      </c>
      <c r="P25">
        <v>144.634344</v>
      </c>
      <c r="Q25">
        <v>19.264689000000001</v>
      </c>
      <c r="R25">
        <v>38.505077999999997</v>
      </c>
      <c r="S25">
        <v>23.909433</v>
      </c>
      <c r="T25">
        <v>2.9796870000000002</v>
      </c>
      <c r="U25">
        <v>403.81991099999999</v>
      </c>
      <c r="V25">
        <v>20.05744</v>
      </c>
      <c r="W25">
        <v>33.556975000000001</v>
      </c>
      <c r="X25">
        <v>143.00568999999999</v>
      </c>
      <c r="Y25">
        <v>0</v>
      </c>
      <c r="Z25">
        <v>6.2880070000000003</v>
      </c>
      <c r="AA25">
        <v>27.095596</v>
      </c>
      <c r="AB25">
        <v>15.589461</v>
      </c>
      <c r="AC25">
        <v>11.184642999999999</v>
      </c>
      <c r="AD25">
        <v>0</v>
      </c>
      <c r="AE25">
        <v>19.020948000000001</v>
      </c>
      <c r="AF25">
        <v>20.009837999999998</v>
      </c>
      <c r="AG25">
        <v>49.385103999999998</v>
      </c>
      <c r="AH25">
        <v>25.788899000000001</v>
      </c>
      <c r="AI25">
        <v>0</v>
      </c>
      <c r="AJ25">
        <v>0</v>
      </c>
      <c r="AK25">
        <v>33.186518</v>
      </c>
      <c r="AL25">
        <v>24.651364999999998</v>
      </c>
      <c r="AM25">
        <v>6.0553780000000001</v>
      </c>
      <c r="AN25">
        <v>0.73095100000000002</v>
      </c>
      <c r="AO25">
        <v>0</v>
      </c>
      <c r="AP25">
        <v>0</v>
      </c>
      <c r="AQ25">
        <v>35.268039000000002</v>
      </c>
      <c r="AR25">
        <v>31.937615999999998</v>
      </c>
      <c r="AS25">
        <v>36.537827</v>
      </c>
      <c r="AT25">
        <v>19.286000000000001</v>
      </c>
      <c r="AU25">
        <v>0</v>
      </c>
      <c r="AV25">
        <v>0</v>
      </c>
      <c r="AW25">
        <v>0</v>
      </c>
      <c r="AX25">
        <v>0</v>
      </c>
      <c r="AY25">
        <v>5.2975839999999996</v>
      </c>
      <c r="AZ25">
        <v>0</v>
      </c>
      <c r="BA25">
        <v>0.99501099999999998</v>
      </c>
      <c r="BB25">
        <v>5.1668050000000001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2325.0500410000009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528.487122</v>
      </c>
      <c r="L26">
        <v>273.191012</v>
      </c>
      <c r="M26">
        <v>93.591046000000006</v>
      </c>
      <c r="N26">
        <v>119.939634</v>
      </c>
      <c r="O26">
        <v>125.91839</v>
      </c>
      <c r="P26">
        <v>144.634344</v>
      </c>
      <c r="Q26">
        <v>19.264689000000001</v>
      </c>
      <c r="R26">
        <v>38.505077999999997</v>
      </c>
      <c r="S26">
        <v>23.909433</v>
      </c>
      <c r="T26">
        <v>2.9796870000000002</v>
      </c>
      <c r="U26">
        <v>403.81991099999999</v>
      </c>
      <c r="V26">
        <v>20.05744</v>
      </c>
      <c r="W26">
        <v>33.556975000000001</v>
      </c>
      <c r="X26">
        <v>143.00568999999999</v>
      </c>
      <c r="Y26">
        <v>0</v>
      </c>
      <c r="Z26">
        <v>6.2880070000000003</v>
      </c>
      <c r="AA26">
        <v>27.095596</v>
      </c>
      <c r="AB26">
        <v>15.589461</v>
      </c>
      <c r="AC26">
        <v>11.184642999999999</v>
      </c>
      <c r="AD26">
        <v>0</v>
      </c>
      <c r="AE26">
        <v>19.020948000000001</v>
      </c>
      <c r="AF26">
        <v>20.009837999999998</v>
      </c>
      <c r="AG26">
        <v>49.385103999999998</v>
      </c>
      <c r="AH26">
        <v>25.788899000000001</v>
      </c>
      <c r="AI26">
        <v>0</v>
      </c>
      <c r="AJ26">
        <v>0</v>
      </c>
      <c r="AK26">
        <v>33.186518</v>
      </c>
      <c r="AL26">
        <v>24.651364999999998</v>
      </c>
      <c r="AM26">
        <v>6.0553780000000001</v>
      </c>
      <c r="AN26">
        <v>0.73095100000000002</v>
      </c>
      <c r="AO26">
        <v>0</v>
      </c>
      <c r="AP26">
        <v>0</v>
      </c>
      <c r="AQ26">
        <v>35.268039000000002</v>
      </c>
      <c r="AR26">
        <v>31.937615999999998</v>
      </c>
      <c r="AS26">
        <v>36.537827</v>
      </c>
      <c r="AT26">
        <v>19.286000000000001</v>
      </c>
      <c r="AU26">
        <v>0</v>
      </c>
      <c r="AV26">
        <v>0</v>
      </c>
      <c r="AW26">
        <v>0</v>
      </c>
      <c r="AX26">
        <v>0</v>
      </c>
      <c r="AY26">
        <v>5.2975839999999996</v>
      </c>
      <c r="AZ26">
        <v>0</v>
      </c>
      <c r="BA26">
        <v>0.99501099999999998</v>
      </c>
      <c r="BB26">
        <v>5.1668050000000001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2344.3360410000005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538.13012200000003</v>
      </c>
      <c r="L27">
        <v>273.191012</v>
      </c>
      <c r="M27">
        <v>93.591046000000006</v>
      </c>
      <c r="N27">
        <v>119.939634</v>
      </c>
      <c r="O27">
        <v>125.91839</v>
      </c>
      <c r="P27">
        <v>144.634344</v>
      </c>
      <c r="Q27">
        <v>19.264689000000001</v>
      </c>
      <c r="R27">
        <v>38.505077999999997</v>
      </c>
      <c r="S27">
        <v>23.909433</v>
      </c>
      <c r="T27">
        <v>2.9796870000000002</v>
      </c>
      <c r="U27">
        <v>403.81991099999999</v>
      </c>
      <c r="V27">
        <v>20.05744</v>
      </c>
      <c r="W27">
        <v>33.556975000000001</v>
      </c>
      <c r="X27">
        <v>143.00568999999999</v>
      </c>
      <c r="Y27">
        <v>0</v>
      </c>
      <c r="Z27">
        <v>6.2880070000000003</v>
      </c>
      <c r="AA27">
        <v>27.095596</v>
      </c>
      <c r="AB27">
        <v>15.589461</v>
      </c>
      <c r="AC27">
        <v>11.184642999999999</v>
      </c>
      <c r="AD27">
        <v>0</v>
      </c>
      <c r="AE27">
        <v>19.020948000000001</v>
      </c>
      <c r="AF27">
        <v>20.009837999999998</v>
      </c>
      <c r="AG27">
        <v>49.385103999999998</v>
      </c>
      <c r="AH27">
        <v>25.788899000000001</v>
      </c>
      <c r="AI27">
        <v>0</v>
      </c>
      <c r="AJ27">
        <v>0</v>
      </c>
      <c r="AK27">
        <v>33.186518</v>
      </c>
      <c r="AL27">
        <v>24.651364999999998</v>
      </c>
      <c r="AM27">
        <v>6.0553780000000001</v>
      </c>
      <c r="AN27">
        <v>0.73095100000000002</v>
      </c>
      <c r="AO27">
        <v>0</v>
      </c>
      <c r="AP27">
        <v>0</v>
      </c>
      <c r="AQ27">
        <v>35.268039000000002</v>
      </c>
      <c r="AR27">
        <v>37.260551999999997</v>
      </c>
      <c r="AS27">
        <v>36.537827</v>
      </c>
      <c r="AT27">
        <v>19.286000000000001</v>
      </c>
      <c r="AU27">
        <v>0</v>
      </c>
      <c r="AV27">
        <v>0</v>
      </c>
      <c r="AW27">
        <v>0</v>
      </c>
      <c r="AX27">
        <v>0</v>
      </c>
      <c r="AY27">
        <v>5.2975839999999996</v>
      </c>
      <c r="AZ27">
        <v>0</v>
      </c>
      <c r="BA27">
        <v>0.99501099999999998</v>
      </c>
      <c r="BB27">
        <v>5.1668050000000001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2359.3019770000005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547.77312199999994</v>
      </c>
      <c r="L28">
        <v>283.23901799999999</v>
      </c>
      <c r="M28">
        <v>93.591046000000006</v>
      </c>
      <c r="N28">
        <v>119.939634</v>
      </c>
      <c r="O28">
        <v>125.91839</v>
      </c>
      <c r="P28">
        <v>144.634344</v>
      </c>
      <c r="Q28">
        <v>19.264689000000001</v>
      </c>
      <c r="R28">
        <v>38.505077999999997</v>
      </c>
      <c r="S28">
        <v>23.909433</v>
      </c>
      <c r="T28">
        <v>2.9796870000000002</v>
      </c>
      <c r="U28">
        <v>403.81991099999999</v>
      </c>
      <c r="V28">
        <v>20.05744</v>
      </c>
      <c r="W28">
        <v>33.556975000000001</v>
      </c>
      <c r="X28">
        <v>143.00568999999999</v>
      </c>
      <c r="Y28">
        <v>0</v>
      </c>
      <c r="Z28">
        <v>6.2880070000000003</v>
      </c>
      <c r="AA28">
        <v>27.095596</v>
      </c>
      <c r="AB28">
        <v>15.589461</v>
      </c>
      <c r="AC28">
        <v>11.184642999999999</v>
      </c>
      <c r="AD28">
        <v>10.495474</v>
      </c>
      <c r="AE28">
        <v>19.020948000000001</v>
      </c>
      <c r="AF28">
        <v>20.009837999999998</v>
      </c>
      <c r="AG28">
        <v>49.385103999999998</v>
      </c>
      <c r="AH28">
        <v>25.788899000000001</v>
      </c>
      <c r="AI28">
        <v>3.6781950000000001</v>
      </c>
      <c r="AJ28">
        <v>0</v>
      </c>
      <c r="AK28">
        <v>33.186518</v>
      </c>
      <c r="AL28">
        <v>76.542489000000003</v>
      </c>
      <c r="AM28">
        <v>6.0553780000000001</v>
      </c>
      <c r="AN28">
        <v>0.73095100000000002</v>
      </c>
      <c r="AO28">
        <v>0</v>
      </c>
      <c r="AP28">
        <v>0</v>
      </c>
      <c r="AQ28">
        <v>35.268039000000002</v>
      </c>
      <c r="AR28">
        <v>37.260551999999997</v>
      </c>
      <c r="AS28">
        <v>36.537827</v>
      </c>
      <c r="AT28">
        <v>19.286000000000001</v>
      </c>
      <c r="AU28">
        <v>0</v>
      </c>
      <c r="AV28">
        <v>0</v>
      </c>
      <c r="AW28">
        <v>0</v>
      </c>
      <c r="AX28">
        <v>0</v>
      </c>
      <c r="AY28">
        <v>5.2975839999999996</v>
      </c>
      <c r="AZ28">
        <v>0</v>
      </c>
      <c r="BA28">
        <v>0.99501099999999998</v>
      </c>
      <c r="BB28">
        <v>5.1668050000000001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2445.0577760000001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528.487122</v>
      </c>
      <c r="L29">
        <v>283.23901799999999</v>
      </c>
      <c r="M29">
        <v>93.591046000000006</v>
      </c>
      <c r="N29">
        <v>119.939634</v>
      </c>
      <c r="O29">
        <v>125.91839</v>
      </c>
      <c r="P29">
        <v>144.634344</v>
      </c>
      <c r="Q29">
        <v>19.264689000000001</v>
      </c>
      <c r="R29">
        <v>38.505077999999997</v>
      </c>
      <c r="S29">
        <v>23.909433</v>
      </c>
      <c r="T29">
        <v>2.9796870000000002</v>
      </c>
      <c r="U29">
        <v>403.81991099999999</v>
      </c>
      <c r="V29">
        <v>20.05744</v>
      </c>
      <c r="W29">
        <v>33.556975000000001</v>
      </c>
      <c r="X29">
        <v>143.00568999999999</v>
      </c>
      <c r="Y29">
        <v>0</v>
      </c>
      <c r="Z29">
        <v>18.864021999999999</v>
      </c>
      <c r="AA29">
        <v>27.095596</v>
      </c>
      <c r="AB29">
        <v>15.589461</v>
      </c>
      <c r="AC29">
        <v>11.184642999999999</v>
      </c>
      <c r="AD29">
        <v>10.495474</v>
      </c>
      <c r="AE29">
        <v>19.020948000000001</v>
      </c>
      <c r="AF29">
        <v>20.009837999999998</v>
      </c>
      <c r="AG29">
        <v>49.385103999999998</v>
      </c>
      <c r="AH29">
        <v>25.788899000000001</v>
      </c>
      <c r="AI29">
        <v>18.897093000000002</v>
      </c>
      <c r="AJ29">
        <v>0</v>
      </c>
      <c r="AK29">
        <v>33.186518</v>
      </c>
      <c r="AL29">
        <v>76.542489000000003</v>
      </c>
      <c r="AM29">
        <v>6.0553780000000001</v>
      </c>
      <c r="AN29">
        <v>0.73095100000000002</v>
      </c>
      <c r="AO29">
        <v>0</v>
      </c>
      <c r="AP29">
        <v>0</v>
      </c>
      <c r="AQ29">
        <v>35.268039000000002</v>
      </c>
      <c r="AR29">
        <v>31.937615999999998</v>
      </c>
      <c r="AS29">
        <v>36.537827</v>
      </c>
      <c r="AT29">
        <v>19.286000000000001</v>
      </c>
      <c r="AU29">
        <v>0</v>
      </c>
      <c r="AV29">
        <v>0</v>
      </c>
      <c r="AW29">
        <v>0</v>
      </c>
      <c r="AX29">
        <v>0</v>
      </c>
      <c r="AY29">
        <v>5.2975839999999996</v>
      </c>
      <c r="AZ29">
        <v>0</v>
      </c>
      <c r="BA29">
        <v>0.99501099999999998</v>
      </c>
      <c r="BB29">
        <v>5.1668050000000001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2448.2437530000002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509.201122</v>
      </c>
      <c r="L30">
        <v>303.32538599999998</v>
      </c>
      <c r="M30">
        <v>93.591046000000006</v>
      </c>
      <c r="N30">
        <v>119.939634</v>
      </c>
      <c r="O30">
        <v>125.91839</v>
      </c>
      <c r="P30">
        <v>144.634344</v>
      </c>
      <c r="Q30">
        <v>19.264689000000001</v>
      </c>
      <c r="R30">
        <v>38.505077999999997</v>
      </c>
      <c r="S30">
        <v>23.909433</v>
      </c>
      <c r="T30">
        <v>2.9796870000000002</v>
      </c>
      <c r="U30">
        <v>403.81991099999999</v>
      </c>
      <c r="V30">
        <v>20.05744</v>
      </c>
      <c r="W30">
        <v>33.556975000000001</v>
      </c>
      <c r="X30">
        <v>143.00568999999999</v>
      </c>
      <c r="Y30">
        <v>0</v>
      </c>
      <c r="Z30">
        <v>18.864021999999999</v>
      </c>
      <c r="AA30">
        <v>27.095596</v>
      </c>
      <c r="AB30">
        <v>15.589461</v>
      </c>
      <c r="AC30">
        <v>11.184642999999999</v>
      </c>
      <c r="AD30">
        <v>20.990949000000001</v>
      </c>
      <c r="AE30">
        <v>19.020948000000001</v>
      </c>
      <c r="AF30">
        <v>20.009837999999998</v>
      </c>
      <c r="AG30">
        <v>49.385103999999998</v>
      </c>
      <c r="AH30">
        <v>25.788899000000001</v>
      </c>
      <c r="AI30">
        <v>18.897093000000002</v>
      </c>
      <c r="AJ30">
        <v>0</v>
      </c>
      <c r="AK30">
        <v>33.186518</v>
      </c>
      <c r="AL30">
        <v>76.542489000000003</v>
      </c>
      <c r="AM30">
        <v>6.0553780000000001</v>
      </c>
      <c r="AN30">
        <v>0.73095100000000002</v>
      </c>
      <c r="AO30">
        <v>0</v>
      </c>
      <c r="AP30">
        <v>0</v>
      </c>
      <c r="AQ30">
        <v>24.58774</v>
      </c>
      <c r="AR30">
        <v>31.937615999999998</v>
      </c>
      <c r="AS30">
        <v>36.537827</v>
      </c>
      <c r="AT30">
        <v>19.286000000000001</v>
      </c>
      <c r="AU30">
        <v>0</v>
      </c>
      <c r="AV30">
        <v>0</v>
      </c>
      <c r="AW30">
        <v>0</v>
      </c>
      <c r="AX30">
        <v>0</v>
      </c>
      <c r="AY30">
        <v>5.2975839999999996</v>
      </c>
      <c r="AZ30">
        <v>0</v>
      </c>
      <c r="BA30">
        <v>0.99501099999999998</v>
      </c>
      <c r="BB30">
        <v>5.1668050000000001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2448.859297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489.915122</v>
      </c>
      <c r="L31">
        <v>303.32538599999998</v>
      </c>
      <c r="M31">
        <v>93.591046000000006</v>
      </c>
      <c r="N31">
        <v>119.939634</v>
      </c>
      <c r="O31">
        <v>125.91839</v>
      </c>
      <c r="P31">
        <v>144.634344</v>
      </c>
      <c r="Q31">
        <v>19.264689000000001</v>
      </c>
      <c r="R31">
        <v>43.303457999999999</v>
      </c>
      <c r="S31">
        <v>23.909433</v>
      </c>
      <c r="T31">
        <v>2.9796870000000002</v>
      </c>
      <c r="U31">
        <v>403.81991099999999</v>
      </c>
      <c r="V31">
        <v>20.05744</v>
      </c>
      <c r="W31">
        <v>33.556975000000001</v>
      </c>
      <c r="X31">
        <v>143.00568999999999</v>
      </c>
      <c r="Y31">
        <v>0</v>
      </c>
      <c r="Z31">
        <v>18.864021999999999</v>
      </c>
      <c r="AA31">
        <v>13.547798</v>
      </c>
      <c r="AB31">
        <v>15.589461</v>
      </c>
      <c r="AC31">
        <v>11.184642999999999</v>
      </c>
      <c r="AD31">
        <v>20.990949000000001</v>
      </c>
      <c r="AE31">
        <v>19.020948000000001</v>
      </c>
      <c r="AF31">
        <v>20.009837999999998</v>
      </c>
      <c r="AG31">
        <v>49.385103999999998</v>
      </c>
      <c r="AH31">
        <v>25.788899000000001</v>
      </c>
      <c r="AI31">
        <v>18.897093000000002</v>
      </c>
      <c r="AJ31">
        <v>0</v>
      </c>
      <c r="AK31">
        <v>33.186518</v>
      </c>
      <c r="AL31">
        <v>76.542489000000003</v>
      </c>
      <c r="AM31">
        <v>6.0553780000000001</v>
      </c>
      <c r="AN31">
        <v>0.73095100000000002</v>
      </c>
      <c r="AO31">
        <v>0</v>
      </c>
      <c r="AP31">
        <v>0</v>
      </c>
      <c r="AQ31">
        <v>11.756012999999999</v>
      </c>
      <c r="AR31">
        <v>37.260551999999997</v>
      </c>
      <c r="AS31">
        <v>36.537827</v>
      </c>
      <c r="AT31">
        <v>19.286000000000001</v>
      </c>
      <c r="AU31">
        <v>0</v>
      </c>
      <c r="AV31">
        <v>0</v>
      </c>
      <c r="AW31">
        <v>0</v>
      </c>
      <c r="AX31">
        <v>0</v>
      </c>
      <c r="AY31">
        <v>5.2975839999999996</v>
      </c>
      <c r="AZ31">
        <v>0</v>
      </c>
      <c r="BA31">
        <v>0.99501099999999998</v>
      </c>
      <c r="BB31">
        <v>5.1668050000000001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2413.3150880000007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470.629122</v>
      </c>
      <c r="L32">
        <v>303.32538599999998</v>
      </c>
      <c r="M32">
        <v>93.591046000000006</v>
      </c>
      <c r="N32">
        <v>119.939634</v>
      </c>
      <c r="O32">
        <v>125.91839</v>
      </c>
      <c r="P32">
        <v>144.634344</v>
      </c>
      <c r="Q32">
        <v>19.264689000000001</v>
      </c>
      <c r="R32">
        <v>43.303457999999999</v>
      </c>
      <c r="S32">
        <v>23.909433</v>
      </c>
      <c r="T32">
        <v>2.9796870000000002</v>
      </c>
      <c r="U32">
        <v>403.81991099999999</v>
      </c>
      <c r="V32">
        <v>20.05744</v>
      </c>
      <c r="W32">
        <v>33.556975000000001</v>
      </c>
      <c r="X32">
        <v>143.00568999999999</v>
      </c>
      <c r="Y32">
        <v>0</v>
      </c>
      <c r="Z32">
        <v>18.864021999999999</v>
      </c>
      <c r="AA32">
        <v>13.547798</v>
      </c>
      <c r="AB32">
        <v>15.589461</v>
      </c>
      <c r="AC32">
        <v>11.184642999999999</v>
      </c>
      <c r="AD32">
        <v>20.990949000000001</v>
      </c>
      <c r="AE32">
        <v>19.020948000000001</v>
      </c>
      <c r="AF32">
        <v>8.893262</v>
      </c>
      <c r="AG32">
        <v>49.385103999999998</v>
      </c>
      <c r="AH32">
        <v>25.788899000000001</v>
      </c>
      <c r="AI32">
        <v>18.897093000000002</v>
      </c>
      <c r="AJ32">
        <v>0</v>
      </c>
      <c r="AK32">
        <v>33.186518</v>
      </c>
      <c r="AL32">
        <v>76.542489000000003</v>
      </c>
      <c r="AM32">
        <v>6.0553780000000001</v>
      </c>
      <c r="AN32">
        <v>0.73095100000000002</v>
      </c>
      <c r="AO32">
        <v>0</v>
      </c>
      <c r="AP32">
        <v>0</v>
      </c>
      <c r="AQ32">
        <v>0</v>
      </c>
      <c r="AR32">
        <v>37.260551999999997</v>
      </c>
      <c r="AS32">
        <v>36.537827</v>
      </c>
      <c r="AT32">
        <v>19.286000000000001</v>
      </c>
      <c r="AU32">
        <v>0</v>
      </c>
      <c r="AV32">
        <v>0</v>
      </c>
      <c r="AW32">
        <v>0</v>
      </c>
      <c r="AX32">
        <v>0</v>
      </c>
      <c r="AY32">
        <v>5.2975839999999996</v>
      </c>
      <c r="AZ32">
        <v>0</v>
      </c>
      <c r="BA32">
        <v>0.99501099999999998</v>
      </c>
      <c r="BB32">
        <v>5.1668050000000001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2371.1564990000006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441.70012200000002</v>
      </c>
      <c r="L33">
        <v>303.32538599999998</v>
      </c>
      <c r="M33">
        <v>93.591046000000006</v>
      </c>
      <c r="N33">
        <v>119.939634</v>
      </c>
      <c r="O33">
        <v>125.91839</v>
      </c>
      <c r="P33">
        <v>144.634344</v>
      </c>
      <c r="Q33">
        <v>19.264689000000001</v>
      </c>
      <c r="R33">
        <v>43.303457999999999</v>
      </c>
      <c r="S33">
        <v>23.909433</v>
      </c>
      <c r="T33">
        <v>2.9796870000000002</v>
      </c>
      <c r="U33">
        <v>403.81991099999999</v>
      </c>
      <c r="V33">
        <v>20.05744</v>
      </c>
      <c r="W33">
        <v>33.556975000000001</v>
      </c>
      <c r="X33">
        <v>143.00568999999999</v>
      </c>
      <c r="Y33">
        <v>0</v>
      </c>
      <c r="Z33">
        <v>12.576015</v>
      </c>
      <c r="AA33">
        <v>13.547798</v>
      </c>
      <c r="AB33">
        <v>15.589461</v>
      </c>
      <c r="AC33">
        <v>11.184642999999999</v>
      </c>
      <c r="AD33">
        <v>20.990949000000001</v>
      </c>
      <c r="AE33">
        <v>19.020948000000001</v>
      </c>
      <c r="AF33">
        <v>8.893262</v>
      </c>
      <c r="AG33">
        <v>49.385103999999998</v>
      </c>
      <c r="AH33">
        <v>25.788899000000001</v>
      </c>
      <c r="AI33">
        <v>18.897093000000002</v>
      </c>
      <c r="AJ33">
        <v>0</v>
      </c>
      <c r="AK33">
        <v>33.186518</v>
      </c>
      <c r="AL33">
        <v>76.542489000000003</v>
      </c>
      <c r="AM33">
        <v>6.0553780000000001</v>
      </c>
      <c r="AN33">
        <v>0.73095100000000002</v>
      </c>
      <c r="AO33">
        <v>0</v>
      </c>
      <c r="AP33">
        <v>0</v>
      </c>
      <c r="AQ33">
        <v>0</v>
      </c>
      <c r="AR33">
        <v>31.937615999999998</v>
      </c>
      <c r="AS33">
        <v>36.537827</v>
      </c>
      <c r="AT33">
        <v>19.286000000000001</v>
      </c>
      <c r="AU33">
        <v>0</v>
      </c>
      <c r="AV33">
        <v>0</v>
      </c>
      <c r="AW33">
        <v>0</v>
      </c>
      <c r="AX33">
        <v>0</v>
      </c>
      <c r="AY33">
        <v>5.2975839999999996</v>
      </c>
      <c r="AZ33">
        <v>0</v>
      </c>
      <c r="BA33">
        <v>0.99501099999999998</v>
      </c>
      <c r="BB33">
        <v>5.1668050000000001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2330.6165560000009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403.12812200000002</v>
      </c>
      <c r="L34">
        <v>303.32538599999998</v>
      </c>
      <c r="M34">
        <v>93.591046000000006</v>
      </c>
      <c r="N34">
        <v>119.939634</v>
      </c>
      <c r="O34">
        <v>125.91839</v>
      </c>
      <c r="P34">
        <v>144.634344</v>
      </c>
      <c r="Q34">
        <v>19.264689000000001</v>
      </c>
      <c r="R34">
        <v>43.303457999999999</v>
      </c>
      <c r="S34">
        <v>23.909433</v>
      </c>
      <c r="T34">
        <v>2.9796870000000002</v>
      </c>
      <c r="U34">
        <v>403.81991099999999</v>
      </c>
      <c r="V34">
        <v>20.05744</v>
      </c>
      <c r="W34">
        <v>33.556975000000001</v>
      </c>
      <c r="X34">
        <v>143.00568999999999</v>
      </c>
      <c r="Y34">
        <v>0</v>
      </c>
      <c r="Z34">
        <v>12.576015</v>
      </c>
      <c r="AA34">
        <v>13.547798</v>
      </c>
      <c r="AB34">
        <v>15.589461</v>
      </c>
      <c r="AC34">
        <v>11.184642999999999</v>
      </c>
      <c r="AD34">
        <v>20.990949000000001</v>
      </c>
      <c r="AE34">
        <v>19.020948000000001</v>
      </c>
      <c r="AF34">
        <v>8.893262</v>
      </c>
      <c r="AG34">
        <v>49.385103999999998</v>
      </c>
      <c r="AH34">
        <v>25.788899000000001</v>
      </c>
      <c r="AI34">
        <v>18.897093000000002</v>
      </c>
      <c r="AJ34">
        <v>0</v>
      </c>
      <c r="AK34">
        <v>33.186518</v>
      </c>
      <c r="AL34">
        <v>24.651364999999998</v>
      </c>
      <c r="AM34">
        <v>6.0553780000000001</v>
      </c>
      <c r="AN34">
        <v>0.73095100000000002</v>
      </c>
      <c r="AO34">
        <v>0</v>
      </c>
      <c r="AP34">
        <v>0</v>
      </c>
      <c r="AQ34">
        <v>0</v>
      </c>
      <c r="AR34">
        <v>31.937615999999998</v>
      </c>
      <c r="AS34">
        <v>36.537827</v>
      </c>
      <c r="AT34">
        <v>19.286000000000001</v>
      </c>
      <c r="AU34">
        <v>0</v>
      </c>
      <c r="AV34">
        <v>0</v>
      </c>
      <c r="AW34">
        <v>0</v>
      </c>
      <c r="AX34">
        <v>0</v>
      </c>
      <c r="AY34">
        <v>5.2975839999999996</v>
      </c>
      <c r="AZ34">
        <v>0</v>
      </c>
      <c r="BA34">
        <v>0.99501099999999998</v>
      </c>
      <c r="BB34">
        <v>5.1668050000000001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2240.153432000001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374.19912199999999</v>
      </c>
      <c r="L35">
        <v>249.40172999999999</v>
      </c>
      <c r="M35">
        <v>93.591046000000006</v>
      </c>
      <c r="N35">
        <v>119.939634</v>
      </c>
      <c r="O35">
        <v>125.91839</v>
      </c>
      <c r="P35">
        <v>144.634344</v>
      </c>
      <c r="Q35">
        <v>16.356166999999999</v>
      </c>
      <c r="R35">
        <v>38.707580999999998</v>
      </c>
      <c r="S35">
        <v>20.442003</v>
      </c>
      <c r="T35">
        <v>2.9796870000000002</v>
      </c>
      <c r="U35">
        <v>403.81991099999999</v>
      </c>
      <c r="V35">
        <v>17.85575</v>
      </c>
      <c r="W35">
        <v>33.556975000000001</v>
      </c>
      <c r="X35">
        <v>143.00568999999999</v>
      </c>
      <c r="Y35">
        <v>0</v>
      </c>
      <c r="Z35">
        <v>12.576015</v>
      </c>
      <c r="AA35">
        <v>27.095596</v>
      </c>
      <c r="AB35">
        <v>15.589461</v>
      </c>
      <c r="AC35">
        <v>11.184642999999999</v>
      </c>
      <c r="AD35">
        <v>20.990949000000001</v>
      </c>
      <c r="AE35">
        <v>19.020948000000001</v>
      </c>
      <c r="AF35">
        <v>8.893262</v>
      </c>
      <c r="AG35">
        <v>49.385103999999998</v>
      </c>
      <c r="AH35">
        <v>25.788899000000001</v>
      </c>
      <c r="AI35">
        <v>3.6781950000000001</v>
      </c>
      <c r="AJ35">
        <v>0</v>
      </c>
      <c r="AK35">
        <v>33.186518</v>
      </c>
      <c r="AL35">
        <v>25.771882000000002</v>
      </c>
      <c r="AM35">
        <v>6.0553780000000001</v>
      </c>
      <c r="AN35">
        <v>0.73095100000000002</v>
      </c>
      <c r="AO35">
        <v>0</v>
      </c>
      <c r="AP35">
        <v>0</v>
      </c>
      <c r="AQ35">
        <v>0</v>
      </c>
      <c r="AR35">
        <v>31.937615999999998</v>
      </c>
      <c r="AS35">
        <v>36.537827</v>
      </c>
      <c r="AT35">
        <v>19.286000000000001</v>
      </c>
      <c r="AU35">
        <v>0</v>
      </c>
      <c r="AV35">
        <v>0</v>
      </c>
      <c r="AW35">
        <v>0</v>
      </c>
      <c r="AX35">
        <v>0</v>
      </c>
      <c r="AY35">
        <v>5.2975839999999996</v>
      </c>
      <c r="AZ35">
        <v>0</v>
      </c>
      <c r="BA35">
        <v>0.99501099999999998</v>
      </c>
      <c r="BB35">
        <v>5.1668050000000001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2143.5766739999999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374.19912199999999</v>
      </c>
      <c r="L36">
        <v>249.40172999999999</v>
      </c>
      <c r="M36">
        <v>93.591046000000006</v>
      </c>
      <c r="N36">
        <v>119.939634</v>
      </c>
      <c r="O36">
        <v>125.91839</v>
      </c>
      <c r="P36">
        <v>144.634344</v>
      </c>
      <c r="Q36">
        <v>19.264689000000001</v>
      </c>
      <c r="R36">
        <v>38.707580999999998</v>
      </c>
      <c r="S36">
        <v>23.909433</v>
      </c>
      <c r="T36">
        <v>2.9796870000000002</v>
      </c>
      <c r="U36">
        <v>403.81991099999999</v>
      </c>
      <c r="V36">
        <v>17.85575</v>
      </c>
      <c r="W36">
        <v>33.556975000000001</v>
      </c>
      <c r="X36">
        <v>143.00568999999999</v>
      </c>
      <c r="Y36">
        <v>0</v>
      </c>
      <c r="Z36">
        <v>12.576015</v>
      </c>
      <c r="AA36">
        <v>27.095596</v>
      </c>
      <c r="AB36">
        <v>15.589461</v>
      </c>
      <c r="AC36">
        <v>11.184642999999999</v>
      </c>
      <c r="AD36">
        <v>20.990949000000001</v>
      </c>
      <c r="AE36">
        <v>19.020948000000001</v>
      </c>
      <c r="AF36">
        <v>8.893262</v>
      </c>
      <c r="AG36">
        <v>49.385103999999998</v>
      </c>
      <c r="AH36">
        <v>25.788899000000001</v>
      </c>
      <c r="AI36">
        <v>0</v>
      </c>
      <c r="AJ36">
        <v>0</v>
      </c>
      <c r="AK36">
        <v>33.186518</v>
      </c>
      <c r="AL36">
        <v>25.771882000000002</v>
      </c>
      <c r="AM36">
        <v>6.0553780000000001</v>
      </c>
      <c r="AN36">
        <v>0.73095100000000002</v>
      </c>
      <c r="AO36">
        <v>0</v>
      </c>
      <c r="AP36">
        <v>0</v>
      </c>
      <c r="AQ36">
        <v>0</v>
      </c>
      <c r="AR36">
        <v>31.937615999999998</v>
      </c>
      <c r="AS36">
        <v>36.537827</v>
      </c>
      <c r="AT36">
        <v>19.286000000000001</v>
      </c>
      <c r="AU36">
        <v>0</v>
      </c>
      <c r="AV36">
        <v>0</v>
      </c>
      <c r="AW36">
        <v>0</v>
      </c>
      <c r="AX36">
        <v>0</v>
      </c>
      <c r="AY36">
        <v>5.2975839999999996</v>
      </c>
      <c r="AZ36">
        <v>0</v>
      </c>
      <c r="BA36">
        <v>0.99501099999999998</v>
      </c>
      <c r="BB36">
        <v>5.1668050000000001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2146.2744310000003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374.19912199999999</v>
      </c>
      <c r="L37">
        <v>246.50882999999999</v>
      </c>
      <c r="M37">
        <v>93.591046000000006</v>
      </c>
      <c r="N37">
        <v>119.939634</v>
      </c>
      <c r="O37">
        <v>125.91839</v>
      </c>
      <c r="P37">
        <v>144.634344</v>
      </c>
      <c r="Q37">
        <v>14.762854000000001</v>
      </c>
      <c r="R37">
        <v>38.707580999999998</v>
      </c>
      <c r="S37">
        <v>18.908090999999999</v>
      </c>
      <c r="T37">
        <v>2.52502</v>
      </c>
      <c r="U37">
        <v>403.81991099999999</v>
      </c>
      <c r="V37">
        <v>17.85575</v>
      </c>
      <c r="W37">
        <v>33.556975000000001</v>
      </c>
      <c r="X37">
        <v>143.00568999999999</v>
      </c>
      <c r="Y37">
        <v>0</v>
      </c>
      <c r="Z37">
        <v>12.576015</v>
      </c>
      <c r="AA37">
        <v>27.095596</v>
      </c>
      <c r="AB37">
        <v>15.589461</v>
      </c>
      <c r="AC37">
        <v>0</v>
      </c>
      <c r="AD37">
        <v>20.990949000000001</v>
      </c>
      <c r="AE37">
        <v>19.020948000000001</v>
      </c>
      <c r="AF37">
        <v>8.893262</v>
      </c>
      <c r="AG37">
        <v>49.385103999999998</v>
      </c>
      <c r="AH37">
        <v>25.788899000000001</v>
      </c>
      <c r="AI37">
        <v>0</v>
      </c>
      <c r="AJ37">
        <v>0</v>
      </c>
      <c r="AK37">
        <v>33.186518</v>
      </c>
      <c r="AL37">
        <v>25.771882000000002</v>
      </c>
      <c r="AM37">
        <v>6.0553780000000001</v>
      </c>
      <c r="AN37">
        <v>0.73095100000000002</v>
      </c>
      <c r="AO37">
        <v>0</v>
      </c>
      <c r="AP37">
        <v>0</v>
      </c>
      <c r="AQ37">
        <v>0</v>
      </c>
      <c r="AR37">
        <v>33.002203000000002</v>
      </c>
      <c r="AS37">
        <v>36.537827</v>
      </c>
      <c r="AT37">
        <v>19.286000000000001</v>
      </c>
      <c r="AU37">
        <v>0</v>
      </c>
      <c r="AV37">
        <v>0</v>
      </c>
      <c r="AW37">
        <v>0</v>
      </c>
      <c r="AX37">
        <v>0</v>
      </c>
      <c r="AY37">
        <v>5.2975839999999996</v>
      </c>
      <c r="AZ37">
        <v>0</v>
      </c>
      <c r="BA37">
        <v>0.99501099999999998</v>
      </c>
      <c r="BB37">
        <v>5.1668050000000001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2123.3036309999998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374.19912199999999</v>
      </c>
      <c r="L38">
        <v>246.50882999999999</v>
      </c>
      <c r="M38">
        <v>93.591046000000006</v>
      </c>
      <c r="N38">
        <v>119.939634</v>
      </c>
      <c r="O38">
        <v>125.91839</v>
      </c>
      <c r="P38">
        <v>144.634344</v>
      </c>
      <c r="Q38">
        <v>14.762854000000001</v>
      </c>
      <c r="R38">
        <v>38.707580999999998</v>
      </c>
      <c r="S38">
        <v>18.908090999999999</v>
      </c>
      <c r="T38">
        <v>2.52502</v>
      </c>
      <c r="U38">
        <v>403.81991099999999</v>
      </c>
      <c r="V38">
        <v>17.85575</v>
      </c>
      <c r="W38">
        <v>33.556975000000001</v>
      </c>
      <c r="X38">
        <v>143.00568999999999</v>
      </c>
      <c r="Y38">
        <v>0</v>
      </c>
      <c r="Z38">
        <v>12.576015</v>
      </c>
      <c r="AA38">
        <v>13.547798</v>
      </c>
      <c r="AB38">
        <v>15.589461</v>
      </c>
      <c r="AC38">
        <v>0</v>
      </c>
      <c r="AD38">
        <v>20.990949000000001</v>
      </c>
      <c r="AE38">
        <v>19.020948000000001</v>
      </c>
      <c r="AF38">
        <v>8.893262</v>
      </c>
      <c r="AG38">
        <v>49.385103999999998</v>
      </c>
      <c r="AH38">
        <v>25.788899000000001</v>
      </c>
      <c r="AI38">
        <v>0</v>
      </c>
      <c r="AJ38">
        <v>0</v>
      </c>
      <c r="AK38">
        <v>33.186518</v>
      </c>
      <c r="AL38">
        <v>25.771882000000002</v>
      </c>
      <c r="AM38">
        <v>6.0553780000000001</v>
      </c>
      <c r="AN38">
        <v>0.73095100000000002</v>
      </c>
      <c r="AO38">
        <v>0</v>
      </c>
      <c r="AP38">
        <v>0</v>
      </c>
      <c r="AQ38">
        <v>0</v>
      </c>
      <c r="AR38">
        <v>33.002203000000002</v>
      </c>
      <c r="AS38">
        <v>36.537827</v>
      </c>
      <c r="AT38">
        <v>19.286000000000001</v>
      </c>
      <c r="AU38">
        <v>0</v>
      </c>
      <c r="AV38">
        <v>0</v>
      </c>
      <c r="AW38">
        <v>0</v>
      </c>
      <c r="AX38">
        <v>0</v>
      </c>
      <c r="AY38">
        <v>5.2975839999999996</v>
      </c>
      <c r="AZ38">
        <v>0</v>
      </c>
      <c r="BA38">
        <v>0.99501099999999998</v>
      </c>
      <c r="BB38">
        <v>5.1668050000000001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2109.7558329999997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374.19912199999999</v>
      </c>
      <c r="L39">
        <v>246.50882999999999</v>
      </c>
      <c r="M39">
        <v>93.591046000000006</v>
      </c>
      <c r="N39">
        <v>119.939634</v>
      </c>
      <c r="O39">
        <v>125.91839</v>
      </c>
      <c r="P39">
        <v>144.634344</v>
      </c>
      <c r="Q39">
        <v>12.005535</v>
      </c>
      <c r="R39">
        <v>32.703944999999997</v>
      </c>
      <c r="S39">
        <v>15.440661</v>
      </c>
      <c r="T39">
        <v>2.52502</v>
      </c>
      <c r="U39">
        <v>403.81991099999999</v>
      </c>
      <c r="V39">
        <v>15.077216</v>
      </c>
      <c r="W39">
        <v>28.932279000000001</v>
      </c>
      <c r="X39">
        <v>123.268012</v>
      </c>
      <c r="Y39">
        <v>0</v>
      </c>
      <c r="Z39">
        <v>12.576015</v>
      </c>
      <c r="AA39">
        <v>13.521896999999999</v>
      </c>
      <c r="AB39">
        <v>15.589461</v>
      </c>
      <c r="AC39">
        <v>0</v>
      </c>
      <c r="AD39">
        <v>20.990949000000001</v>
      </c>
      <c r="AE39">
        <v>19.020948000000001</v>
      </c>
      <c r="AF39">
        <v>8.893262</v>
      </c>
      <c r="AG39">
        <v>49.385103999999998</v>
      </c>
      <c r="AH39">
        <v>25.788899000000001</v>
      </c>
      <c r="AI39">
        <v>0</v>
      </c>
      <c r="AJ39">
        <v>0</v>
      </c>
      <c r="AK39">
        <v>33.186518</v>
      </c>
      <c r="AL39">
        <v>25.771882000000002</v>
      </c>
      <c r="AM39">
        <v>6.0553780000000001</v>
      </c>
      <c r="AN39">
        <v>0.73095100000000002</v>
      </c>
      <c r="AO39">
        <v>0</v>
      </c>
      <c r="AP39">
        <v>0</v>
      </c>
      <c r="AQ39">
        <v>0</v>
      </c>
      <c r="AR39">
        <v>33.002203000000002</v>
      </c>
      <c r="AS39">
        <v>36.537827</v>
      </c>
      <c r="AT39">
        <v>19.286000000000001</v>
      </c>
      <c r="AU39">
        <v>0</v>
      </c>
      <c r="AV39">
        <v>0</v>
      </c>
      <c r="AW39">
        <v>0</v>
      </c>
      <c r="AX39">
        <v>0</v>
      </c>
      <c r="AY39">
        <v>5.2975839999999996</v>
      </c>
      <c r="AZ39">
        <v>0</v>
      </c>
      <c r="BA39">
        <v>0.99501099999999998</v>
      </c>
      <c r="BB39">
        <v>5.1668050000000001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2070.360639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374.19912199999999</v>
      </c>
      <c r="L40">
        <v>246.50882999999999</v>
      </c>
      <c r="M40">
        <v>93.591046000000006</v>
      </c>
      <c r="N40">
        <v>119.939634</v>
      </c>
      <c r="O40">
        <v>125.91839</v>
      </c>
      <c r="P40">
        <v>144.634344</v>
      </c>
      <c r="Q40">
        <v>14.762854000000001</v>
      </c>
      <c r="R40">
        <v>38.283289000000003</v>
      </c>
      <c r="S40">
        <v>18.908090999999999</v>
      </c>
      <c r="T40">
        <v>2.52502</v>
      </c>
      <c r="U40">
        <v>403.81991099999999</v>
      </c>
      <c r="V40">
        <v>17.214699</v>
      </c>
      <c r="W40">
        <v>33.270169000000003</v>
      </c>
      <c r="X40">
        <v>140.86479800000001</v>
      </c>
      <c r="Y40">
        <v>0</v>
      </c>
      <c r="Z40">
        <v>12.576015</v>
      </c>
      <c r="AA40">
        <v>13.102907999999999</v>
      </c>
      <c r="AB40">
        <v>15.589461</v>
      </c>
      <c r="AC40">
        <v>0</v>
      </c>
      <c r="AD40">
        <v>20.990949000000001</v>
      </c>
      <c r="AE40">
        <v>19.020948000000001</v>
      </c>
      <c r="AF40">
        <v>8.893262</v>
      </c>
      <c r="AG40">
        <v>49.385103999999998</v>
      </c>
      <c r="AH40">
        <v>0</v>
      </c>
      <c r="AI40">
        <v>0</v>
      </c>
      <c r="AJ40">
        <v>0</v>
      </c>
      <c r="AK40">
        <v>33.186518</v>
      </c>
      <c r="AL40">
        <v>25.771882000000002</v>
      </c>
      <c r="AM40">
        <v>6.0553780000000001</v>
      </c>
      <c r="AN40">
        <v>0.73095100000000002</v>
      </c>
      <c r="AO40">
        <v>0</v>
      </c>
      <c r="AP40">
        <v>0</v>
      </c>
      <c r="AQ40">
        <v>0</v>
      </c>
      <c r="AR40">
        <v>33.002203000000002</v>
      </c>
      <c r="AS40">
        <v>36.537827</v>
      </c>
      <c r="AT40">
        <v>19.286000000000001</v>
      </c>
      <c r="AU40">
        <v>0</v>
      </c>
      <c r="AV40">
        <v>0</v>
      </c>
      <c r="AW40">
        <v>0</v>
      </c>
      <c r="AX40">
        <v>0</v>
      </c>
      <c r="AY40">
        <v>5.2975839999999996</v>
      </c>
      <c r="AZ40">
        <v>0</v>
      </c>
      <c r="BA40">
        <v>0</v>
      </c>
      <c r="BB40">
        <v>5.1668050000000001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2079.0339920000001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374.19912199999999</v>
      </c>
      <c r="L41">
        <v>246.50882999999999</v>
      </c>
      <c r="M41">
        <v>93.591046000000006</v>
      </c>
      <c r="N41">
        <v>119.939634</v>
      </c>
      <c r="O41">
        <v>125.91839</v>
      </c>
      <c r="P41">
        <v>144.634344</v>
      </c>
      <c r="Q41">
        <v>12.005535</v>
      </c>
      <c r="R41">
        <v>32.703944999999997</v>
      </c>
      <c r="S41">
        <v>15.440661</v>
      </c>
      <c r="T41">
        <v>2.52502</v>
      </c>
      <c r="U41">
        <v>403.81991099999999</v>
      </c>
      <c r="V41">
        <v>17.85575</v>
      </c>
      <c r="W41">
        <v>33.556975000000001</v>
      </c>
      <c r="X41">
        <v>143.00568999999999</v>
      </c>
      <c r="Y41">
        <v>0</v>
      </c>
      <c r="Z41">
        <v>12.576015</v>
      </c>
      <c r="AA41">
        <v>0</v>
      </c>
      <c r="AB41">
        <v>15.589461</v>
      </c>
      <c r="AC41">
        <v>0</v>
      </c>
      <c r="AD41">
        <v>20.990949000000001</v>
      </c>
      <c r="AE41">
        <v>38.041893999999999</v>
      </c>
      <c r="AF41">
        <v>8.893262</v>
      </c>
      <c r="AG41">
        <v>49.385103999999998</v>
      </c>
      <c r="AH41">
        <v>0</v>
      </c>
      <c r="AI41">
        <v>0</v>
      </c>
      <c r="AJ41">
        <v>0</v>
      </c>
      <c r="AK41">
        <v>33.186518</v>
      </c>
      <c r="AL41">
        <v>24.651364999999998</v>
      </c>
      <c r="AM41">
        <v>6.0553780000000001</v>
      </c>
      <c r="AN41">
        <v>0.73095100000000002</v>
      </c>
      <c r="AO41">
        <v>0</v>
      </c>
      <c r="AP41">
        <v>0</v>
      </c>
      <c r="AQ41">
        <v>0</v>
      </c>
      <c r="AR41">
        <v>33.002203000000002</v>
      </c>
      <c r="AS41">
        <v>36.537827</v>
      </c>
      <c r="AT41">
        <v>19.286000000000001</v>
      </c>
      <c r="AU41">
        <v>0</v>
      </c>
      <c r="AV41">
        <v>0</v>
      </c>
      <c r="AW41">
        <v>0</v>
      </c>
      <c r="AX41">
        <v>0</v>
      </c>
      <c r="AY41">
        <v>5.2975839999999996</v>
      </c>
      <c r="AZ41">
        <v>0</v>
      </c>
      <c r="BA41">
        <v>0</v>
      </c>
      <c r="BB41">
        <v>5.1668050000000001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2075.0961689999999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374.19912199999999</v>
      </c>
      <c r="L42">
        <v>246.50882999999999</v>
      </c>
      <c r="M42">
        <v>93.591046000000006</v>
      </c>
      <c r="N42">
        <v>119.939634</v>
      </c>
      <c r="O42">
        <v>125.91839</v>
      </c>
      <c r="P42">
        <v>144.634344</v>
      </c>
      <c r="Q42">
        <v>12.005535</v>
      </c>
      <c r="R42">
        <v>32.703944999999997</v>
      </c>
      <c r="S42">
        <v>15.440661</v>
      </c>
      <c r="T42">
        <v>2.52502</v>
      </c>
      <c r="U42">
        <v>403.81991099999999</v>
      </c>
      <c r="V42">
        <v>17.749676999999998</v>
      </c>
      <c r="W42">
        <v>33.556975000000001</v>
      </c>
      <c r="X42">
        <v>143.00568999999999</v>
      </c>
      <c r="Y42">
        <v>0</v>
      </c>
      <c r="Z42">
        <v>12.576015</v>
      </c>
      <c r="AA42">
        <v>0</v>
      </c>
      <c r="AB42">
        <v>15.589461</v>
      </c>
      <c r="AC42">
        <v>0</v>
      </c>
      <c r="AD42">
        <v>20.990949000000001</v>
      </c>
      <c r="AE42">
        <v>38.041893999999999</v>
      </c>
      <c r="AF42">
        <v>8.893262</v>
      </c>
      <c r="AG42">
        <v>49.385103999999998</v>
      </c>
      <c r="AH42">
        <v>0</v>
      </c>
      <c r="AI42">
        <v>0</v>
      </c>
      <c r="AJ42">
        <v>0</v>
      </c>
      <c r="AK42">
        <v>33.186518</v>
      </c>
      <c r="AL42">
        <v>24.651364999999998</v>
      </c>
      <c r="AM42">
        <v>6.0553780000000001</v>
      </c>
      <c r="AN42">
        <v>0.73095100000000002</v>
      </c>
      <c r="AO42">
        <v>0</v>
      </c>
      <c r="AP42">
        <v>0</v>
      </c>
      <c r="AQ42">
        <v>0</v>
      </c>
      <c r="AR42">
        <v>33.002203000000002</v>
      </c>
      <c r="AS42">
        <v>36.537827</v>
      </c>
      <c r="AT42">
        <v>19.286000000000001</v>
      </c>
      <c r="AU42">
        <v>0</v>
      </c>
      <c r="AV42">
        <v>0</v>
      </c>
      <c r="AW42">
        <v>0</v>
      </c>
      <c r="AX42">
        <v>0</v>
      </c>
      <c r="AY42">
        <v>5.2975839999999996</v>
      </c>
      <c r="AZ42">
        <v>0</v>
      </c>
      <c r="BA42">
        <v>0</v>
      </c>
      <c r="BB42">
        <v>5.1668050000000001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2074.990096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374.19912199999999</v>
      </c>
      <c r="L43">
        <v>246.50882999999999</v>
      </c>
      <c r="M43">
        <v>93.591046000000006</v>
      </c>
      <c r="N43">
        <v>119.939634</v>
      </c>
      <c r="O43">
        <v>125.91839</v>
      </c>
      <c r="P43">
        <v>144.634344</v>
      </c>
      <c r="Q43">
        <v>12.005535</v>
      </c>
      <c r="R43">
        <v>32.703944999999997</v>
      </c>
      <c r="S43">
        <v>15.440661</v>
      </c>
      <c r="T43">
        <v>2.52502</v>
      </c>
      <c r="U43">
        <v>403.81991099999999</v>
      </c>
      <c r="V43">
        <v>17.749676999999998</v>
      </c>
      <c r="W43">
        <v>33.556975000000001</v>
      </c>
      <c r="X43">
        <v>143.00568999999999</v>
      </c>
      <c r="Y43">
        <v>0</v>
      </c>
      <c r="Z43">
        <v>12.576015</v>
      </c>
      <c r="AA43">
        <v>0</v>
      </c>
      <c r="AB43">
        <v>0</v>
      </c>
      <c r="AC43">
        <v>0</v>
      </c>
      <c r="AD43">
        <v>10.495474</v>
      </c>
      <c r="AE43">
        <v>38.041893999999999</v>
      </c>
      <c r="AF43">
        <v>8.893262</v>
      </c>
      <c r="AG43">
        <v>49.385103999999998</v>
      </c>
      <c r="AH43">
        <v>0</v>
      </c>
      <c r="AI43">
        <v>0</v>
      </c>
      <c r="AJ43">
        <v>0</v>
      </c>
      <c r="AK43">
        <v>33.186518</v>
      </c>
      <c r="AL43">
        <v>25.771882000000002</v>
      </c>
      <c r="AM43">
        <v>6.0553780000000001</v>
      </c>
      <c r="AN43">
        <v>0.73095100000000002</v>
      </c>
      <c r="AO43">
        <v>0</v>
      </c>
      <c r="AP43">
        <v>0.37058000000000002</v>
      </c>
      <c r="AQ43">
        <v>0</v>
      </c>
      <c r="AR43">
        <v>31.937615999999998</v>
      </c>
      <c r="AS43">
        <v>36.537827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5.2975839999999996</v>
      </c>
      <c r="AZ43">
        <v>0</v>
      </c>
      <c r="BA43">
        <v>0</v>
      </c>
      <c r="BB43">
        <v>5.1668050000000001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2049.3316730000001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374.19912199999999</v>
      </c>
      <c r="L44">
        <v>246.50882999999999</v>
      </c>
      <c r="M44">
        <v>93.591046000000006</v>
      </c>
      <c r="N44">
        <v>119.939634</v>
      </c>
      <c r="O44">
        <v>125.91839</v>
      </c>
      <c r="P44">
        <v>144.634344</v>
      </c>
      <c r="Q44">
        <v>12.005535</v>
      </c>
      <c r="R44">
        <v>32.703944999999997</v>
      </c>
      <c r="S44">
        <v>15.440661</v>
      </c>
      <c r="T44">
        <v>2.52502</v>
      </c>
      <c r="U44">
        <v>403.81991099999999</v>
      </c>
      <c r="V44">
        <v>17.749676999999998</v>
      </c>
      <c r="W44">
        <v>33.556975000000001</v>
      </c>
      <c r="X44">
        <v>143.00568999999999</v>
      </c>
      <c r="Y44">
        <v>0</v>
      </c>
      <c r="Z44">
        <v>12.576015</v>
      </c>
      <c r="AA44">
        <v>0</v>
      </c>
      <c r="AB44">
        <v>0</v>
      </c>
      <c r="AC44">
        <v>0</v>
      </c>
      <c r="AD44">
        <v>10.495474</v>
      </c>
      <c r="AE44">
        <v>38.041893999999999</v>
      </c>
      <c r="AF44">
        <v>8.893262</v>
      </c>
      <c r="AG44">
        <v>49.385103999999998</v>
      </c>
      <c r="AH44">
        <v>0</v>
      </c>
      <c r="AI44">
        <v>0</v>
      </c>
      <c r="AJ44">
        <v>0</v>
      </c>
      <c r="AK44">
        <v>33.186518</v>
      </c>
      <c r="AL44">
        <v>25.771882000000002</v>
      </c>
      <c r="AM44">
        <v>6.0553780000000001</v>
      </c>
      <c r="AN44">
        <v>0.73095100000000002</v>
      </c>
      <c r="AO44">
        <v>0</v>
      </c>
      <c r="AP44">
        <v>0.37058000000000002</v>
      </c>
      <c r="AQ44">
        <v>0</v>
      </c>
      <c r="AR44">
        <v>31.937615999999998</v>
      </c>
      <c r="AS44">
        <v>36.537827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5.2975839999999996</v>
      </c>
      <c r="AZ44">
        <v>0</v>
      </c>
      <c r="BA44">
        <v>0</v>
      </c>
      <c r="BB44">
        <v>5.1668050000000001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2049.3316730000001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374.19912199999999</v>
      </c>
      <c r="L45">
        <v>246.50882999999999</v>
      </c>
      <c r="M45">
        <v>93.591046000000006</v>
      </c>
      <c r="N45">
        <v>119.939634</v>
      </c>
      <c r="O45">
        <v>125.91839</v>
      </c>
      <c r="P45">
        <v>144.634344</v>
      </c>
      <c r="Q45">
        <v>12.005535</v>
      </c>
      <c r="R45">
        <v>31.922861999999999</v>
      </c>
      <c r="S45">
        <v>15.440661</v>
      </c>
      <c r="T45">
        <v>2.52502</v>
      </c>
      <c r="U45">
        <v>403.81991099999999</v>
      </c>
      <c r="V45">
        <v>17.749676999999998</v>
      </c>
      <c r="W45">
        <v>36.583131000000002</v>
      </c>
      <c r="X45">
        <v>143.00568999999999</v>
      </c>
      <c r="Y45">
        <v>0</v>
      </c>
      <c r="Z45">
        <v>12.576015</v>
      </c>
      <c r="AA45">
        <v>0</v>
      </c>
      <c r="AB45">
        <v>0</v>
      </c>
      <c r="AC45">
        <v>0</v>
      </c>
      <c r="AD45">
        <v>0</v>
      </c>
      <c r="AE45">
        <v>38.041893999999999</v>
      </c>
      <c r="AF45">
        <v>8.893262</v>
      </c>
      <c r="AG45">
        <v>49.385103999999998</v>
      </c>
      <c r="AH45">
        <v>0</v>
      </c>
      <c r="AI45">
        <v>0</v>
      </c>
      <c r="AJ45">
        <v>0</v>
      </c>
      <c r="AK45">
        <v>33.186518</v>
      </c>
      <c r="AL45">
        <v>25.771882000000002</v>
      </c>
      <c r="AM45">
        <v>6.0553780000000001</v>
      </c>
      <c r="AN45">
        <v>0.73095100000000002</v>
      </c>
      <c r="AO45">
        <v>0</v>
      </c>
      <c r="AP45">
        <v>0.37058000000000002</v>
      </c>
      <c r="AQ45">
        <v>0</v>
      </c>
      <c r="AR45">
        <v>31.937615999999998</v>
      </c>
      <c r="AS45">
        <v>36.537827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5.2975839999999996</v>
      </c>
      <c r="AZ45">
        <v>0</v>
      </c>
      <c r="BA45">
        <v>0</v>
      </c>
      <c r="BB45">
        <v>5.1668050000000001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2041.0812720000001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374.19912199999999</v>
      </c>
      <c r="L46">
        <v>246.50882999999999</v>
      </c>
      <c r="M46">
        <v>93.591046000000006</v>
      </c>
      <c r="N46">
        <v>119.939634</v>
      </c>
      <c r="O46">
        <v>125.91839</v>
      </c>
      <c r="P46">
        <v>144.634344</v>
      </c>
      <c r="Q46">
        <v>12.005535</v>
      </c>
      <c r="R46">
        <v>32.703944999999997</v>
      </c>
      <c r="S46">
        <v>15.440661</v>
      </c>
      <c r="T46">
        <v>2.52502</v>
      </c>
      <c r="U46">
        <v>403.81991099999999</v>
      </c>
      <c r="V46">
        <v>17.749676999999998</v>
      </c>
      <c r="W46">
        <v>38.046455999999999</v>
      </c>
      <c r="X46">
        <v>143.00568999999999</v>
      </c>
      <c r="Y46">
        <v>0</v>
      </c>
      <c r="Z46">
        <v>12.576015</v>
      </c>
      <c r="AA46">
        <v>0</v>
      </c>
      <c r="AB46">
        <v>0</v>
      </c>
      <c r="AC46">
        <v>0</v>
      </c>
      <c r="AD46">
        <v>0</v>
      </c>
      <c r="AE46">
        <v>38.041893999999999</v>
      </c>
      <c r="AF46">
        <v>8.893262</v>
      </c>
      <c r="AG46">
        <v>49.385103999999998</v>
      </c>
      <c r="AH46">
        <v>0</v>
      </c>
      <c r="AI46">
        <v>0</v>
      </c>
      <c r="AJ46">
        <v>0</v>
      </c>
      <c r="AK46">
        <v>33.186518</v>
      </c>
      <c r="AL46">
        <v>25.771882000000002</v>
      </c>
      <c r="AM46">
        <v>6.0553780000000001</v>
      </c>
      <c r="AN46">
        <v>0.73095100000000002</v>
      </c>
      <c r="AO46">
        <v>0</v>
      </c>
      <c r="AP46">
        <v>6.7939759999999998</v>
      </c>
      <c r="AQ46">
        <v>0</v>
      </c>
      <c r="AR46">
        <v>31.937615999999998</v>
      </c>
      <c r="AS46">
        <v>36.537827</v>
      </c>
      <c r="AT46">
        <v>18.298003000000001</v>
      </c>
      <c r="AU46">
        <v>0</v>
      </c>
      <c r="AV46">
        <v>0</v>
      </c>
      <c r="AW46">
        <v>0</v>
      </c>
      <c r="AX46">
        <v>0</v>
      </c>
      <c r="AY46">
        <v>5.2975839999999996</v>
      </c>
      <c r="AZ46">
        <v>0</v>
      </c>
      <c r="BA46">
        <v>0</v>
      </c>
      <c r="BB46">
        <v>5.1668050000000001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2048.7610760000002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374.19912199999999</v>
      </c>
      <c r="L47">
        <v>246.50882999999999</v>
      </c>
      <c r="M47">
        <v>93.591046000000006</v>
      </c>
      <c r="N47">
        <v>119.939634</v>
      </c>
      <c r="O47">
        <v>125.91839</v>
      </c>
      <c r="P47">
        <v>144.634344</v>
      </c>
      <c r="Q47">
        <v>12.005535</v>
      </c>
      <c r="R47">
        <v>28.944331999999999</v>
      </c>
      <c r="S47">
        <v>15.440661</v>
      </c>
      <c r="T47">
        <v>2.52502</v>
      </c>
      <c r="U47">
        <v>403.81991099999999</v>
      </c>
      <c r="V47">
        <v>20.025424999999998</v>
      </c>
      <c r="W47">
        <v>34.146633999999999</v>
      </c>
      <c r="X47">
        <v>143.00568999999999</v>
      </c>
      <c r="Y47">
        <v>0</v>
      </c>
      <c r="Z47">
        <v>12.576015</v>
      </c>
      <c r="AA47">
        <v>0</v>
      </c>
      <c r="AB47">
        <v>0</v>
      </c>
      <c r="AC47">
        <v>0</v>
      </c>
      <c r="AD47">
        <v>0</v>
      </c>
      <c r="AE47">
        <v>19.020948000000001</v>
      </c>
      <c r="AF47">
        <v>8.893262</v>
      </c>
      <c r="AG47">
        <v>49.385103999999998</v>
      </c>
      <c r="AH47">
        <v>0</v>
      </c>
      <c r="AI47">
        <v>0</v>
      </c>
      <c r="AJ47">
        <v>0</v>
      </c>
      <c r="AK47">
        <v>33.186518</v>
      </c>
      <c r="AL47">
        <v>25.771882000000002</v>
      </c>
      <c r="AM47">
        <v>6.0553780000000001</v>
      </c>
      <c r="AN47">
        <v>0.73095100000000002</v>
      </c>
      <c r="AO47">
        <v>0</v>
      </c>
      <c r="AP47">
        <v>6.7939759999999998</v>
      </c>
      <c r="AQ47">
        <v>0</v>
      </c>
      <c r="AR47">
        <v>31.937615999999998</v>
      </c>
      <c r="AS47">
        <v>36.537827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5.2975839999999996</v>
      </c>
      <c r="AZ47">
        <v>0</v>
      </c>
      <c r="BA47">
        <v>0</v>
      </c>
      <c r="BB47">
        <v>5.1668050000000001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2025.3444430000002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374.19912199999999</v>
      </c>
      <c r="L48">
        <v>246.50882999999999</v>
      </c>
      <c r="M48">
        <v>93.591046000000006</v>
      </c>
      <c r="N48">
        <v>119.939634</v>
      </c>
      <c r="O48">
        <v>125.91839</v>
      </c>
      <c r="P48">
        <v>144.634344</v>
      </c>
      <c r="Q48">
        <v>12.005535</v>
      </c>
      <c r="R48">
        <v>28.944331999999999</v>
      </c>
      <c r="S48">
        <v>15.440661</v>
      </c>
      <c r="T48">
        <v>2.52502</v>
      </c>
      <c r="U48">
        <v>403.81991099999999</v>
      </c>
      <c r="V48">
        <v>20.025424999999998</v>
      </c>
      <c r="W48">
        <v>30.896943</v>
      </c>
      <c r="X48">
        <v>126.20932000000001</v>
      </c>
      <c r="Y48">
        <v>0</v>
      </c>
      <c r="Z48">
        <v>12.576015</v>
      </c>
      <c r="AA48">
        <v>0</v>
      </c>
      <c r="AB48">
        <v>0</v>
      </c>
      <c r="AC48">
        <v>0</v>
      </c>
      <c r="AD48">
        <v>0</v>
      </c>
      <c r="AE48">
        <v>19.020948000000001</v>
      </c>
      <c r="AF48">
        <v>8.893262</v>
      </c>
      <c r="AG48">
        <v>49.385103999999998</v>
      </c>
      <c r="AH48">
        <v>0</v>
      </c>
      <c r="AI48">
        <v>0</v>
      </c>
      <c r="AJ48">
        <v>0</v>
      </c>
      <c r="AK48">
        <v>33.186518</v>
      </c>
      <c r="AL48">
        <v>25.771882000000002</v>
      </c>
      <c r="AM48">
        <v>6.0553780000000001</v>
      </c>
      <c r="AN48">
        <v>0.73095100000000002</v>
      </c>
      <c r="AO48">
        <v>0</v>
      </c>
      <c r="AP48">
        <v>6.7939759999999998</v>
      </c>
      <c r="AQ48">
        <v>0</v>
      </c>
      <c r="AR48">
        <v>31.937615999999998</v>
      </c>
      <c r="AS48">
        <v>36.537827</v>
      </c>
      <c r="AT48">
        <v>19.286003000000001</v>
      </c>
      <c r="AU48">
        <v>0</v>
      </c>
      <c r="AV48">
        <v>0</v>
      </c>
      <c r="AW48">
        <v>0</v>
      </c>
      <c r="AX48">
        <v>0</v>
      </c>
      <c r="AY48">
        <v>5.2975839999999996</v>
      </c>
      <c r="AZ48">
        <v>0</v>
      </c>
      <c r="BA48">
        <v>0</v>
      </c>
      <c r="BB48">
        <v>5.1668050000000001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2005.2983820000002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366.23400400000003</v>
      </c>
      <c r="L49">
        <v>246.50882999999999</v>
      </c>
      <c r="M49">
        <v>93.591046000000006</v>
      </c>
      <c r="N49">
        <v>119.939634</v>
      </c>
      <c r="O49">
        <v>125.91839</v>
      </c>
      <c r="P49">
        <v>144.634344</v>
      </c>
      <c r="Q49">
        <v>12.005535</v>
      </c>
      <c r="R49">
        <v>28.944331999999999</v>
      </c>
      <c r="S49">
        <v>15.440661</v>
      </c>
      <c r="T49">
        <v>2.52502</v>
      </c>
      <c r="U49">
        <v>403.81991099999999</v>
      </c>
      <c r="V49">
        <v>20.025424999999998</v>
      </c>
      <c r="W49">
        <v>34.146633999999999</v>
      </c>
      <c r="X49">
        <v>143.00568999999999</v>
      </c>
      <c r="Y49">
        <v>0</v>
      </c>
      <c r="Z49">
        <v>12.576015</v>
      </c>
      <c r="AA49">
        <v>0</v>
      </c>
      <c r="AB49">
        <v>0</v>
      </c>
      <c r="AC49">
        <v>0</v>
      </c>
      <c r="AD49">
        <v>0</v>
      </c>
      <c r="AE49">
        <v>19.020948000000001</v>
      </c>
      <c r="AF49">
        <v>8.893262</v>
      </c>
      <c r="AG49">
        <v>49.385103999999998</v>
      </c>
      <c r="AH49">
        <v>0</v>
      </c>
      <c r="AI49">
        <v>0</v>
      </c>
      <c r="AJ49">
        <v>0</v>
      </c>
      <c r="AK49">
        <v>33.186518</v>
      </c>
      <c r="AL49">
        <v>25.771882000000002</v>
      </c>
      <c r="AM49">
        <v>6.0553780000000001</v>
      </c>
      <c r="AN49">
        <v>0.73095100000000002</v>
      </c>
      <c r="AO49">
        <v>0</v>
      </c>
      <c r="AP49">
        <v>6.7939759999999998</v>
      </c>
      <c r="AQ49">
        <v>0</v>
      </c>
      <c r="AR49">
        <v>31.937615999999998</v>
      </c>
      <c r="AS49">
        <v>36.537827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5.2975839999999996</v>
      </c>
      <c r="AZ49">
        <v>0</v>
      </c>
      <c r="BA49">
        <v>0</v>
      </c>
      <c r="BB49">
        <v>4.5442429999999998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2016.7567630000003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366.23400400000003</v>
      </c>
      <c r="L50">
        <v>246.50882999999999</v>
      </c>
      <c r="M50">
        <v>93.591046000000006</v>
      </c>
      <c r="N50">
        <v>119.939634</v>
      </c>
      <c r="O50">
        <v>125.91839</v>
      </c>
      <c r="P50">
        <v>144.634344</v>
      </c>
      <c r="Q50">
        <v>12.005535</v>
      </c>
      <c r="R50">
        <v>28.944331999999999</v>
      </c>
      <c r="S50">
        <v>15.440661</v>
      </c>
      <c r="T50">
        <v>2.52502</v>
      </c>
      <c r="U50">
        <v>403.81991099999999</v>
      </c>
      <c r="V50">
        <v>20.025424999999998</v>
      </c>
      <c r="W50">
        <v>34.146633999999999</v>
      </c>
      <c r="X50">
        <v>143.00568999999999</v>
      </c>
      <c r="Y50">
        <v>0</v>
      </c>
      <c r="Z50">
        <v>12.576015</v>
      </c>
      <c r="AA50">
        <v>0</v>
      </c>
      <c r="AB50">
        <v>0</v>
      </c>
      <c r="AC50">
        <v>0</v>
      </c>
      <c r="AD50">
        <v>0</v>
      </c>
      <c r="AE50">
        <v>19.020948000000001</v>
      </c>
      <c r="AF50">
        <v>8.893262</v>
      </c>
      <c r="AG50">
        <v>49.385103999999998</v>
      </c>
      <c r="AH50">
        <v>0</v>
      </c>
      <c r="AI50">
        <v>0</v>
      </c>
      <c r="AJ50">
        <v>0</v>
      </c>
      <c r="AK50">
        <v>33.186518</v>
      </c>
      <c r="AL50">
        <v>25.771882000000002</v>
      </c>
      <c r="AM50">
        <v>6.0553780000000001</v>
      </c>
      <c r="AN50">
        <v>0.73095100000000002</v>
      </c>
      <c r="AO50">
        <v>0</v>
      </c>
      <c r="AP50">
        <v>0</v>
      </c>
      <c r="AQ50">
        <v>0</v>
      </c>
      <c r="AR50">
        <v>31.937615999999998</v>
      </c>
      <c r="AS50">
        <v>36.537827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5.2975839999999996</v>
      </c>
      <c r="AZ50">
        <v>0</v>
      </c>
      <c r="BA50">
        <v>0</v>
      </c>
      <c r="BB50">
        <v>4.0898199999999996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2009.5083640000003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366.23400400000003</v>
      </c>
      <c r="L51">
        <v>246.50882999999999</v>
      </c>
      <c r="M51">
        <v>93.591046000000006</v>
      </c>
      <c r="N51">
        <v>119.939634</v>
      </c>
      <c r="O51">
        <v>125.91839</v>
      </c>
      <c r="P51">
        <v>144.634344</v>
      </c>
      <c r="Q51">
        <v>12.005535</v>
      </c>
      <c r="R51">
        <v>24.363907000000001</v>
      </c>
      <c r="S51">
        <v>15.440661</v>
      </c>
      <c r="T51">
        <v>2.52502</v>
      </c>
      <c r="U51">
        <v>403.81991099999999</v>
      </c>
      <c r="V51">
        <v>13.867984</v>
      </c>
      <c r="W51">
        <v>34.146633999999999</v>
      </c>
      <c r="X51">
        <v>143.00568999999999</v>
      </c>
      <c r="Y51">
        <v>0</v>
      </c>
      <c r="Z51">
        <v>12.576015</v>
      </c>
      <c r="AA51">
        <v>0</v>
      </c>
      <c r="AB51">
        <v>0</v>
      </c>
      <c r="AC51">
        <v>0</v>
      </c>
      <c r="AD51">
        <v>0</v>
      </c>
      <c r="AE51">
        <v>19.020948000000001</v>
      </c>
      <c r="AF51">
        <v>8.893262</v>
      </c>
      <c r="AG51">
        <v>49.385103999999998</v>
      </c>
      <c r="AH51">
        <v>0</v>
      </c>
      <c r="AI51">
        <v>0</v>
      </c>
      <c r="AJ51">
        <v>0</v>
      </c>
      <c r="AK51">
        <v>33.186518</v>
      </c>
      <c r="AL51">
        <v>25.771882000000002</v>
      </c>
      <c r="AM51">
        <v>6.0553780000000001</v>
      </c>
      <c r="AN51">
        <v>0.73095100000000002</v>
      </c>
      <c r="AO51">
        <v>0</v>
      </c>
      <c r="AP51">
        <v>0.37058000000000002</v>
      </c>
      <c r="AQ51">
        <v>0</v>
      </c>
      <c r="AR51">
        <v>31.937615999999998</v>
      </c>
      <c r="AS51">
        <v>36.537827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5.2975839999999996</v>
      </c>
      <c r="AZ51">
        <v>0</v>
      </c>
      <c r="BA51">
        <v>0</v>
      </c>
      <c r="BB51">
        <v>4.0898199999999996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1999.1410780000001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366.23400400000003</v>
      </c>
      <c r="L52">
        <v>246.50882999999999</v>
      </c>
      <c r="M52">
        <v>93.591046000000006</v>
      </c>
      <c r="N52">
        <v>119.939634</v>
      </c>
      <c r="O52">
        <v>125.91839</v>
      </c>
      <c r="P52">
        <v>144.634344</v>
      </c>
      <c r="Q52">
        <v>12.005535</v>
      </c>
      <c r="R52">
        <v>24.363907000000001</v>
      </c>
      <c r="S52">
        <v>15.440661</v>
      </c>
      <c r="T52">
        <v>2.52502</v>
      </c>
      <c r="U52">
        <v>403.81991099999999</v>
      </c>
      <c r="V52">
        <v>13.867984</v>
      </c>
      <c r="W52">
        <v>34.146633999999999</v>
      </c>
      <c r="X52">
        <v>143.00568999999999</v>
      </c>
      <c r="Y52">
        <v>0</v>
      </c>
      <c r="Z52">
        <v>12.576015</v>
      </c>
      <c r="AA52">
        <v>0</v>
      </c>
      <c r="AB52">
        <v>0</v>
      </c>
      <c r="AC52">
        <v>0</v>
      </c>
      <c r="AD52">
        <v>0</v>
      </c>
      <c r="AE52">
        <v>19.020948000000001</v>
      </c>
      <c r="AF52">
        <v>8.893262</v>
      </c>
      <c r="AG52">
        <v>49.385103999999998</v>
      </c>
      <c r="AH52">
        <v>0</v>
      </c>
      <c r="AI52">
        <v>0</v>
      </c>
      <c r="AJ52">
        <v>0</v>
      </c>
      <c r="AK52">
        <v>33.186518</v>
      </c>
      <c r="AL52">
        <v>25.771882000000002</v>
      </c>
      <c r="AM52">
        <v>6.0553780000000001</v>
      </c>
      <c r="AN52">
        <v>0.73095100000000002</v>
      </c>
      <c r="AO52">
        <v>0</v>
      </c>
      <c r="AP52">
        <v>0.37058000000000002</v>
      </c>
      <c r="AQ52">
        <v>0</v>
      </c>
      <c r="AR52">
        <v>31.937615999999998</v>
      </c>
      <c r="AS52">
        <v>36.537827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5.2975839999999996</v>
      </c>
      <c r="AZ52">
        <v>0</v>
      </c>
      <c r="BA52">
        <v>0</v>
      </c>
      <c r="BB52">
        <v>4.0898199999999996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1999.1410780000001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366.23400400000003</v>
      </c>
      <c r="L53">
        <v>246.50882999999999</v>
      </c>
      <c r="M53">
        <v>93.591046000000006</v>
      </c>
      <c r="N53">
        <v>119.939634</v>
      </c>
      <c r="O53">
        <v>125.91839</v>
      </c>
      <c r="P53">
        <v>144.634344</v>
      </c>
      <c r="Q53">
        <v>12.005535</v>
      </c>
      <c r="R53">
        <v>24.363907000000001</v>
      </c>
      <c r="S53">
        <v>15.440661</v>
      </c>
      <c r="T53">
        <v>2.52502</v>
      </c>
      <c r="U53">
        <v>403.81991099999999</v>
      </c>
      <c r="V53">
        <v>13.867984</v>
      </c>
      <c r="W53">
        <v>34.146633999999999</v>
      </c>
      <c r="X53">
        <v>143.00568999999999</v>
      </c>
      <c r="Y53">
        <v>0</v>
      </c>
      <c r="Z53">
        <v>12.576015</v>
      </c>
      <c r="AA53">
        <v>0</v>
      </c>
      <c r="AB53">
        <v>0</v>
      </c>
      <c r="AC53">
        <v>0</v>
      </c>
      <c r="AD53">
        <v>0</v>
      </c>
      <c r="AE53">
        <v>17.03059</v>
      </c>
      <c r="AF53">
        <v>8.893262</v>
      </c>
      <c r="AG53">
        <v>49.385103999999998</v>
      </c>
      <c r="AH53">
        <v>0</v>
      </c>
      <c r="AI53">
        <v>0</v>
      </c>
      <c r="AJ53">
        <v>0</v>
      </c>
      <c r="AK53">
        <v>33.186518</v>
      </c>
      <c r="AL53">
        <v>25.771882000000002</v>
      </c>
      <c r="AM53">
        <v>6.0553780000000001</v>
      </c>
      <c r="AN53">
        <v>0.73095100000000002</v>
      </c>
      <c r="AO53">
        <v>0</v>
      </c>
      <c r="AP53">
        <v>0.37058000000000002</v>
      </c>
      <c r="AQ53">
        <v>0</v>
      </c>
      <c r="AR53">
        <v>31.937615999999998</v>
      </c>
      <c r="AS53">
        <v>36.537827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5.2975839999999996</v>
      </c>
      <c r="AZ53">
        <v>0</v>
      </c>
      <c r="BA53">
        <v>0</v>
      </c>
      <c r="BB53">
        <v>4.0898199999999996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1997.1507200000001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366.23400400000003</v>
      </c>
      <c r="L54">
        <v>246.50882999999999</v>
      </c>
      <c r="M54">
        <v>93.591046000000006</v>
      </c>
      <c r="N54">
        <v>119.939634</v>
      </c>
      <c r="O54">
        <v>125.91839</v>
      </c>
      <c r="P54">
        <v>144.634344</v>
      </c>
      <c r="Q54">
        <v>12.005535</v>
      </c>
      <c r="R54">
        <v>24.363907000000001</v>
      </c>
      <c r="S54">
        <v>15.440661</v>
      </c>
      <c r="T54">
        <v>2.52502</v>
      </c>
      <c r="U54">
        <v>403.81991099999999</v>
      </c>
      <c r="V54">
        <v>13.867984</v>
      </c>
      <c r="W54">
        <v>34.146633999999999</v>
      </c>
      <c r="X54">
        <v>143.00568999999999</v>
      </c>
      <c r="Y54">
        <v>0</v>
      </c>
      <c r="Z54">
        <v>12.576015</v>
      </c>
      <c r="AA54">
        <v>0</v>
      </c>
      <c r="AB54">
        <v>0</v>
      </c>
      <c r="AC54">
        <v>0</v>
      </c>
      <c r="AD54">
        <v>0</v>
      </c>
      <c r="AE54">
        <v>17.03059</v>
      </c>
      <c r="AF54">
        <v>8.893262</v>
      </c>
      <c r="AG54">
        <v>49.385103999999998</v>
      </c>
      <c r="AH54">
        <v>0</v>
      </c>
      <c r="AI54">
        <v>0</v>
      </c>
      <c r="AJ54">
        <v>0</v>
      </c>
      <c r="AK54">
        <v>33.186518</v>
      </c>
      <c r="AL54">
        <v>25.771882000000002</v>
      </c>
      <c r="AM54">
        <v>6.0553780000000001</v>
      </c>
      <c r="AN54">
        <v>0.73095100000000002</v>
      </c>
      <c r="AO54">
        <v>0</v>
      </c>
      <c r="AP54">
        <v>0.37058000000000002</v>
      </c>
      <c r="AQ54">
        <v>0</v>
      </c>
      <c r="AR54">
        <v>31.937615999999998</v>
      </c>
      <c r="AS54">
        <v>36.537827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5.2975839999999996</v>
      </c>
      <c r="AZ54">
        <v>0</v>
      </c>
      <c r="BA54">
        <v>0</v>
      </c>
      <c r="BB54">
        <v>4.0898199999999996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1997.1507200000001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366.23400400000003</v>
      </c>
      <c r="L55">
        <v>246.50882999999999</v>
      </c>
      <c r="M55">
        <v>93.591046000000006</v>
      </c>
      <c r="N55">
        <v>119.939634</v>
      </c>
      <c r="O55">
        <v>125.91839</v>
      </c>
      <c r="P55">
        <v>144.634344</v>
      </c>
      <c r="Q55">
        <v>12.005535</v>
      </c>
      <c r="R55">
        <v>24.074617</v>
      </c>
      <c r="S55">
        <v>15.151370999999999</v>
      </c>
      <c r="T55">
        <v>2.3418030000000001</v>
      </c>
      <c r="U55">
        <v>403.81991099999999</v>
      </c>
      <c r="V55">
        <v>11.108736</v>
      </c>
      <c r="W55">
        <v>34.146633999999999</v>
      </c>
      <c r="X55">
        <v>143.00568999999999</v>
      </c>
      <c r="Y55">
        <v>0</v>
      </c>
      <c r="Z55">
        <v>12.576015</v>
      </c>
      <c r="AA55">
        <v>0</v>
      </c>
      <c r="AB55">
        <v>0</v>
      </c>
      <c r="AC55">
        <v>0</v>
      </c>
      <c r="AD55">
        <v>0</v>
      </c>
      <c r="AE55">
        <v>17.03059</v>
      </c>
      <c r="AF55">
        <v>8.893262</v>
      </c>
      <c r="AG55">
        <v>49.385103999999998</v>
      </c>
      <c r="AH55">
        <v>0</v>
      </c>
      <c r="AI55">
        <v>0</v>
      </c>
      <c r="AJ55">
        <v>0</v>
      </c>
      <c r="AK55">
        <v>33.186518</v>
      </c>
      <c r="AL55">
        <v>25.771882000000002</v>
      </c>
      <c r="AM55">
        <v>6.0553780000000001</v>
      </c>
      <c r="AN55">
        <v>0.73095100000000002</v>
      </c>
      <c r="AO55">
        <v>0</v>
      </c>
      <c r="AP55">
        <v>0.37058000000000002</v>
      </c>
      <c r="AQ55">
        <v>0</v>
      </c>
      <c r="AR55">
        <v>31.937615999999998</v>
      </c>
      <c r="AS55">
        <v>36.537827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5.2975839999999996</v>
      </c>
      <c r="AZ55">
        <v>0</v>
      </c>
      <c r="BA55">
        <v>0</v>
      </c>
      <c r="BB55">
        <v>3.4824600000000001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1993.0223149999999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366.23400400000003</v>
      </c>
      <c r="L56">
        <v>246.50882999999999</v>
      </c>
      <c r="M56">
        <v>93.591046000000006</v>
      </c>
      <c r="N56">
        <v>119.939634</v>
      </c>
      <c r="O56">
        <v>125.91839</v>
      </c>
      <c r="P56">
        <v>144.634344</v>
      </c>
      <c r="Q56">
        <v>12.005535</v>
      </c>
      <c r="R56">
        <v>24.074617</v>
      </c>
      <c r="S56">
        <v>15.151370999999999</v>
      </c>
      <c r="T56">
        <v>2.3418030000000001</v>
      </c>
      <c r="U56">
        <v>403.81991099999999</v>
      </c>
      <c r="V56">
        <v>11.108736</v>
      </c>
      <c r="W56">
        <v>34.146633999999999</v>
      </c>
      <c r="X56">
        <v>143.00568999999999</v>
      </c>
      <c r="Y56">
        <v>0</v>
      </c>
      <c r="Z56">
        <v>12.576015</v>
      </c>
      <c r="AA56">
        <v>0</v>
      </c>
      <c r="AB56">
        <v>0</v>
      </c>
      <c r="AC56">
        <v>0</v>
      </c>
      <c r="AD56">
        <v>0</v>
      </c>
      <c r="AE56">
        <v>17.03059</v>
      </c>
      <c r="AF56">
        <v>8.893262</v>
      </c>
      <c r="AG56">
        <v>49.385103999999998</v>
      </c>
      <c r="AH56">
        <v>0</v>
      </c>
      <c r="AI56">
        <v>0</v>
      </c>
      <c r="AJ56">
        <v>0</v>
      </c>
      <c r="AK56">
        <v>33.186518</v>
      </c>
      <c r="AL56">
        <v>25.771882000000002</v>
      </c>
      <c r="AM56">
        <v>6.0553780000000001</v>
      </c>
      <c r="AN56">
        <v>0.73095100000000002</v>
      </c>
      <c r="AO56">
        <v>0</v>
      </c>
      <c r="AP56">
        <v>0.37058000000000002</v>
      </c>
      <c r="AQ56">
        <v>0</v>
      </c>
      <c r="AR56">
        <v>31.937615999999998</v>
      </c>
      <c r="AS56">
        <v>36.537827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5.2975839999999996</v>
      </c>
      <c r="AZ56">
        <v>0</v>
      </c>
      <c r="BA56">
        <v>0</v>
      </c>
      <c r="BB56">
        <v>3.4824600000000001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1993.0223149999999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366.23400400000003</v>
      </c>
      <c r="L57">
        <v>246.50882999999999</v>
      </c>
      <c r="M57">
        <v>93.591046000000006</v>
      </c>
      <c r="N57">
        <v>119.939634</v>
      </c>
      <c r="O57">
        <v>125.91839</v>
      </c>
      <c r="P57">
        <v>144.634344</v>
      </c>
      <c r="Q57">
        <v>12.005535</v>
      </c>
      <c r="R57">
        <v>24.074617</v>
      </c>
      <c r="S57">
        <v>15.151370999999999</v>
      </c>
      <c r="T57">
        <v>2.3418030000000001</v>
      </c>
      <c r="U57">
        <v>403.81991099999999</v>
      </c>
      <c r="V57">
        <v>11.108736</v>
      </c>
      <c r="W57">
        <v>34.146633999999999</v>
      </c>
      <c r="X57">
        <v>143.00568999999999</v>
      </c>
      <c r="Y57">
        <v>0</v>
      </c>
      <c r="Z57">
        <v>12.576015</v>
      </c>
      <c r="AA57">
        <v>0</v>
      </c>
      <c r="AB57">
        <v>0</v>
      </c>
      <c r="AC57">
        <v>0</v>
      </c>
      <c r="AD57">
        <v>0</v>
      </c>
      <c r="AE57">
        <v>19.020948000000001</v>
      </c>
      <c r="AF57">
        <v>8.893262</v>
      </c>
      <c r="AG57">
        <v>49.385103999999998</v>
      </c>
      <c r="AH57">
        <v>0</v>
      </c>
      <c r="AI57">
        <v>0</v>
      </c>
      <c r="AJ57">
        <v>0</v>
      </c>
      <c r="AK57">
        <v>33.186518</v>
      </c>
      <c r="AL57">
        <v>25.771882000000002</v>
      </c>
      <c r="AM57">
        <v>11.315605</v>
      </c>
      <c r="AN57">
        <v>0.73095100000000002</v>
      </c>
      <c r="AO57">
        <v>0</v>
      </c>
      <c r="AP57">
        <v>0.37058000000000002</v>
      </c>
      <c r="AQ57">
        <v>0</v>
      </c>
      <c r="AR57">
        <v>31.937615999999998</v>
      </c>
      <c r="AS57">
        <v>36.537827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5.2975839999999996</v>
      </c>
      <c r="AZ57">
        <v>0</v>
      </c>
      <c r="BA57">
        <v>0</v>
      </c>
      <c r="BB57">
        <v>3.4824600000000001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2000.2728999999999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366.23400400000003</v>
      </c>
      <c r="L58">
        <v>246.50882999999999</v>
      </c>
      <c r="M58">
        <v>93.591046000000006</v>
      </c>
      <c r="N58">
        <v>119.939634</v>
      </c>
      <c r="O58">
        <v>125.91839</v>
      </c>
      <c r="P58">
        <v>144.634344</v>
      </c>
      <c r="Q58">
        <v>12.005535</v>
      </c>
      <c r="R58">
        <v>32.867876000000003</v>
      </c>
      <c r="S58">
        <v>15.151370999999999</v>
      </c>
      <c r="T58">
        <v>2.3418030000000001</v>
      </c>
      <c r="U58">
        <v>403.81991099999999</v>
      </c>
      <c r="V58">
        <v>15.077216</v>
      </c>
      <c r="W58">
        <v>34.146633999999999</v>
      </c>
      <c r="X58">
        <v>143.00568999999999</v>
      </c>
      <c r="Y58">
        <v>0</v>
      </c>
      <c r="Z58">
        <v>12.576015</v>
      </c>
      <c r="AA58">
        <v>0</v>
      </c>
      <c r="AB58">
        <v>0</v>
      </c>
      <c r="AC58">
        <v>0</v>
      </c>
      <c r="AD58">
        <v>0</v>
      </c>
      <c r="AE58">
        <v>19.020948000000001</v>
      </c>
      <c r="AF58">
        <v>8.893262</v>
      </c>
      <c r="AG58">
        <v>49.385103999999998</v>
      </c>
      <c r="AH58">
        <v>0</v>
      </c>
      <c r="AI58">
        <v>0</v>
      </c>
      <c r="AJ58">
        <v>0</v>
      </c>
      <c r="AK58">
        <v>33.186518</v>
      </c>
      <c r="AL58">
        <v>25.771882000000002</v>
      </c>
      <c r="AM58">
        <v>12.110756</v>
      </c>
      <c r="AN58">
        <v>0.73095100000000002</v>
      </c>
      <c r="AO58">
        <v>0</v>
      </c>
      <c r="AP58">
        <v>0.37058000000000002</v>
      </c>
      <c r="AQ58">
        <v>0</v>
      </c>
      <c r="AR58">
        <v>31.937615999999998</v>
      </c>
      <c r="AS58">
        <v>36.537827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5.2975839999999996</v>
      </c>
      <c r="AZ58">
        <v>0</v>
      </c>
      <c r="BA58">
        <v>0</v>
      </c>
      <c r="BB58">
        <v>4.0898199999999996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2014.43715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366.23400400000003</v>
      </c>
      <c r="L59">
        <v>246.50882999999999</v>
      </c>
      <c r="M59">
        <v>93.591046000000006</v>
      </c>
      <c r="N59">
        <v>119.939634</v>
      </c>
      <c r="O59">
        <v>125.91839</v>
      </c>
      <c r="P59">
        <v>144.634344</v>
      </c>
      <c r="Q59">
        <v>12.005535</v>
      </c>
      <c r="R59">
        <v>32.867876000000003</v>
      </c>
      <c r="S59">
        <v>15.151370999999999</v>
      </c>
      <c r="T59">
        <v>2.3418030000000001</v>
      </c>
      <c r="U59">
        <v>403.81991099999999</v>
      </c>
      <c r="V59">
        <v>17.85575</v>
      </c>
      <c r="W59">
        <v>34.146633999999999</v>
      </c>
      <c r="X59">
        <v>143.00568999999999</v>
      </c>
      <c r="Y59">
        <v>0</v>
      </c>
      <c r="Z59">
        <v>12.576015</v>
      </c>
      <c r="AA59">
        <v>0</v>
      </c>
      <c r="AB59">
        <v>0</v>
      </c>
      <c r="AC59">
        <v>0</v>
      </c>
      <c r="AD59">
        <v>0</v>
      </c>
      <c r="AE59">
        <v>17.03059</v>
      </c>
      <c r="AF59">
        <v>8.893262</v>
      </c>
      <c r="AG59">
        <v>49.385103999999998</v>
      </c>
      <c r="AH59">
        <v>0</v>
      </c>
      <c r="AI59">
        <v>0</v>
      </c>
      <c r="AJ59">
        <v>0</v>
      </c>
      <c r="AK59">
        <v>33.186518</v>
      </c>
      <c r="AL59">
        <v>12.325683</v>
      </c>
      <c r="AM59">
        <v>12.110756</v>
      </c>
      <c r="AN59">
        <v>0.73095100000000002</v>
      </c>
      <c r="AO59">
        <v>0</v>
      </c>
      <c r="AP59">
        <v>0.37058000000000002</v>
      </c>
      <c r="AQ59">
        <v>0</v>
      </c>
      <c r="AR59">
        <v>33.002203000000002</v>
      </c>
      <c r="AS59">
        <v>36.537827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5.2975839999999996</v>
      </c>
      <c r="AZ59">
        <v>0</v>
      </c>
      <c r="BA59">
        <v>0</v>
      </c>
      <c r="BB59">
        <v>4.0898199999999996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2002.8437140000001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366.23400400000003</v>
      </c>
      <c r="L60">
        <v>246.50882999999999</v>
      </c>
      <c r="M60">
        <v>93.591046000000006</v>
      </c>
      <c r="N60">
        <v>119.939634</v>
      </c>
      <c r="O60">
        <v>125.91839</v>
      </c>
      <c r="P60">
        <v>144.634344</v>
      </c>
      <c r="Q60">
        <v>12.005535</v>
      </c>
      <c r="R60">
        <v>32.867876000000003</v>
      </c>
      <c r="S60">
        <v>15.151370999999999</v>
      </c>
      <c r="T60">
        <v>2.3418030000000001</v>
      </c>
      <c r="U60">
        <v>403.81991099999999</v>
      </c>
      <c r="V60">
        <v>17.85575</v>
      </c>
      <c r="W60">
        <v>33.674126999999999</v>
      </c>
      <c r="X60">
        <v>143.00568999999999</v>
      </c>
      <c r="Y60">
        <v>0</v>
      </c>
      <c r="Z60">
        <v>6.2880070000000003</v>
      </c>
      <c r="AA60">
        <v>0</v>
      </c>
      <c r="AB60">
        <v>0</v>
      </c>
      <c r="AC60">
        <v>0</v>
      </c>
      <c r="AD60">
        <v>0</v>
      </c>
      <c r="AE60">
        <v>17.03059</v>
      </c>
      <c r="AF60">
        <v>8.893262</v>
      </c>
      <c r="AG60">
        <v>49.385103999999998</v>
      </c>
      <c r="AH60">
        <v>0</v>
      </c>
      <c r="AI60">
        <v>0</v>
      </c>
      <c r="AJ60">
        <v>0</v>
      </c>
      <c r="AK60">
        <v>33.186518</v>
      </c>
      <c r="AL60">
        <v>12.325683</v>
      </c>
      <c r="AM60">
        <v>12.110756</v>
      </c>
      <c r="AN60">
        <v>0.73095100000000002</v>
      </c>
      <c r="AO60">
        <v>0</v>
      </c>
      <c r="AP60">
        <v>0.37058000000000002</v>
      </c>
      <c r="AQ60">
        <v>0</v>
      </c>
      <c r="AR60">
        <v>33.002203000000002</v>
      </c>
      <c r="AS60">
        <v>36.537827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5.2975839999999996</v>
      </c>
      <c r="AZ60">
        <v>0</v>
      </c>
      <c r="BA60">
        <v>0</v>
      </c>
      <c r="BB60">
        <v>4.0898199999999996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1996.0831990000001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366.23400400000003</v>
      </c>
      <c r="L61">
        <v>246.50882999999999</v>
      </c>
      <c r="M61">
        <v>93.591046000000006</v>
      </c>
      <c r="N61">
        <v>119.939634</v>
      </c>
      <c r="O61">
        <v>125.91839</v>
      </c>
      <c r="P61">
        <v>144.634344</v>
      </c>
      <c r="Q61">
        <v>12.005535</v>
      </c>
      <c r="R61">
        <v>32.867876000000003</v>
      </c>
      <c r="S61">
        <v>15.151370999999999</v>
      </c>
      <c r="T61">
        <v>2.3418030000000001</v>
      </c>
      <c r="U61">
        <v>403.81991099999999</v>
      </c>
      <c r="V61">
        <v>20.05744</v>
      </c>
      <c r="W61">
        <v>33.674126999999999</v>
      </c>
      <c r="X61">
        <v>143.00568999999999</v>
      </c>
      <c r="Y61">
        <v>0</v>
      </c>
      <c r="Z61">
        <v>6.2880070000000003</v>
      </c>
      <c r="AA61">
        <v>0</v>
      </c>
      <c r="AB61">
        <v>0</v>
      </c>
      <c r="AC61">
        <v>0</v>
      </c>
      <c r="AD61">
        <v>0</v>
      </c>
      <c r="AE61">
        <v>17.03059</v>
      </c>
      <c r="AF61">
        <v>8.893262</v>
      </c>
      <c r="AG61">
        <v>49.385103999999998</v>
      </c>
      <c r="AH61">
        <v>0</v>
      </c>
      <c r="AI61">
        <v>0</v>
      </c>
      <c r="AJ61">
        <v>0</v>
      </c>
      <c r="AK61">
        <v>33.186518</v>
      </c>
      <c r="AL61">
        <v>12.885941000000001</v>
      </c>
      <c r="AM61">
        <v>12.110756</v>
      </c>
      <c r="AN61">
        <v>0.73095100000000002</v>
      </c>
      <c r="AO61">
        <v>0</v>
      </c>
      <c r="AP61">
        <v>0.37058000000000002</v>
      </c>
      <c r="AQ61">
        <v>0</v>
      </c>
      <c r="AR61">
        <v>33.002203000000002</v>
      </c>
      <c r="AS61">
        <v>36.537827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5.2975839999999996</v>
      </c>
      <c r="AZ61">
        <v>0</v>
      </c>
      <c r="BA61">
        <v>0</v>
      </c>
      <c r="BB61">
        <v>4.8648619999999996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1999.6201890000002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366.23400400000003</v>
      </c>
      <c r="L62">
        <v>246.50882999999999</v>
      </c>
      <c r="M62">
        <v>93.591046000000006</v>
      </c>
      <c r="N62">
        <v>119.939634</v>
      </c>
      <c r="O62">
        <v>125.91839</v>
      </c>
      <c r="P62">
        <v>144.634344</v>
      </c>
      <c r="Q62">
        <v>12.005535</v>
      </c>
      <c r="R62">
        <v>32.867876000000003</v>
      </c>
      <c r="S62">
        <v>15.151370999999999</v>
      </c>
      <c r="T62">
        <v>2.3418030000000001</v>
      </c>
      <c r="U62">
        <v>403.81991099999999</v>
      </c>
      <c r="V62">
        <v>20.05744</v>
      </c>
      <c r="W62">
        <v>33.674126999999999</v>
      </c>
      <c r="X62">
        <v>143.00568999999999</v>
      </c>
      <c r="Y62">
        <v>0</v>
      </c>
      <c r="Z62">
        <v>6.2880070000000003</v>
      </c>
      <c r="AA62">
        <v>0</v>
      </c>
      <c r="AB62">
        <v>0</v>
      </c>
      <c r="AC62">
        <v>0</v>
      </c>
      <c r="AD62">
        <v>0</v>
      </c>
      <c r="AE62">
        <v>17.03059</v>
      </c>
      <c r="AF62">
        <v>8.893262</v>
      </c>
      <c r="AG62">
        <v>49.385103999999998</v>
      </c>
      <c r="AH62">
        <v>0</v>
      </c>
      <c r="AI62">
        <v>0</v>
      </c>
      <c r="AJ62">
        <v>0</v>
      </c>
      <c r="AK62">
        <v>33.186518</v>
      </c>
      <c r="AL62">
        <v>12.885941000000001</v>
      </c>
      <c r="AM62">
        <v>12.110756</v>
      </c>
      <c r="AN62">
        <v>0.73095100000000002</v>
      </c>
      <c r="AO62">
        <v>0</v>
      </c>
      <c r="AP62">
        <v>0.247054</v>
      </c>
      <c r="AQ62">
        <v>0</v>
      </c>
      <c r="AR62">
        <v>33.002203000000002</v>
      </c>
      <c r="AS62">
        <v>36.537827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5.2975839999999996</v>
      </c>
      <c r="AZ62">
        <v>0</v>
      </c>
      <c r="BA62">
        <v>0</v>
      </c>
      <c r="BB62">
        <v>5.1668050000000001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1999.7986060000003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366.23400400000003</v>
      </c>
      <c r="L63">
        <v>323.73961800000001</v>
      </c>
      <c r="M63">
        <v>93.591046000000006</v>
      </c>
      <c r="N63">
        <v>119.939634</v>
      </c>
      <c r="O63">
        <v>125.91839</v>
      </c>
      <c r="P63">
        <v>144.634344</v>
      </c>
      <c r="Q63">
        <v>15.674286</v>
      </c>
      <c r="R63">
        <v>38.466506000000003</v>
      </c>
      <c r="S63">
        <v>19.682234000000001</v>
      </c>
      <c r="T63">
        <v>2.9796870000000002</v>
      </c>
      <c r="U63">
        <v>403.81991099999999</v>
      </c>
      <c r="V63">
        <v>20.05744</v>
      </c>
      <c r="W63">
        <v>33.674126999999999</v>
      </c>
      <c r="X63">
        <v>143.00568999999999</v>
      </c>
      <c r="Y63">
        <v>0</v>
      </c>
      <c r="Z63">
        <v>6.2880070000000003</v>
      </c>
      <c r="AA63">
        <v>0</v>
      </c>
      <c r="AB63">
        <v>0</v>
      </c>
      <c r="AC63">
        <v>0</v>
      </c>
      <c r="AD63">
        <v>0</v>
      </c>
      <c r="AE63">
        <v>17.03059</v>
      </c>
      <c r="AF63">
        <v>8.893262</v>
      </c>
      <c r="AG63">
        <v>49.385103999999998</v>
      </c>
      <c r="AH63">
        <v>0</v>
      </c>
      <c r="AI63">
        <v>0</v>
      </c>
      <c r="AJ63">
        <v>0</v>
      </c>
      <c r="AK63">
        <v>33.186518</v>
      </c>
      <c r="AL63">
        <v>12.885941000000001</v>
      </c>
      <c r="AM63">
        <v>12.110756</v>
      </c>
      <c r="AN63">
        <v>0.73095100000000002</v>
      </c>
      <c r="AO63">
        <v>0</v>
      </c>
      <c r="AP63">
        <v>0.247054</v>
      </c>
      <c r="AQ63">
        <v>0</v>
      </c>
      <c r="AR63">
        <v>31.937615999999998</v>
      </c>
      <c r="AS63">
        <v>36.537827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5.2975839999999996</v>
      </c>
      <c r="AZ63">
        <v>0</v>
      </c>
      <c r="BA63">
        <v>0</v>
      </c>
      <c r="BB63">
        <v>5.1668050000000001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2090.4009350000001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366.23400400000003</v>
      </c>
      <c r="L64">
        <v>323.73961800000001</v>
      </c>
      <c r="M64">
        <v>93.591046000000006</v>
      </c>
      <c r="N64">
        <v>119.939634</v>
      </c>
      <c r="O64">
        <v>125.91839</v>
      </c>
      <c r="P64">
        <v>144.634344</v>
      </c>
      <c r="Q64">
        <v>16.356166999999999</v>
      </c>
      <c r="R64">
        <v>38.466506000000003</v>
      </c>
      <c r="S64">
        <v>20.442003</v>
      </c>
      <c r="T64">
        <v>2.9796870000000002</v>
      </c>
      <c r="U64">
        <v>403.81991099999999</v>
      </c>
      <c r="V64">
        <v>20.05744</v>
      </c>
      <c r="W64">
        <v>33.674126999999999</v>
      </c>
      <c r="X64">
        <v>143.00568999999999</v>
      </c>
      <c r="Y64">
        <v>0</v>
      </c>
      <c r="Z64">
        <v>6.2880070000000003</v>
      </c>
      <c r="AA64">
        <v>0</v>
      </c>
      <c r="AB64">
        <v>0</v>
      </c>
      <c r="AC64">
        <v>0</v>
      </c>
      <c r="AD64">
        <v>0</v>
      </c>
      <c r="AE64">
        <v>17.03059</v>
      </c>
      <c r="AF64">
        <v>8.893262</v>
      </c>
      <c r="AG64">
        <v>49.385103999999998</v>
      </c>
      <c r="AH64">
        <v>26.326167000000002</v>
      </c>
      <c r="AI64">
        <v>0</v>
      </c>
      <c r="AJ64">
        <v>0</v>
      </c>
      <c r="AK64">
        <v>33.186518</v>
      </c>
      <c r="AL64">
        <v>12.885941000000001</v>
      </c>
      <c r="AM64">
        <v>12.110756</v>
      </c>
      <c r="AN64">
        <v>0.73095100000000002</v>
      </c>
      <c r="AO64">
        <v>0</v>
      </c>
      <c r="AP64">
        <v>0.247054</v>
      </c>
      <c r="AQ64">
        <v>0</v>
      </c>
      <c r="AR64">
        <v>31.937615999999998</v>
      </c>
      <c r="AS64">
        <v>36.537827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5.2975839999999996</v>
      </c>
      <c r="AZ64">
        <v>0</v>
      </c>
      <c r="BA64">
        <v>1.009862</v>
      </c>
      <c r="BB64">
        <v>5.1668050000000001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2119.1786139999999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432.05712199999999</v>
      </c>
      <c r="L65">
        <v>323.73961800000001</v>
      </c>
      <c r="M65">
        <v>93.591046000000006</v>
      </c>
      <c r="N65">
        <v>119.939634</v>
      </c>
      <c r="O65">
        <v>125.91839</v>
      </c>
      <c r="P65">
        <v>144.634344</v>
      </c>
      <c r="Q65">
        <v>18.85004</v>
      </c>
      <c r="R65">
        <v>38.466506000000003</v>
      </c>
      <c r="S65">
        <v>23.369425</v>
      </c>
      <c r="T65">
        <v>2.9796870000000002</v>
      </c>
      <c r="U65">
        <v>403.81991099999999</v>
      </c>
      <c r="V65">
        <v>20.05744</v>
      </c>
      <c r="W65">
        <v>33.674126999999999</v>
      </c>
      <c r="X65">
        <v>143.00568999999999</v>
      </c>
      <c r="Y65">
        <v>0</v>
      </c>
      <c r="Z65">
        <v>6.2880070000000003</v>
      </c>
      <c r="AA65">
        <v>0</v>
      </c>
      <c r="AB65">
        <v>0</v>
      </c>
      <c r="AC65">
        <v>0</v>
      </c>
      <c r="AD65">
        <v>0</v>
      </c>
      <c r="AE65">
        <v>19.020948000000001</v>
      </c>
      <c r="AF65">
        <v>8.893262</v>
      </c>
      <c r="AG65">
        <v>49.385103999999998</v>
      </c>
      <c r="AH65">
        <v>26.326167000000002</v>
      </c>
      <c r="AI65">
        <v>0</v>
      </c>
      <c r="AJ65">
        <v>0</v>
      </c>
      <c r="AK65">
        <v>33.186518</v>
      </c>
      <c r="AL65">
        <v>12.325683</v>
      </c>
      <c r="AM65">
        <v>12.110756</v>
      </c>
      <c r="AN65">
        <v>0.73095100000000002</v>
      </c>
      <c r="AO65">
        <v>0</v>
      </c>
      <c r="AP65">
        <v>0.247054</v>
      </c>
      <c r="AQ65">
        <v>0</v>
      </c>
      <c r="AR65">
        <v>31.937615999999998</v>
      </c>
      <c r="AS65">
        <v>36.537827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5.2975839999999996</v>
      </c>
      <c r="AZ65">
        <v>0</v>
      </c>
      <c r="BA65">
        <v>1.009862</v>
      </c>
      <c r="BB65">
        <v>5.1668050000000001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2191.8531270000003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480.27212200000002</v>
      </c>
      <c r="L66">
        <v>323.73961800000001</v>
      </c>
      <c r="M66">
        <v>93.591046000000006</v>
      </c>
      <c r="N66">
        <v>119.939634</v>
      </c>
      <c r="O66">
        <v>125.91839</v>
      </c>
      <c r="P66">
        <v>144.634344</v>
      </c>
      <c r="Q66">
        <v>18.85004</v>
      </c>
      <c r="R66">
        <v>38.466506000000003</v>
      </c>
      <c r="S66">
        <v>23.369425</v>
      </c>
      <c r="T66">
        <v>2.9796870000000002</v>
      </c>
      <c r="U66">
        <v>403.81991099999999</v>
      </c>
      <c r="V66">
        <v>20.05744</v>
      </c>
      <c r="W66">
        <v>33.674126999999999</v>
      </c>
      <c r="X66">
        <v>143.00568999999999</v>
      </c>
      <c r="Y66">
        <v>0</v>
      </c>
      <c r="Z66">
        <v>6.2880070000000003</v>
      </c>
      <c r="AA66">
        <v>13.547798</v>
      </c>
      <c r="AB66">
        <v>0</v>
      </c>
      <c r="AC66">
        <v>0</v>
      </c>
      <c r="AD66">
        <v>0</v>
      </c>
      <c r="AE66">
        <v>19.020948000000001</v>
      </c>
      <c r="AF66">
        <v>8.893262</v>
      </c>
      <c r="AG66">
        <v>49.385103999999998</v>
      </c>
      <c r="AH66">
        <v>26.326167000000002</v>
      </c>
      <c r="AI66">
        <v>0</v>
      </c>
      <c r="AJ66">
        <v>0</v>
      </c>
      <c r="AK66">
        <v>33.186518</v>
      </c>
      <c r="AL66">
        <v>12.325683</v>
      </c>
      <c r="AM66">
        <v>12.110756</v>
      </c>
      <c r="AN66">
        <v>0.73095100000000002</v>
      </c>
      <c r="AO66">
        <v>0</v>
      </c>
      <c r="AP66">
        <v>0.247054</v>
      </c>
      <c r="AQ66">
        <v>0</v>
      </c>
      <c r="AR66">
        <v>31.937615999999998</v>
      </c>
      <c r="AS66">
        <v>36.537827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5.2975839999999996</v>
      </c>
      <c r="AZ66">
        <v>0</v>
      </c>
      <c r="BA66">
        <v>1.009862</v>
      </c>
      <c r="BB66">
        <v>5.1668050000000001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2253.615925000001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548.50599</v>
      </c>
      <c r="L67">
        <v>323.73961800000001</v>
      </c>
      <c r="M67">
        <v>93.591046000000006</v>
      </c>
      <c r="N67">
        <v>119.939634</v>
      </c>
      <c r="O67">
        <v>125.91839</v>
      </c>
      <c r="P67">
        <v>144.634344</v>
      </c>
      <c r="Q67">
        <v>18.85004</v>
      </c>
      <c r="R67">
        <v>43.303457999999999</v>
      </c>
      <c r="S67">
        <v>23.369425</v>
      </c>
      <c r="T67">
        <v>2.9796870000000002</v>
      </c>
      <c r="U67">
        <v>403.81991099999999</v>
      </c>
      <c r="V67">
        <v>20.05744</v>
      </c>
      <c r="W67">
        <v>33.674126999999999</v>
      </c>
      <c r="X67">
        <v>143.00568999999999</v>
      </c>
      <c r="Y67">
        <v>0</v>
      </c>
      <c r="Z67">
        <v>6.2880070000000003</v>
      </c>
      <c r="AA67">
        <v>13.547798</v>
      </c>
      <c r="AB67">
        <v>0</v>
      </c>
      <c r="AC67">
        <v>0</v>
      </c>
      <c r="AD67">
        <v>0</v>
      </c>
      <c r="AE67">
        <v>19.020948000000001</v>
      </c>
      <c r="AF67">
        <v>8.893262</v>
      </c>
      <c r="AG67">
        <v>49.385103999999998</v>
      </c>
      <c r="AH67">
        <v>48.354183999999997</v>
      </c>
      <c r="AI67">
        <v>0</v>
      </c>
      <c r="AJ67">
        <v>0</v>
      </c>
      <c r="AK67">
        <v>33.186518</v>
      </c>
      <c r="AL67">
        <v>24.651364999999998</v>
      </c>
      <c r="AM67">
        <v>12.110756</v>
      </c>
      <c r="AN67">
        <v>0.73095100000000002</v>
      </c>
      <c r="AO67">
        <v>0</v>
      </c>
      <c r="AP67">
        <v>0.247054</v>
      </c>
      <c r="AQ67">
        <v>0</v>
      </c>
      <c r="AR67">
        <v>31.937615999999998</v>
      </c>
      <c r="AS67">
        <v>36.537827</v>
      </c>
      <c r="AT67">
        <v>19.286000000000001</v>
      </c>
      <c r="AU67">
        <v>0</v>
      </c>
      <c r="AV67">
        <v>0</v>
      </c>
      <c r="AW67">
        <v>0</v>
      </c>
      <c r="AX67">
        <v>0</v>
      </c>
      <c r="AY67">
        <v>5.2975839999999996</v>
      </c>
      <c r="AZ67">
        <v>0</v>
      </c>
      <c r="BA67">
        <v>1.8712150000000001</v>
      </c>
      <c r="BB67">
        <v>5.1668050000000001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2361.9017940000003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546.82810800000004</v>
      </c>
      <c r="L68">
        <v>323.73961800000001</v>
      </c>
      <c r="M68">
        <v>93.591046000000006</v>
      </c>
      <c r="N68">
        <v>119.939634</v>
      </c>
      <c r="O68">
        <v>125.91839</v>
      </c>
      <c r="P68">
        <v>144.634344</v>
      </c>
      <c r="Q68">
        <v>18.85004</v>
      </c>
      <c r="R68">
        <v>43.303457999999999</v>
      </c>
      <c r="S68">
        <v>23.369425</v>
      </c>
      <c r="T68">
        <v>2.9796870000000002</v>
      </c>
      <c r="U68">
        <v>403.81991099999999</v>
      </c>
      <c r="V68">
        <v>20.05744</v>
      </c>
      <c r="W68">
        <v>33.674126999999999</v>
      </c>
      <c r="X68">
        <v>143.00568999999999</v>
      </c>
      <c r="Y68">
        <v>0</v>
      </c>
      <c r="Z68">
        <v>6.2880070000000003</v>
      </c>
      <c r="AA68">
        <v>13.547798</v>
      </c>
      <c r="AB68">
        <v>0</v>
      </c>
      <c r="AC68">
        <v>0</v>
      </c>
      <c r="AD68">
        <v>0</v>
      </c>
      <c r="AE68">
        <v>19.020948000000001</v>
      </c>
      <c r="AF68">
        <v>8.893262</v>
      </c>
      <c r="AG68">
        <v>49.385103999999998</v>
      </c>
      <c r="AH68">
        <v>48.354183999999997</v>
      </c>
      <c r="AI68">
        <v>0</v>
      </c>
      <c r="AJ68">
        <v>0</v>
      </c>
      <c r="AK68">
        <v>33.186518</v>
      </c>
      <c r="AL68">
        <v>24.651364999999998</v>
      </c>
      <c r="AM68">
        <v>12.110756</v>
      </c>
      <c r="AN68">
        <v>0.73095100000000002</v>
      </c>
      <c r="AO68">
        <v>0</v>
      </c>
      <c r="AP68">
        <v>0.247054</v>
      </c>
      <c r="AQ68">
        <v>0</v>
      </c>
      <c r="AR68">
        <v>31.937615999999998</v>
      </c>
      <c r="AS68">
        <v>36.537827</v>
      </c>
      <c r="AT68">
        <v>19.286000000000001</v>
      </c>
      <c r="AU68">
        <v>0</v>
      </c>
      <c r="AV68">
        <v>0</v>
      </c>
      <c r="AW68">
        <v>0</v>
      </c>
      <c r="AX68">
        <v>0</v>
      </c>
      <c r="AY68">
        <v>5.2975839999999996</v>
      </c>
      <c r="AZ68">
        <v>0</v>
      </c>
      <c r="BA68">
        <v>1.8712150000000001</v>
      </c>
      <c r="BB68">
        <v>5.1668050000000001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2360.2239120000004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475.23847599999999</v>
      </c>
      <c r="L69">
        <v>323.73961800000001</v>
      </c>
      <c r="M69">
        <v>93.591046000000006</v>
      </c>
      <c r="N69">
        <v>119.939634</v>
      </c>
      <c r="O69">
        <v>125.91839</v>
      </c>
      <c r="P69">
        <v>144.634344</v>
      </c>
      <c r="Q69">
        <v>18.85004</v>
      </c>
      <c r="R69">
        <v>43.303457999999999</v>
      </c>
      <c r="S69">
        <v>23.369425</v>
      </c>
      <c r="T69">
        <v>2.9796870000000002</v>
      </c>
      <c r="U69">
        <v>403.81991099999999</v>
      </c>
      <c r="V69">
        <v>20.05744</v>
      </c>
      <c r="W69">
        <v>33.674126999999999</v>
      </c>
      <c r="X69">
        <v>143.00568999999999</v>
      </c>
      <c r="Y69">
        <v>0</v>
      </c>
      <c r="Z69">
        <v>6.2880070000000003</v>
      </c>
      <c r="AA69">
        <v>13.547798</v>
      </c>
      <c r="AB69">
        <v>0</v>
      </c>
      <c r="AC69">
        <v>0</v>
      </c>
      <c r="AD69">
        <v>0</v>
      </c>
      <c r="AE69">
        <v>19.020948000000001</v>
      </c>
      <c r="AF69">
        <v>8.893262</v>
      </c>
      <c r="AG69">
        <v>49.385103999999998</v>
      </c>
      <c r="AH69">
        <v>48.354183999999997</v>
      </c>
      <c r="AI69">
        <v>0</v>
      </c>
      <c r="AJ69">
        <v>0</v>
      </c>
      <c r="AK69">
        <v>33.186518</v>
      </c>
      <c r="AL69">
        <v>24.651364999999998</v>
      </c>
      <c r="AM69">
        <v>12.110756</v>
      </c>
      <c r="AN69">
        <v>0.73095100000000002</v>
      </c>
      <c r="AO69">
        <v>0</v>
      </c>
      <c r="AP69">
        <v>0.247054</v>
      </c>
      <c r="AQ69">
        <v>0</v>
      </c>
      <c r="AR69">
        <v>31.937615999999998</v>
      </c>
      <c r="AS69">
        <v>36.537827</v>
      </c>
      <c r="AT69">
        <v>19.286000000000001</v>
      </c>
      <c r="AU69">
        <v>0</v>
      </c>
      <c r="AV69">
        <v>0</v>
      </c>
      <c r="AW69">
        <v>0</v>
      </c>
      <c r="AX69">
        <v>0</v>
      </c>
      <c r="AY69">
        <v>5.2975839999999996</v>
      </c>
      <c r="AZ69">
        <v>0</v>
      </c>
      <c r="BA69">
        <v>1.8712150000000001</v>
      </c>
      <c r="BB69">
        <v>5.1668050000000001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2288.6342800000007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407.94962199999998</v>
      </c>
      <c r="L70">
        <v>323.73961800000001</v>
      </c>
      <c r="M70">
        <v>93.591046000000006</v>
      </c>
      <c r="N70">
        <v>119.939634</v>
      </c>
      <c r="O70">
        <v>125.91839</v>
      </c>
      <c r="P70">
        <v>144.634344</v>
      </c>
      <c r="Q70">
        <v>19.264689000000001</v>
      </c>
      <c r="R70">
        <v>43.303457999999999</v>
      </c>
      <c r="S70">
        <v>23.909433</v>
      </c>
      <c r="T70">
        <v>2.9796870000000002</v>
      </c>
      <c r="U70">
        <v>403.81991099999999</v>
      </c>
      <c r="V70">
        <v>20.05744</v>
      </c>
      <c r="W70">
        <v>33.674126999999999</v>
      </c>
      <c r="X70">
        <v>143.00568999999999</v>
      </c>
      <c r="Y70">
        <v>0</v>
      </c>
      <c r="Z70">
        <v>6.2880070000000003</v>
      </c>
      <c r="AA70">
        <v>13.547798</v>
      </c>
      <c r="AB70">
        <v>0</v>
      </c>
      <c r="AC70">
        <v>0</v>
      </c>
      <c r="AD70">
        <v>0</v>
      </c>
      <c r="AE70">
        <v>19.020948000000001</v>
      </c>
      <c r="AF70">
        <v>8.893262</v>
      </c>
      <c r="AG70">
        <v>49.385103999999998</v>
      </c>
      <c r="AH70">
        <v>48.354183999999997</v>
      </c>
      <c r="AI70">
        <v>0</v>
      </c>
      <c r="AJ70">
        <v>0</v>
      </c>
      <c r="AK70">
        <v>33.186518</v>
      </c>
      <c r="AL70">
        <v>24.651364999999998</v>
      </c>
      <c r="AM70">
        <v>12.110756</v>
      </c>
      <c r="AN70">
        <v>0.73095100000000002</v>
      </c>
      <c r="AO70">
        <v>0</v>
      </c>
      <c r="AP70">
        <v>0.247054</v>
      </c>
      <c r="AQ70">
        <v>0</v>
      </c>
      <c r="AR70">
        <v>31.937615999999998</v>
      </c>
      <c r="AS70">
        <v>36.537827</v>
      </c>
      <c r="AT70">
        <v>19.286000000000001</v>
      </c>
      <c r="AU70">
        <v>0</v>
      </c>
      <c r="AV70">
        <v>0</v>
      </c>
      <c r="AW70">
        <v>0</v>
      </c>
      <c r="AX70">
        <v>0</v>
      </c>
      <c r="AY70">
        <v>5.2975839999999996</v>
      </c>
      <c r="AZ70">
        <v>0</v>
      </c>
      <c r="BA70">
        <v>1.8712150000000001</v>
      </c>
      <c r="BB70">
        <v>5.1668050000000001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2222.3000830000005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366.23400400000003</v>
      </c>
      <c r="L71">
        <v>294.81061799999998</v>
      </c>
      <c r="M71">
        <v>93.591046000000006</v>
      </c>
      <c r="N71">
        <v>119.939634</v>
      </c>
      <c r="O71">
        <v>125.91839</v>
      </c>
      <c r="P71">
        <v>144.634344</v>
      </c>
      <c r="Q71">
        <v>19.264689000000001</v>
      </c>
      <c r="R71">
        <v>43.303457999999999</v>
      </c>
      <c r="S71">
        <v>23.909433</v>
      </c>
      <c r="T71">
        <v>2.9796870000000002</v>
      </c>
      <c r="U71">
        <v>400.30503800000002</v>
      </c>
      <c r="V71">
        <v>20.05744</v>
      </c>
      <c r="W71">
        <v>33.674126999999999</v>
      </c>
      <c r="X71">
        <v>143.00568999999999</v>
      </c>
      <c r="Y71">
        <v>0</v>
      </c>
      <c r="Z71">
        <v>6.2880070000000003</v>
      </c>
      <c r="AA71">
        <v>20.2638</v>
      </c>
      <c r="AB71">
        <v>0</v>
      </c>
      <c r="AC71">
        <v>0</v>
      </c>
      <c r="AD71">
        <v>0</v>
      </c>
      <c r="AE71">
        <v>19.020948000000001</v>
      </c>
      <c r="AF71">
        <v>8.893262</v>
      </c>
      <c r="AG71">
        <v>49.385103999999998</v>
      </c>
      <c r="AH71">
        <v>48.354183999999997</v>
      </c>
      <c r="AI71">
        <v>0</v>
      </c>
      <c r="AJ71">
        <v>0</v>
      </c>
      <c r="AK71">
        <v>33.186518</v>
      </c>
      <c r="AL71">
        <v>24.651364999999998</v>
      </c>
      <c r="AM71">
        <v>12.110756</v>
      </c>
      <c r="AN71">
        <v>0.73095100000000002</v>
      </c>
      <c r="AO71">
        <v>0</v>
      </c>
      <c r="AP71">
        <v>0.247054</v>
      </c>
      <c r="AQ71">
        <v>0</v>
      </c>
      <c r="AR71">
        <v>31.937615999999998</v>
      </c>
      <c r="AS71">
        <v>36.537827</v>
      </c>
      <c r="AT71">
        <v>19.286000000000001</v>
      </c>
      <c r="AU71">
        <v>0</v>
      </c>
      <c r="AV71">
        <v>0</v>
      </c>
      <c r="AW71">
        <v>0</v>
      </c>
      <c r="AX71">
        <v>0</v>
      </c>
      <c r="AY71">
        <v>5.2975839999999996</v>
      </c>
      <c r="AZ71">
        <v>0</v>
      </c>
      <c r="BA71">
        <v>1.8712150000000001</v>
      </c>
      <c r="BB71">
        <v>5.1668050000000001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2154.8565940000003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394.430136</v>
      </c>
      <c r="L72">
        <v>294.81061799999998</v>
      </c>
      <c r="M72">
        <v>93.591046000000006</v>
      </c>
      <c r="N72">
        <v>119.939634</v>
      </c>
      <c r="O72">
        <v>125.91839</v>
      </c>
      <c r="P72">
        <v>144.634344</v>
      </c>
      <c r="Q72">
        <v>19.264689000000001</v>
      </c>
      <c r="R72">
        <v>43.303457999999999</v>
      </c>
      <c r="S72">
        <v>23.909433</v>
      </c>
      <c r="T72">
        <v>2.9796870000000002</v>
      </c>
      <c r="U72">
        <v>400.30503800000002</v>
      </c>
      <c r="V72">
        <v>20.05744</v>
      </c>
      <c r="W72">
        <v>33.674126999999999</v>
      </c>
      <c r="X72">
        <v>143.00568999999999</v>
      </c>
      <c r="Y72">
        <v>0</v>
      </c>
      <c r="Z72">
        <v>6.2880070000000003</v>
      </c>
      <c r="AA72">
        <v>27.095596</v>
      </c>
      <c r="AB72">
        <v>3.9447019999999999</v>
      </c>
      <c r="AC72">
        <v>0</v>
      </c>
      <c r="AD72">
        <v>0</v>
      </c>
      <c r="AE72">
        <v>19.020948000000001</v>
      </c>
      <c r="AF72">
        <v>8.893262</v>
      </c>
      <c r="AG72">
        <v>49.385103999999998</v>
      </c>
      <c r="AH72">
        <v>48.354183999999997</v>
      </c>
      <c r="AI72">
        <v>0</v>
      </c>
      <c r="AJ72">
        <v>0</v>
      </c>
      <c r="AK72">
        <v>33.186518</v>
      </c>
      <c r="AL72">
        <v>36.977048000000003</v>
      </c>
      <c r="AM72">
        <v>12.110756</v>
      </c>
      <c r="AN72">
        <v>0.73095100000000002</v>
      </c>
      <c r="AO72">
        <v>0</v>
      </c>
      <c r="AP72">
        <v>0.247054</v>
      </c>
      <c r="AQ72">
        <v>0</v>
      </c>
      <c r="AR72">
        <v>31.937615999999998</v>
      </c>
      <c r="AS72">
        <v>36.537827</v>
      </c>
      <c r="AT72">
        <v>19.286000000000001</v>
      </c>
      <c r="AU72">
        <v>0</v>
      </c>
      <c r="AV72">
        <v>0</v>
      </c>
      <c r="AW72">
        <v>0</v>
      </c>
      <c r="AX72">
        <v>0</v>
      </c>
      <c r="AY72">
        <v>5.2975839999999996</v>
      </c>
      <c r="AZ72">
        <v>0</v>
      </c>
      <c r="BA72">
        <v>1.8712150000000001</v>
      </c>
      <c r="BB72">
        <v>5.1668050000000001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2206.154907000001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450.37882200000001</v>
      </c>
      <c r="L73">
        <v>294.81061799999998</v>
      </c>
      <c r="M73">
        <v>93.591046000000006</v>
      </c>
      <c r="N73">
        <v>119.939634</v>
      </c>
      <c r="O73">
        <v>125.91839</v>
      </c>
      <c r="P73">
        <v>144.634344</v>
      </c>
      <c r="Q73">
        <v>19.264689000000001</v>
      </c>
      <c r="R73">
        <v>43.303457999999999</v>
      </c>
      <c r="S73">
        <v>23.909433</v>
      </c>
      <c r="T73">
        <v>2.9796870000000002</v>
      </c>
      <c r="U73">
        <v>400.30503800000002</v>
      </c>
      <c r="V73">
        <v>20.05744</v>
      </c>
      <c r="W73">
        <v>33.674126999999999</v>
      </c>
      <c r="X73">
        <v>143.00568999999999</v>
      </c>
      <c r="Y73">
        <v>0</v>
      </c>
      <c r="Z73">
        <v>6.2880070000000003</v>
      </c>
      <c r="AA73">
        <v>27.095596</v>
      </c>
      <c r="AB73">
        <v>15.589461</v>
      </c>
      <c r="AC73">
        <v>0</v>
      </c>
      <c r="AD73">
        <v>0</v>
      </c>
      <c r="AE73">
        <v>19.020948000000001</v>
      </c>
      <c r="AF73">
        <v>8.893262</v>
      </c>
      <c r="AG73">
        <v>49.385103999999998</v>
      </c>
      <c r="AH73">
        <v>48.354183999999997</v>
      </c>
      <c r="AI73">
        <v>0</v>
      </c>
      <c r="AJ73">
        <v>0</v>
      </c>
      <c r="AK73">
        <v>33.186518</v>
      </c>
      <c r="AL73">
        <v>36.977048000000003</v>
      </c>
      <c r="AM73">
        <v>18.129435000000001</v>
      </c>
      <c r="AN73">
        <v>0.73095100000000002</v>
      </c>
      <c r="AO73">
        <v>0</v>
      </c>
      <c r="AP73">
        <v>0.247054</v>
      </c>
      <c r="AQ73">
        <v>11.756012999999999</v>
      </c>
      <c r="AR73">
        <v>31.937615999999998</v>
      </c>
      <c r="AS73">
        <v>36.537827</v>
      </c>
      <c r="AT73">
        <v>19.286000000000001</v>
      </c>
      <c r="AU73">
        <v>0</v>
      </c>
      <c r="AV73">
        <v>0</v>
      </c>
      <c r="AW73">
        <v>0</v>
      </c>
      <c r="AX73">
        <v>0</v>
      </c>
      <c r="AY73">
        <v>5.2975839999999996</v>
      </c>
      <c r="AZ73">
        <v>0</v>
      </c>
      <c r="BA73">
        <v>1.8712150000000001</v>
      </c>
      <c r="BB73">
        <v>5.1668050000000001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2291.5230440000009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474.48632199999997</v>
      </c>
      <c r="L74">
        <v>324.50141400000001</v>
      </c>
      <c r="M74">
        <v>93.591046000000006</v>
      </c>
      <c r="N74">
        <v>119.939634</v>
      </c>
      <c r="O74">
        <v>125.91839</v>
      </c>
      <c r="P74">
        <v>144.634344</v>
      </c>
      <c r="Q74">
        <v>21.822109000000001</v>
      </c>
      <c r="R74">
        <v>43.303457999999999</v>
      </c>
      <c r="S74">
        <v>26.652269</v>
      </c>
      <c r="T74">
        <v>2.9796870000000002</v>
      </c>
      <c r="U74">
        <v>400.30503800000002</v>
      </c>
      <c r="V74">
        <v>20.05744</v>
      </c>
      <c r="W74">
        <v>33.674126999999999</v>
      </c>
      <c r="X74">
        <v>143.00568999999999</v>
      </c>
      <c r="Y74">
        <v>0</v>
      </c>
      <c r="Z74">
        <v>11.66803</v>
      </c>
      <c r="AA74">
        <v>27.095596</v>
      </c>
      <c r="AB74">
        <v>15.589461</v>
      </c>
      <c r="AC74">
        <v>11.184642999999999</v>
      </c>
      <c r="AD74">
        <v>0</v>
      </c>
      <c r="AE74">
        <v>38.041893999999999</v>
      </c>
      <c r="AF74">
        <v>8.893262</v>
      </c>
      <c r="AG74">
        <v>49.385103999999998</v>
      </c>
      <c r="AH74">
        <v>67.695858000000001</v>
      </c>
      <c r="AI74">
        <v>0</v>
      </c>
      <c r="AJ74">
        <v>0</v>
      </c>
      <c r="AK74">
        <v>33.186518</v>
      </c>
      <c r="AL74">
        <v>36.977048000000003</v>
      </c>
      <c r="AM74">
        <v>18.129435000000001</v>
      </c>
      <c r="AN74">
        <v>0.73095100000000002</v>
      </c>
      <c r="AO74">
        <v>0</v>
      </c>
      <c r="AP74">
        <v>0</v>
      </c>
      <c r="AQ74">
        <v>23.512025999999999</v>
      </c>
      <c r="AR74">
        <v>31.937615999999998</v>
      </c>
      <c r="AS74">
        <v>36.537827</v>
      </c>
      <c r="AT74">
        <v>19.286000000000001</v>
      </c>
      <c r="AU74">
        <v>0</v>
      </c>
      <c r="AV74">
        <v>0</v>
      </c>
      <c r="AW74">
        <v>0</v>
      </c>
      <c r="AX74">
        <v>0</v>
      </c>
      <c r="AY74">
        <v>5.2975839999999996</v>
      </c>
      <c r="AZ74">
        <v>1.8068070000000001</v>
      </c>
      <c r="BA74">
        <v>2.6137609999999998</v>
      </c>
      <c r="BB74">
        <v>5.1668050000000001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2419.6071940000002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390.110072</v>
      </c>
      <c r="L75">
        <v>278.12822799999998</v>
      </c>
      <c r="M75">
        <v>93.591046000000006</v>
      </c>
      <c r="N75">
        <v>119.939634</v>
      </c>
      <c r="O75">
        <v>125.91839</v>
      </c>
      <c r="P75">
        <v>144.634344</v>
      </c>
      <c r="Q75">
        <v>19.370761999999999</v>
      </c>
      <c r="R75">
        <v>43.303457999999999</v>
      </c>
      <c r="S75">
        <v>24.044435</v>
      </c>
      <c r="T75">
        <v>2.9796870000000002</v>
      </c>
      <c r="U75">
        <v>400.30503800000002</v>
      </c>
      <c r="V75">
        <v>20.05744</v>
      </c>
      <c r="W75">
        <v>33.674126999999999</v>
      </c>
      <c r="X75">
        <v>143.00568999999999</v>
      </c>
      <c r="Y75">
        <v>0</v>
      </c>
      <c r="Z75">
        <v>11.66803</v>
      </c>
      <c r="AA75">
        <v>27.095596</v>
      </c>
      <c r="AB75">
        <v>15.589461</v>
      </c>
      <c r="AC75">
        <v>11.184642999999999</v>
      </c>
      <c r="AD75">
        <v>10.495474</v>
      </c>
      <c r="AE75">
        <v>38.041893999999999</v>
      </c>
      <c r="AF75">
        <v>8.893262</v>
      </c>
      <c r="AG75">
        <v>49.385103999999998</v>
      </c>
      <c r="AH75">
        <v>96.708367999999993</v>
      </c>
      <c r="AI75">
        <v>0</v>
      </c>
      <c r="AJ75">
        <v>0</v>
      </c>
      <c r="AK75">
        <v>33.186518</v>
      </c>
      <c r="AL75">
        <v>36.977048000000003</v>
      </c>
      <c r="AM75">
        <v>18.129435000000001</v>
      </c>
      <c r="AN75">
        <v>0.73095100000000002</v>
      </c>
      <c r="AO75">
        <v>0</v>
      </c>
      <c r="AP75">
        <v>0.61763400000000002</v>
      </c>
      <c r="AQ75">
        <v>23.512025999999999</v>
      </c>
      <c r="AR75">
        <v>31.937615999999998</v>
      </c>
      <c r="AS75">
        <v>36.537827</v>
      </c>
      <c r="AT75">
        <v>19.286000000000001</v>
      </c>
      <c r="AU75">
        <v>0</v>
      </c>
      <c r="AV75">
        <v>0</v>
      </c>
      <c r="AW75">
        <v>0</v>
      </c>
      <c r="AX75">
        <v>0</v>
      </c>
      <c r="AY75">
        <v>5.2975839999999996</v>
      </c>
      <c r="AZ75">
        <v>2.1455829999999998</v>
      </c>
      <c r="BA75">
        <v>3.727579</v>
      </c>
      <c r="BB75">
        <v>5.1668050000000001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2325.3767889999999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366.48472199999998</v>
      </c>
      <c r="L76">
        <v>320.36456800000002</v>
      </c>
      <c r="M76">
        <v>93.591046000000006</v>
      </c>
      <c r="N76">
        <v>119.939634</v>
      </c>
      <c r="O76">
        <v>125.91839</v>
      </c>
      <c r="P76">
        <v>144.634344</v>
      </c>
      <c r="Q76">
        <v>19.370761999999999</v>
      </c>
      <c r="R76">
        <v>43.303457999999999</v>
      </c>
      <c r="S76">
        <v>24.044435</v>
      </c>
      <c r="T76">
        <v>2.9796870000000002</v>
      </c>
      <c r="U76">
        <v>400.30503800000002</v>
      </c>
      <c r="V76">
        <v>20.05744</v>
      </c>
      <c r="W76">
        <v>33.674126999999999</v>
      </c>
      <c r="X76">
        <v>143.00568999999999</v>
      </c>
      <c r="Y76">
        <v>0</v>
      </c>
      <c r="Z76">
        <v>11.66803</v>
      </c>
      <c r="AA76">
        <v>27.095596</v>
      </c>
      <c r="AB76">
        <v>31.178923000000001</v>
      </c>
      <c r="AC76">
        <v>22.369287</v>
      </c>
      <c r="AD76">
        <v>20.990949000000001</v>
      </c>
      <c r="AE76">
        <v>38.041893999999999</v>
      </c>
      <c r="AF76">
        <v>8.893262</v>
      </c>
      <c r="AG76">
        <v>49.385103999999998</v>
      </c>
      <c r="AH76">
        <v>126.795416</v>
      </c>
      <c r="AI76">
        <v>0</v>
      </c>
      <c r="AJ76">
        <v>0</v>
      </c>
      <c r="AK76">
        <v>33.186518</v>
      </c>
      <c r="AL76">
        <v>36.977048000000003</v>
      </c>
      <c r="AM76">
        <v>18.129435000000001</v>
      </c>
      <c r="AN76">
        <v>0.73095100000000002</v>
      </c>
      <c r="AO76">
        <v>0</v>
      </c>
      <c r="AP76">
        <v>0.61763400000000002</v>
      </c>
      <c r="AQ76">
        <v>35.268039000000002</v>
      </c>
      <c r="AR76">
        <v>31.937615999999998</v>
      </c>
      <c r="AS76">
        <v>36.537827</v>
      </c>
      <c r="AT76">
        <v>19.286000000000001</v>
      </c>
      <c r="AU76">
        <v>0</v>
      </c>
      <c r="AV76">
        <v>0</v>
      </c>
      <c r="AW76">
        <v>0</v>
      </c>
      <c r="AX76">
        <v>0</v>
      </c>
      <c r="AY76">
        <v>5.2975839999999996</v>
      </c>
      <c r="AZ76">
        <v>2.1455829999999998</v>
      </c>
      <c r="BA76">
        <v>4.9008010000000004</v>
      </c>
      <c r="BB76">
        <v>5.1668050000000001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2424.273643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366.33043400000003</v>
      </c>
      <c r="L77">
        <v>255.56360799999999</v>
      </c>
      <c r="M77">
        <v>93.591046000000006</v>
      </c>
      <c r="N77">
        <v>119.939634</v>
      </c>
      <c r="O77">
        <v>125.91839</v>
      </c>
      <c r="P77">
        <v>144.634344</v>
      </c>
      <c r="Q77">
        <v>16.770816</v>
      </c>
      <c r="R77">
        <v>38.707580999999998</v>
      </c>
      <c r="S77">
        <v>21.059155000000001</v>
      </c>
      <c r="T77">
        <v>2.9796870000000002</v>
      </c>
      <c r="U77">
        <v>400.30503800000002</v>
      </c>
      <c r="V77">
        <v>17.85575</v>
      </c>
      <c r="W77">
        <v>33.674126999999999</v>
      </c>
      <c r="X77">
        <v>143.00568999999999</v>
      </c>
      <c r="Y77">
        <v>0</v>
      </c>
      <c r="Z77">
        <v>18.864021999999999</v>
      </c>
      <c r="AA77">
        <v>40.643394000000001</v>
      </c>
      <c r="AB77">
        <v>46.768383999999998</v>
      </c>
      <c r="AC77">
        <v>33.587777000000003</v>
      </c>
      <c r="AD77">
        <v>31.486422999999998</v>
      </c>
      <c r="AE77">
        <v>57.062840999999999</v>
      </c>
      <c r="AF77">
        <v>10.004918999999999</v>
      </c>
      <c r="AG77">
        <v>49.385103999999998</v>
      </c>
      <c r="AH77">
        <v>153.658852</v>
      </c>
      <c r="AI77">
        <v>0</v>
      </c>
      <c r="AJ77">
        <v>0</v>
      </c>
      <c r="AK77">
        <v>33.186518</v>
      </c>
      <c r="AL77">
        <v>76.542489000000003</v>
      </c>
      <c r="AM77">
        <v>18.129435000000001</v>
      </c>
      <c r="AN77">
        <v>0.73095100000000002</v>
      </c>
      <c r="AO77">
        <v>0</v>
      </c>
      <c r="AP77">
        <v>5.6822340000000002</v>
      </c>
      <c r="AQ77">
        <v>48.560786</v>
      </c>
      <c r="AR77">
        <v>33.002203000000002</v>
      </c>
      <c r="AS77">
        <v>37.597966</v>
      </c>
      <c r="AT77">
        <v>19.286000000000001</v>
      </c>
      <c r="AU77">
        <v>0</v>
      </c>
      <c r="AV77">
        <v>0</v>
      </c>
      <c r="AW77">
        <v>0</v>
      </c>
      <c r="AX77">
        <v>0</v>
      </c>
      <c r="AY77">
        <v>5.2975839999999996</v>
      </c>
      <c r="AZ77">
        <v>2.190753</v>
      </c>
      <c r="BA77">
        <v>5.9255149999999999</v>
      </c>
      <c r="BB77">
        <v>5.1668050000000001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2513.0962549999986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366.33043400000003</v>
      </c>
      <c r="L78">
        <v>251.21461400000001</v>
      </c>
      <c r="M78">
        <v>93.591046000000006</v>
      </c>
      <c r="N78">
        <v>119.939634</v>
      </c>
      <c r="O78">
        <v>125.91839</v>
      </c>
      <c r="P78">
        <v>144.634344</v>
      </c>
      <c r="Q78">
        <v>16.770816</v>
      </c>
      <c r="R78">
        <v>38.707580999999998</v>
      </c>
      <c r="S78">
        <v>21.059155000000001</v>
      </c>
      <c r="T78">
        <v>2.9796870000000002</v>
      </c>
      <c r="U78">
        <v>400.30503800000002</v>
      </c>
      <c r="V78">
        <v>17.85575</v>
      </c>
      <c r="W78">
        <v>33.674126999999999</v>
      </c>
      <c r="X78">
        <v>143.00568999999999</v>
      </c>
      <c r="Y78">
        <v>0</v>
      </c>
      <c r="Z78">
        <v>18.864021999999999</v>
      </c>
      <c r="AA78">
        <v>40.643394000000001</v>
      </c>
      <c r="AB78">
        <v>46.768383999999998</v>
      </c>
      <c r="AC78">
        <v>33.587777000000003</v>
      </c>
      <c r="AD78">
        <v>41.981896999999996</v>
      </c>
      <c r="AE78">
        <v>57.062840999999999</v>
      </c>
      <c r="AF78">
        <v>10.004918999999999</v>
      </c>
      <c r="AG78">
        <v>49.385103999999998</v>
      </c>
      <c r="AH78">
        <v>153.658852</v>
      </c>
      <c r="AI78">
        <v>3.6781950000000001</v>
      </c>
      <c r="AJ78">
        <v>0</v>
      </c>
      <c r="AK78">
        <v>33.186518</v>
      </c>
      <c r="AL78">
        <v>76.542489000000003</v>
      </c>
      <c r="AM78">
        <v>18.129435000000001</v>
      </c>
      <c r="AN78">
        <v>0.73095100000000002</v>
      </c>
      <c r="AO78">
        <v>0</v>
      </c>
      <c r="AP78">
        <v>5.6822340000000002</v>
      </c>
      <c r="AQ78">
        <v>48.560786</v>
      </c>
      <c r="AR78">
        <v>33.002203000000002</v>
      </c>
      <c r="AS78">
        <v>37.597966</v>
      </c>
      <c r="AT78">
        <v>19.286000000000001</v>
      </c>
      <c r="AU78">
        <v>0</v>
      </c>
      <c r="AV78">
        <v>0</v>
      </c>
      <c r="AW78">
        <v>0</v>
      </c>
      <c r="AX78">
        <v>0</v>
      </c>
      <c r="AY78">
        <v>5.2975839999999996</v>
      </c>
      <c r="AZ78">
        <v>4.4718470000000003</v>
      </c>
      <c r="BA78">
        <v>5.9255149999999999</v>
      </c>
      <c r="BB78">
        <v>5.1668050000000001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2525.2020239999983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366.33043400000003</v>
      </c>
      <c r="L79">
        <v>251.21461400000001</v>
      </c>
      <c r="M79">
        <v>93.591046000000006</v>
      </c>
      <c r="N79">
        <v>119.939634</v>
      </c>
      <c r="O79">
        <v>125.91839</v>
      </c>
      <c r="P79">
        <v>144.634344</v>
      </c>
      <c r="Q79">
        <v>16.770816</v>
      </c>
      <c r="R79">
        <v>38.707580999999998</v>
      </c>
      <c r="S79">
        <v>21.059155000000001</v>
      </c>
      <c r="T79">
        <v>2.9796870000000002</v>
      </c>
      <c r="U79">
        <v>400.30503800000002</v>
      </c>
      <c r="V79">
        <v>17.85575</v>
      </c>
      <c r="W79">
        <v>33.674126999999999</v>
      </c>
      <c r="X79">
        <v>143.00568999999999</v>
      </c>
      <c r="Y79">
        <v>0</v>
      </c>
      <c r="Z79">
        <v>18.864021999999999</v>
      </c>
      <c r="AA79">
        <v>40.643394000000001</v>
      </c>
      <c r="AB79">
        <v>46.768383999999998</v>
      </c>
      <c r="AC79">
        <v>33.587777000000003</v>
      </c>
      <c r="AD79">
        <v>41.981896999999996</v>
      </c>
      <c r="AE79">
        <v>57.062840999999999</v>
      </c>
      <c r="AF79">
        <v>10.004918999999999</v>
      </c>
      <c r="AG79">
        <v>49.385103999999998</v>
      </c>
      <c r="AH79">
        <v>150.86505399999999</v>
      </c>
      <c r="AI79">
        <v>18.897093000000002</v>
      </c>
      <c r="AJ79">
        <v>0</v>
      </c>
      <c r="AK79">
        <v>33.186518</v>
      </c>
      <c r="AL79">
        <v>76.542489000000003</v>
      </c>
      <c r="AM79">
        <v>18.129435000000001</v>
      </c>
      <c r="AN79">
        <v>0.73095100000000002</v>
      </c>
      <c r="AO79">
        <v>0</v>
      </c>
      <c r="AP79">
        <v>5.6822340000000002</v>
      </c>
      <c r="AQ79">
        <v>48.560786</v>
      </c>
      <c r="AR79">
        <v>33.002203000000002</v>
      </c>
      <c r="AS79">
        <v>37.597966</v>
      </c>
      <c r="AT79">
        <v>19.286000000000001</v>
      </c>
      <c r="AU79">
        <v>0</v>
      </c>
      <c r="AV79">
        <v>0</v>
      </c>
      <c r="AW79">
        <v>0</v>
      </c>
      <c r="AX79">
        <v>0</v>
      </c>
      <c r="AY79">
        <v>5.2975839999999996</v>
      </c>
      <c r="AZ79">
        <v>6.7077689999999999</v>
      </c>
      <c r="BA79">
        <v>5.8215589999999997</v>
      </c>
      <c r="BB79">
        <v>5.1668050000000001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2539.7590899999987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366.33043400000003</v>
      </c>
      <c r="L80">
        <v>251.21461400000001</v>
      </c>
      <c r="M80">
        <v>93.591046000000006</v>
      </c>
      <c r="N80">
        <v>119.939634</v>
      </c>
      <c r="O80">
        <v>125.91839</v>
      </c>
      <c r="P80">
        <v>144.634344</v>
      </c>
      <c r="Q80">
        <v>16.770816</v>
      </c>
      <c r="R80">
        <v>38.707580999999998</v>
      </c>
      <c r="S80">
        <v>21.059155000000001</v>
      </c>
      <c r="T80">
        <v>2.9796870000000002</v>
      </c>
      <c r="U80">
        <v>400.30503800000002</v>
      </c>
      <c r="V80">
        <v>17.85575</v>
      </c>
      <c r="W80">
        <v>33.674126999999999</v>
      </c>
      <c r="X80">
        <v>143.00568999999999</v>
      </c>
      <c r="Y80">
        <v>0</v>
      </c>
      <c r="Z80">
        <v>18.864021999999999</v>
      </c>
      <c r="AA80">
        <v>40.643394000000001</v>
      </c>
      <c r="AB80">
        <v>46.768383999999998</v>
      </c>
      <c r="AC80">
        <v>33.587777000000003</v>
      </c>
      <c r="AD80">
        <v>41.981896999999996</v>
      </c>
      <c r="AE80">
        <v>57.062840999999999</v>
      </c>
      <c r="AF80">
        <v>10.004918999999999</v>
      </c>
      <c r="AG80">
        <v>49.385103999999998</v>
      </c>
      <c r="AH80">
        <v>150.43523999999999</v>
      </c>
      <c r="AI80">
        <v>18.897093000000002</v>
      </c>
      <c r="AJ80">
        <v>0</v>
      </c>
      <c r="AK80">
        <v>33.186518</v>
      </c>
      <c r="AL80">
        <v>76.542489000000003</v>
      </c>
      <c r="AM80">
        <v>18.129435000000001</v>
      </c>
      <c r="AN80">
        <v>0.73095100000000002</v>
      </c>
      <c r="AO80">
        <v>0</v>
      </c>
      <c r="AP80">
        <v>5.6822340000000002</v>
      </c>
      <c r="AQ80">
        <v>48.560786</v>
      </c>
      <c r="AR80">
        <v>33.002203000000002</v>
      </c>
      <c r="AS80">
        <v>37.597966</v>
      </c>
      <c r="AT80">
        <v>19.286000000000001</v>
      </c>
      <c r="AU80">
        <v>0</v>
      </c>
      <c r="AV80">
        <v>0</v>
      </c>
      <c r="AW80">
        <v>0</v>
      </c>
      <c r="AX80">
        <v>0</v>
      </c>
      <c r="AY80">
        <v>5.2975839999999996</v>
      </c>
      <c r="AZ80">
        <v>8.9436929999999997</v>
      </c>
      <c r="BA80">
        <v>5.8067080000000004</v>
      </c>
      <c r="BB80">
        <v>5.1668050000000001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2541.5503489999987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366.33043400000003</v>
      </c>
      <c r="L81">
        <v>251.21461400000001</v>
      </c>
      <c r="M81">
        <v>93.591046000000006</v>
      </c>
      <c r="N81">
        <v>119.939634</v>
      </c>
      <c r="O81">
        <v>125.91839</v>
      </c>
      <c r="P81">
        <v>144.634344</v>
      </c>
      <c r="Q81">
        <v>16.770816</v>
      </c>
      <c r="R81">
        <v>43.279525</v>
      </c>
      <c r="S81">
        <v>21.059155000000001</v>
      </c>
      <c r="T81">
        <v>2.9796870000000002</v>
      </c>
      <c r="U81">
        <v>400.30503800000002</v>
      </c>
      <c r="V81">
        <v>20.05744</v>
      </c>
      <c r="W81">
        <v>33.674126999999999</v>
      </c>
      <c r="X81">
        <v>143.00568999999999</v>
      </c>
      <c r="Y81">
        <v>0</v>
      </c>
      <c r="Z81">
        <v>18.864021999999999</v>
      </c>
      <c r="AA81">
        <v>40.643394000000001</v>
      </c>
      <c r="AB81">
        <v>46.768383999999998</v>
      </c>
      <c r="AC81">
        <v>33.587777000000003</v>
      </c>
      <c r="AD81">
        <v>41.981896999999996</v>
      </c>
      <c r="AE81">
        <v>57.062840999999999</v>
      </c>
      <c r="AF81">
        <v>18.898181000000001</v>
      </c>
      <c r="AG81">
        <v>49.385103999999998</v>
      </c>
      <c r="AH81">
        <v>150.43523999999999</v>
      </c>
      <c r="AI81">
        <v>18.897093000000002</v>
      </c>
      <c r="AJ81">
        <v>0</v>
      </c>
      <c r="AK81">
        <v>33.186518</v>
      </c>
      <c r="AL81">
        <v>12.325683</v>
      </c>
      <c r="AM81">
        <v>18.129435000000001</v>
      </c>
      <c r="AN81">
        <v>0.75183500000000003</v>
      </c>
      <c r="AO81">
        <v>0</v>
      </c>
      <c r="AP81">
        <v>5.6822340000000002</v>
      </c>
      <c r="AQ81">
        <v>48.560786</v>
      </c>
      <c r="AR81">
        <v>33.002203000000002</v>
      </c>
      <c r="AS81">
        <v>37.597966</v>
      </c>
      <c r="AT81">
        <v>19.286000000000001</v>
      </c>
      <c r="AU81">
        <v>0</v>
      </c>
      <c r="AV81">
        <v>0</v>
      </c>
      <c r="AW81">
        <v>0</v>
      </c>
      <c r="AX81">
        <v>0</v>
      </c>
      <c r="AY81">
        <v>5.2975839999999996</v>
      </c>
      <c r="AZ81">
        <v>8.9436929999999997</v>
      </c>
      <c r="BA81">
        <v>5.8067080000000004</v>
      </c>
      <c r="BB81">
        <v>5.1668050000000001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2493.021322999999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366.33043400000003</v>
      </c>
      <c r="L82">
        <v>251.21461400000001</v>
      </c>
      <c r="M82">
        <v>93.591046000000006</v>
      </c>
      <c r="N82">
        <v>119.939634</v>
      </c>
      <c r="O82">
        <v>125.91839</v>
      </c>
      <c r="P82">
        <v>144.634344</v>
      </c>
      <c r="Q82">
        <v>16.770816</v>
      </c>
      <c r="R82">
        <v>42.402734000000002</v>
      </c>
      <c r="S82">
        <v>21.059155000000001</v>
      </c>
      <c r="T82">
        <v>2.9796870000000002</v>
      </c>
      <c r="U82">
        <v>400.30503800000002</v>
      </c>
      <c r="V82">
        <v>20.05744</v>
      </c>
      <c r="W82">
        <v>33.674126999999999</v>
      </c>
      <c r="X82">
        <v>143.00568999999999</v>
      </c>
      <c r="Y82">
        <v>0</v>
      </c>
      <c r="Z82">
        <v>18.864021999999999</v>
      </c>
      <c r="AA82">
        <v>40.643394000000001</v>
      </c>
      <c r="AB82">
        <v>46.768383999999998</v>
      </c>
      <c r="AC82">
        <v>33.587777000000003</v>
      </c>
      <c r="AD82">
        <v>31.486422999999998</v>
      </c>
      <c r="AE82">
        <v>57.062840999999999</v>
      </c>
      <c r="AF82">
        <v>18.898181000000001</v>
      </c>
      <c r="AG82">
        <v>49.385103999999998</v>
      </c>
      <c r="AH82">
        <v>150.43523999999999</v>
      </c>
      <c r="AI82">
        <v>18.897093000000002</v>
      </c>
      <c r="AJ82">
        <v>0</v>
      </c>
      <c r="AK82">
        <v>33.186518</v>
      </c>
      <c r="AL82">
        <v>12.325683</v>
      </c>
      <c r="AM82">
        <v>18.129435000000001</v>
      </c>
      <c r="AN82">
        <v>0.75183500000000003</v>
      </c>
      <c r="AO82">
        <v>0</v>
      </c>
      <c r="AP82">
        <v>5.6822340000000002</v>
      </c>
      <c r="AQ82">
        <v>48.560786</v>
      </c>
      <c r="AR82">
        <v>33.002203000000002</v>
      </c>
      <c r="AS82">
        <v>37.597966</v>
      </c>
      <c r="AT82">
        <v>19.286000000000001</v>
      </c>
      <c r="AU82">
        <v>0</v>
      </c>
      <c r="AV82">
        <v>0</v>
      </c>
      <c r="AW82">
        <v>0</v>
      </c>
      <c r="AX82">
        <v>0</v>
      </c>
      <c r="AY82">
        <v>5.2975839999999996</v>
      </c>
      <c r="AZ82">
        <v>8.9436929999999997</v>
      </c>
      <c r="BA82">
        <v>5.8067080000000004</v>
      </c>
      <c r="BB82">
        <v>5.1668050000000001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2481.6490579999995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366.33043400000003</v>
      </c>
      <c r="L83">
        <v>251.21461400000001</v>
      </c>
      <c r="M83">
        <v>93.591046000000006</v>
      </c>
      <c r="N83">
        <v>119.939634</v>
      </c>
      <c r="O83">
        <v>125.91839</v>
      </c>
      <c r="P83">
        <v>144.634344</v>
      </c>
      <c r="Q83">
        <v>16.770816</v>
      </c>
      <c r="R83">
        <v>37.515224000000003</v>
      </c>
      <c r="S83">
        <v>21.059155000000001</v>
      </c>
      <c r="T83">
        <v>2.9796870000000002</v>
      </c>
      <c r="U83">
        <v>400.30503800000002</v>
      </c>
      <c r="V83">
        <v>20.05744</v>
      </c>
      <c r="W83">
        <v>33.674126999999999</v>
      </c>
      <c r="X83">
        <v>143.00568999999999</v>
      </c>
      <c r="Y83">
        <v>0</v>
      </c>
      <c r="Z83">
        <v>18.864021999999999</v>
      </c>
      <c r="AA83">
        <v>40.643394000000001</v>
      </c>
      <c r="AB83">
        <v>46.768383999999998</v>
      </c>
      <c r="AC83">
        <v>33.587777000000003</v>
      </c>
      <c r="AD83">
        <v>31.486422999999998</v>
      </c>
      <c r="AE83">
        <v>57.062840999999999</v>
      </c>
      <c r="AF83">
        <v>18.898181000000001</v>
      </c>
      <c r="AG83">
        <v>49.385103999999998</v>
      </c>
      <c r="AH83">
        <v>139.689865</v>
      </c>
      <c r="AI83">
        <v>18.897093000000002</v>
      </c>
      <c r="AJ83">
        <v>0</v>
      </c>
      <c r="AK83">
        <v>33.186518</v>
      </c>
      <c r="AL83">
        <v>12.325683</v>
      </c>
      <c r="AM83">
        <v>18.129435000000001</v>
      </c>
      <c r="AN83">
        <v>0.75183500000000003</v>
      </c>
      <c r="AO83">
        <v>0</v>
      </c>
      <c r="AP83">
        <v>5.6822340000000002</v>
      </c>
      <c r="AQ83">
        <v>48.560786</v>
      </c>
      <c r="AR83">
        <v>33.002203000000002</v>
      </c>
      <c r="AS83">
        <v>37.597966</v>
      </c>
      <c r="AT83">
        <v>19.286000000000001</v>
      </c>
      <c r="AU83">
        <v>0</v>
      </c>
      <c r="AV83">
        <v>0</v>
      </c>
      <c r="AW83">
        <v>0</v>
      </c>
      <c r="AX83">
        <v>0</v>
      </c>
      <c r="AY83">
        <v>5.2975839999999996</v>
      </c>
      <c r="AZ83">
        <v>8.9436929999999997</v>
      </c>
      <c r="BA83">
        <v>5.3908820000000004</v>
      </c>
      <c r="BB83">
        <v>5.1668050000000001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2465.6003469999996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366.33043400000003</v>
      </c>
      <c r="L84">
        <v>251.21461400000001</v>
      </c>
      <c r="M84">
        <v>93.591046000000006</v>
      </c>
      <c r="N84">
        <v>119.939634</v>
      </c>
      <c r="O84">
        <v>125.91839</v>
      </c>
      <c r="P84">
        <v>144.634344</v>
      </c>
      <c r="Q84">
        <v>16.770816</v>
      </c>
      <c r="R84">
        <v>37.515224000000003</v>
      </c>
      <c r="S84">
        <v>21.059155000000001</v>
      </c>
      <c r="T84">
        <v>2.9796870000000002</v>
      </c>
      <c r="U84">
        <v>400.30503800000002</v>
      </c>
      <c r="V84">
        <v>20.05744</v>
      </c>
      <c r="W84">
        <v>33.674126999999999</v>
      </c>
      <c r="X84">
        <v>143.00568999999999</v>
      </c>
      <c r="Y84">
        <v>0</v>
      </c>
      <c r="Z84">
        <v>18.864021999999999</v>
      </c>
      <c r="AA84">
        <v>40.643394000000001</v>
      </c>
      <c r="AB84">
        <v>46.768383999999998</v>
      </c>
      <c r="AC84">
        <v>33.587777000000003</v>
      </c>
      <c r="AD84">
        <v>31.486422999999998</v>
      </c>
      <c r="AE84">
        <v>57.062840999999999</v>
      </c>
      <c r="AF84">
        <v>18.898181000000001</v>
      </c>
      <c r="AG84">
        <v>49.385103999999998</v>
      </c>
      <c r="AH84">
        <v>128.944491</v>
      </c>
      <c r="AI84">
        <v>18.897093000000002</v>
      </c>
      <c r="AJ84">
        <v>0</v>
      </c>
      <c r="AK84">
        <v>33.186518</v>
      </c>
      <c r="AL84">
        <v>12.325683</v>
      </c>
      <c r="AM84">
        <v>18.129435000000001</v>
      </c>
      <c r="AN84">
        <v>0.75183500000000003</v>
      </c>
      <c r="AO84">
        <v>0</v>
      </c>
      <c r="AP84">
        <v>5.6822340000000002</v>
      </c>
      <c r="AQ84">
        <v>48.560786</v>
      </c>
      <c r="AR84">
        <v>33.002203000000002</v>
      </c>
      <c r="AS84">
        <v>37.597966</v>
      </c>
      <c r="AT84">
        <v>19.286000000000001</v>
      </c>
      <c r="AU84">
        <v>0</v>
      </c>
      <c r="AV84">
        <v>0</v>
      </c>
      <c r="AW84">
        <v>0</v>
      </c>
      <c r="AX84">
        <v>0</v>
      </c>
      <c r="AY84">
        <v>5.2975839999999996</v>
      </c>
      <c r="AZ84">
        <v>8.9436929999999997</v>
      </c>
      <c r="BA84">
        <v>4.9750560000000004</v>
      </c>
      <c r="BB84">
        <v>5.1668050000000001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2454.439147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366.33043400000003</v>
      </c>
      <c r="L85">
        <v>251.21461400000001</v>
      </c>
      <c r="M85">
        <v>93.591046000000006</v>
      </c>
      <c r="N85">
        <v>119.939634</v>
      </c>
      <c r="O85">
        <v>125.91839</v>
      </c>
      <c r="P85">
        <v>144.634344</v>
      </c>
      <c r="Q85">
        <v>19.370761999999999</v>
      </c>
      <c r="R85">
        <v>43.303457999999999</v>
      </c>
      <c r="S85">
        <v>24.044435</v>
      </c>
      <c r="T85">
        <v>2.9796870000000002</v>
      </c>
      <c r="U85">
        <v>400.30503800000002</v>
      </c>
      <c r="V85">
        <v>20.05744</v>
      </c>
      <c r="W85">
        <v>33.674126999999999</v>
      </c>
      <c r="X85">
        <v>143.00568999999999</v>
      </c>
      <c r="Y85">
        <v>0</v>
      </c>
      <c r="Z85">
        <v>6.2880070000000003</v>
      </c>
      <c r="AA85">
        <v>40.643394000000001</v>
      </c>
      <c r="AB85">
        <v>46.768383999999998</v>
      </c>
      <c r="AC85">
        <v>22.369287</v>
      </c>
      <c r="AD85">
        <v>20.990949000000001</v>
      </c>
      <c r="AE85">
        <v>19.020948000000001</v>
      </c>
      <c r="AF85">
        <v>8.893262</v>
      </c>
      <c r="AG85">
        <v>49.385103999999998</v>
      </c>
      <c r="AH85">
        <v>128.944491</v>
      </c>
      <c r="AI85">
        <v>3.6781950000000001</v>
      </c>
      <c r="AJ85">
        <v>0</v>
      </c>
      <c r="AK85">
        <v>33.186518</v>
      </c>
      <c r="AL85">
        <v>12.325683</v>
      </c>
      <c r="AM85">
        <v>18.129435000000001</v>
      </c>
      <c r="AN85">
        <v>0.75183500000000003</v>
      </c>
      <c r="AO85">
        <v>0</v>
      </c>
      <c r="AP85">
        <v>0</v>
      </c>
      <c r="AQ85">
        <v>48.560786</v>
      </c>
      <c r="AR85">
        <v>33.002203000000002</v>
      </c>
      <c r="AS85">
        <v>36.537827</v>
      </c>
      <c r="AT85">
        <v>19.286000000000001</v>
      </c>
      <c r="AU85">
        <v>0</v>
      </c>
      <c r="AV85">
        <v>0</v>
      </c>
      <c r="AW85">
        <v>0</v>
      </c>
      <c r="AX85">
        <v>0</v>
      </c>
      <c r="AY85">
        <v>5.2975839999999996</v>
      </c>
      <c r="AZ85">
        <v>6.7077689999999999</v>
      </c>
      <c r="BA85">
        <v>4.9750560000000004</v>
      </c>
      <c r="BB85">
        <v>5.1668050000000001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2359.2786210000004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366.33043400000003</v>
      </c>
      <c r="L86">
        <v>306.17971399999999</v>
      </c>
      <c r="M86">
        <v>93.591046000000006</v>
      </c>
      <c r="N86">
        <v>119.939634</v>
      </c>
      <c r="O86">
        <v>125.91839</v>
      </c>
      <c r="P86">
        <v>144.634344</v>
      </c>
      <c r="Q86">
        <v>19.370761999999999</v>
      </c>
      <c r="R86">
        <v>43.303457999999999</v>
      </c>
      <c r="S86">
        <v>24.044435</v>
      </c>
      <c r="T86">
        <v>2.9796870000000002</v>
      </c>
      <c r="U86">
        <v>400.30503800000002</v>
      </c>
      <c r="V86">
        <v>20.05744</v>
      </c>
      <c r="W86">
        <v>33.674126999999999</v>
      </c>
      <c r="X86">
        <v>143.00568999999999</v>
      </c>
      <c r="Y86">
        <v>0</v>
      </c>
      <c r="Z86">
        <v>6.2880070000000003</v>
      </c>
      <c r="AA86">
        <v>40.643394000000001</v>
      </c>
      <c r="AB86">
        <v>46.768383999999998</v>
      </c>
      <c r="AC86">
        <v>22.369287</v>
      </c>
      <c r="AD86">
        <v>10.495474</v>
      </c>
      <c r="AE86">
        <v>19.020948000000001</v>
      </c>
      <c r="AF86">
        <v>8.893262</v>
      </c>
      <c r="AG86">
        <v>49.385103999999998</v>
      </c>
      <c r="AH86">
        <v>104.23013</v>
      </c>
      <c r="AI86">
        <v>0</v>
      </c>
      <c r="AJ86">
        <v>0</v>
      </c>
      <c r="AK86">
        <v>33.186518</v>
      </c>
      <c r="AL86">
        <v>12.325683</v>
      </c>
      <c r="AM86">
        <v>18.129435000000001</v>
      </c>
      <c r="AN86">
        <v>0.75183500000000003</v>
      </c>
      <c r="AO86">
        <v>0</v>
      </c>
      <c r="AP86">
        <v>0</v>
      </c>
      <c r="AQ86">
        <v>48.560786</v>
      </c>
      <c r="AR86">
        <v>33.002203000000002</v>
      </c>
      <c r="AS86">
        <v>36.537827</v>
      </c>
      <c r="AT86">
        <v>19.286000000000001</v>
      </c>
      <c r="AU86">
        <v>0</v>
      </c>
      <c r="AV86">
        <v>0</v>
      </c>
      <c r="AW86">
        <v>0</v>
      </c>
      <c r="AX86">
        <v>0</v>
      </c>
      <c r="AY86">
        <v>5.2975839999999996</v>
      </c>
      <c r="AZ86">
        <v>6.7077689999999999</v>
      </c>
      <c r="BA86">
        <v>4.0245990000000003</v>
      </c>
      <c r="BB86">
        <v>5.1668050000000001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2374.405233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366.33043400000003</v>
      </c>
      <c r="L87">
        <v>373.68071400000002</v>
      </c>
      <c r="M87">
        <v>93.591046000000006</v>
      </c>
      <c r="N87">
        <v>119.939634</v>
      </c>
      <c r="O87">
        <v>125.91839</v>
      </c>
      <c r="P87">
        <v>144.634344</v>
      </c>
      <c r="Q87">
        <v>19.370761999999999</v>
      </c>
      <c r="R87">
        <v>43.303457999999999</v>
      </c>
      <c r="S87">
        <v>24.044435</v>
      </c>
      <c r="T87">
        <v>2.9796870000000002</v>
      </c>
      <c r="U87">
        <v>400.30503800000002</v>
      </c>
      <c r="V87">
        <v>20.05744</v>
      </c>
      <c r="W87">
        <v>33.674126999999999</v>
      </c>
      <c r="X87">
        <v>143.00568999999999</v>
      </c>
      <c r="Y87">
        <v>0</v>
      </c>
      <c r="Z87">
        <v>6.2880070000000003</v>
      </c>
      <c r="AA87">
        <v>40.643394000000001</v>
      </c>
      <c r="AB87">
        <v>46.768383999999998</v>
      </c>
      <c r="AC87">
        <v>22.369287</v>
      </c>
      <c r="AD87">
        <v>10.495474</v>
      </c>
      <c r="AE87">
        <v>19.020948000000001</v>
      </c>
      <c r="AF87">
        <v>8.893262</v>
      </c>
      <c r="AG87">
        <v>49.385103999999998</v>
      </c>
      <c r="AH87">
        <v>102.08105500000001</v>
      </c>
      <c r="AI87">
        <v>0</v>
      </c>
      <c r="AJ87">
        <v>0</v>
      </c>
      <c r="AK87">
        <v>33.186518</v>
      </c>
      <c r="AL87">
        <v>12.325683</v>
      </c>
      <c r="AM87">
        <v>18.129435000000001</v>
      </c>
      <c r="AN87">
        <v>0.75183500000000003</v>
      </c>
      <c r="AO87">
        <v>0</v>
      </c>
      <c r="AP87">
        <v>0</v>
      </c>
      <c r="AQ87">
        <v>48.560786</v>
      </c>
      <c r="AR87">
        <v>33.002203000000002</v>
      </c>
      <c r="AS87">
        <v>36.537827</v>
      </c>
      <c r="AT87">
        <v>19.286000000000001</v>
      </c>
      <c r="AU87">
        <v>0</v>
      </c>
      <c r="AV87">
        <v>0</v>
      </c>
      <c r="AW87">
        <v>0</v>
      </c>
      <c r="AX87">
        <v>0</v>
      </c>
      <c r="AY87">
        <v>5.2975839999999996</v>
      </c>
      <c r="AZ87">
        <v>6.7077689999999999</v>
      </c>
      <c r="BA87">
        <v>3.935492</v>
      </c>
      <c r="BB87">
        <v>5.1668050000000001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2439.6680510000001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366.33043400000003</v>
      </c>
      <c r="L88">
        <v>373.68071400000002</v>
      </c>
      <c r="M88">
        <v>93.591046000000006</v>
      </c>
      <c r="N88">
        <v>119.939634</v>
      </c>
      <c r="O88">
        <v>125.91839</v>
      </c>
      <c r="P88">
        <v>144.634344</v>
      </c>
      <c r="Q88">
        <v>19.370761999999999</v>
      </c>
      <c r="R88">
        <v>43.303457999999999</v>
      </c>
      <c r="S88">
        <v>24.044435</v>
      </c>
      <c r="T88">
        <v>2.9796870000000002</v>
      </c>
      <c r="U88">
        <v>400.30503800000002</v>
      </c>
      <c r="V88">
        <v>20.05744</v>
      </c>
      <c r="W88">
        <v>33.674126999999999</v>
      </c>
      <c r="X88">
        <v>143.00568999999999</v>
      </c>
      <c r="Y88">
        <v>0</v>
      </c>
      <c r="Z88">
        <v>6.2880070000000003</v>
      </c>
      <c r="AA88">
        <v>40.643394000000001</v>
      </c>
      <c r="AB88">
        <v>46.768383999999998</v>
      </c>
      <c r="AC88">
        <v>22.369287</v>
      </c>
      <c r="AD88">
        <v>10.495474</v>
      </c>
      <c r="AE88">
        <v>19.020948000000001</v>
      </c>
      <c r="AF88">
        <v>8.893262</v>
      </c>
      <c r="AG88">
        <v>49.385103999999998</v>
      </c>
      <c r="AH88">
        <v>102.08105500000001</v>
      </c>
      <c r="AI88">
        <v>0</v>
      </c>
      <c r="AJ88">
        <v>0</v>
      </c>
      <c r="AK88">
        <v>33.186518</v>
      </c>
      <c r="AL88">
        <v>12.325683</v>
      </c>
      <c r="AM88">
        <v>18.129435000000001</v>
      </c>
      <c r="AN88">
        <v>0.75183500000000003</v>
      </c>
      <c r="AO88">
        <v>0</v>
      </c>
      <c r="AP88">
        <v>0</v>
      </c>
      <c r="AQ88">
        <v>48.560786</v>
      </c>
      <c r="AR88">
        <v>33.002203000000002</v>
      </c>
      <c r="AS88">
        <v>36.537827</v>
      </c>
      <c r="AT88">
        <v>19.286000000000001</v>
      </c>
      <c r="AU88">
        <v>0</v>
      </c>
      <c r="AV88">
        <v>0</v>
      </c>
      <c r="AW88">
        <v>0</v>
      </c>
      <c r="AX88">
        <v>0</v>
      </c>
      <c r="AY88">
        <v>5.2975839999999996</v>
      </c>
      <c r="AZ88">
        <v>6.7077689999999999</v>
      </c>
      <c r="BA88">
        <v>3.935492</v>
      </c>
      <c r="BB88">
        <v>5.1668050000000001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2439.6680510000001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366.33043400000003</v>
      </c>
      <c r="L89">
        <v>315.82271400000002</v>
      </c>
      <c r="M89">
        <v>93.591046000000006</v>
      </c>
      <c r="N89">
        <v>119.939634</v>
      </c>
      <c r="O89">
        <v>125.91839</v>
      </c>
      <c r="P89">
        <v>144.634344</v>
      </c>
      <c r="Q89">
        <v>19.370761999999999</v>
      </c>
      <c r="R89">
        <v>43.303457999999999</v>
      </c>
      <c r="S89">
        <v>24.044435</v>
      </c>
      <c r="T89">
        <v>2.9796870000000002</v>
      </c>
      <c r="U89">
        <v>400.30503800000002</v>
      </c>
      <c r="V89">
        <v>20.05744</v>
      </c>
      <c r="W89">
        <v>33.674126999999999</v>
      </c>
      <c r="X89">
        <v>143.00568999999999</v>
      </c>
      <c r="Y89">
        <v>0</v>
      </c>
      <c r="Z89">
        <v>6.2880070000000003</v>
      </c>
      <c r="AA89">
        <v>40.643394000000001</v>
      </c>
      <c r="AB89">
        <v>46.768383999999998</v>
      </c>
      <c r="AC89">
        <v>22.369287</v>
      </c>
      <c r="AD89">
        <v>10.495474</v>
      </c>
      <c r="AE89">
        <v>38.041893999999999</v>
      </c>
      <c r="AF89">
        <v>8.893262</v>
      </c>
      <c r="AG89">
        <v>49.385103999999998</v>
      </c>
      <c r="AH89">
        <v>128.944491</v>
      </c>
      <c r="AI89">
        <v>0</v>
      </c>
      <c r="AJ89">
        <v>0</v>
      </c>
      <c r="AK89">
        <v>33.186518</v>
      </c>
      <c r="AL89">
        <v>24.651364999999998</v>
      </c>
      <c r="AM89">
        <v>18.129435000000001</v>
      </c>
      <c r="AN89">
        <v>0.75183500000000003</v>
      </c>
      <c r="AO89">
        <v>0</v>
      </c>
      <c r="AP89">
        <v>0</v>
      </c>
      <c r="AQ89">
        <v>48.560786</v>
      </c>
      <c r="AR89">
        <v>33.002203000000002</v>
      </c>
      <c r="AS89">
        <v>36.537827</v>
      </c>
      <c r="AT89">
        <v>19.286000000000001</v>
      </c>
      <c r="AU89">
        <v>0</v>
      </c>
      <c r="AV89">
        <v>0</v>
      </c>
      <c r="AW89">
        <v>0</v>
      </c>
      <c r="AX89">
        <v>0</v>
      </c>
      <c r="AY89">
        <v>5.2975839999999996</v>
      </c>
      <c r="AZ89">
        <v>6.7077689999999999</v>
      </c>
      <c r="BA89">
        <v>4.9750560000000004</v>
      </c>
      <c r="BB89">
        <v>5.1668050000000001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2441.0596790000009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366.33043400000003</v>
      </c>
      <c r="L90">
        <v>257.96471400000001</v>
      </c>
      <c r="M90">
        <v>93.591046000000006</v>
      </c>
      <c r="N90">
        <v>119.939634</v>
      </c>
      <c r="O90">
        <v>125.91839</v>
      </c>
      <c r="P90">
        <v>144.634344</v>
      </c>
      <c r="Q90">
        <v>19.370761999999999</v>
      </c>
      <c r="R90">
        <v>43.303457999999999</v>
      </c>
      <c r="S90">
        <v>24.044435</v>
      </c>
      <c r="T90">
        <v>2.9796870000000002</v>
      </c>
      <c r="U90">
        <v>400.30503800000002</v>
      </c>
      <c r="V90">
        <v>20.05744</v>
      </c>
      <c r="W90">
        <v>33.674126999999999</v>
      </c>
      <c r="X90">
        <v>143.00568999999999</v>
      </c>
      <c r="Y90">
        <v>0</v>
      </c>
      <c r="Z90">
        <v>6.2880070000000003</v>
      </c>
      <c r="AA90">
        <v>40.643394000000001</v>
      </c>
      <c r="AB90">
        <v>46.768383999999998</v>
      </c>
      <c r="AC90">
        <v>33.587777000000003</v>
      </c>
      <c r="AD90">
        <v>10.495474</v>
      </c>
      <c r="AE90">
        <v>57.062840999999999</v>
      </c>
      <c r="AF90">
        <v>28.347270999999999</v>
      </c>
      <c r="AG90">
        <v>49.385103999999998</v>
      </c>
      <c r="AH90">
        <v>139.689865</v>
      </c>
      <c r="AI90">
        <v>0</v>
      </c>
      <c r="AJ90">
        <v>0</v>
      </c>
      <c r="AK90">
        <v>33.186518</v>
      </c>
      <c r="AL90">
        <v>24.651364999999998</v>
      </c>
      <c r="AM90">
        <v>18.129435000000001</v>
      </c>
      <c r="AN90">
        <v>0.75183500000000003</v>
      </c>
      <c r="AO90">
        <v>0</v>
      </c>
      <c r="AP90">
        <v>2.0999560000000002</v>
      </c>
      <c r="AQ90">
        <v>48.560786</v>
      </c>
      <c r="AR90">
        <v>33.002203000000002</v>
      </c>
      <c r="AS90">
        <v>37.597966</v>
      </c>
      <c r="AT90">
        <v>19.286000000000001</v>
      </c>
      <c r="AU90">
        <v>0</v>
      </c>
      <c r="AV90">
        <v>0</v>
      </c>
      <c r="AW90">
        <v>0</v>
      </c>
      <c r="AX90">
        <v>0</v>
      </c>
      <c r="AY90">
        <v>5.2975839999999996</v>
      </c>
      <c r="AZ90">
        <v>8.9436929999999997</v>
      </c>
      <c r="BA90">
        <v>5.3908820000000004</v>
      </c>
      <c r="BB90">
        <v>5.1668050000000001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2449.4523440000003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431.90283399999998</v>
      </c>
      <c r="L91">
        <v>257.96471400000001</v>
      </c>
      <c r="M91">
        <v>93.591046000000006</v>
      </c>
      <c r="N91">
        <v>119.939634</v>
      </c>
      <c r="O91">
        <v>125.91839</v>
      </c>
      <c r="P91">
        <v>144.634344</v>
      </c>
      <c r="Q91">
        <v>19.370761999999999</v>
      </c>
      <c r="R91">
        <v>43.303457999999999</v>
      </c>
      <c r="S91">
        <v>24.044435</v>
      </c>
      <c r="T91">
        <v>2.9796870000000002</v>
      </c>
      <c r="U91">
        <v>400.30503800000002</v>
      </c>
      <c r="V91">
        <v>20.05744</v>
      </c>
      <c r="W91">
        <v>33.674126999999999</v>
      </c>
      <c r="X91">
        <v>143.00568999999999</v>
      </c>
      <c r="Y91">
        <v>0</v>
      </c>
      <c r="Z91">
        <v>6.2880070000000003</v>
      </c>
      <c r="AA91">
        <v>40.643394000000001</v>
      </c>
      <c r="AB91">
        <v>46.768383999999998</v>
      </c>
      <c r="AC91">
        <v>33.587777000000003</v>
      </c>
      <c r="AD91">
        <v>0</v>
      </c>
      <c r="AE91">
        <v>57.062840999999999</v>
      </c>
      <c r="AF91">
        <v>28.347270999999999</v>
      </c>
      <c r="AG91">
        <v>49.385103999999998</v>
      </c>
      <c r="AH91">
        <v>139.689865</v>
      </c>
      <c r="AI91">
        <v>0</v>
      </c>
      <c r="AJ91">
        <v>0</v>
      </c>
      <c r="AK91">
        <v>33.186518</v>
      </c>
      <c r="AL91">
        <v>24.651364999999998</v>
      </c>
      <c r="AM91">
        <v>18.129435000000001</v>
      </c>
      <c r="AN91">
        <v>0.75183500000000003</v>
      </c>
      <c r="AO91">
        <v>0</v>
      </c>
      <c r="AP91">
        <v>2.0999560000000002</v>
      </c>
      <c r="AQ91">
        <v>48.560786</v>
      </c>
      <c r="AR91">
        <v>33.002203000000002</v>
      </c>
      <c r="AS91">
        <v>37.597966</v>
      </c>
      <c r="AT91">
        <v>19.286000000000001</v>
      </c>
      <c r="AU91">
        <v>0</v>
      </c>
      <c r="AV91">
        <v>0</v>
      </c>
      <c r="AW91">
        <v>0</v>
      </c>
      <c r="AX91">
        <v>0</v>
      </c>
      <c r="AY91">
        <v>5.2975839999999996</v>
      </c>
      <c r="AZ91">
        <v>8.9436929999999997</v>
      </c>
      <c r="BA91">
        <v>5.3908820000000004</v>
      </c>
      <c r="BB91">
        <v>5.1668050000000001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2504.5292699999995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456.010334</v>
      </c>
      <c r="L92">
        <v>251.21461400000001</v>
      </c>
      <c r="M92">
        <v>93.591046000000006</v>
      </c>
      <c r="N92">
        <v>119.939634</v>
      </c>
      <c r="O92">
        <v>125.91839</v>
      </c>
      <c r="P92">
        <v>144.634344</v>
      </c>
      <c r="Q92">
        <v>19.370761999999999</v>
      </c>
      <c r="R92">
        <v>43.303457999999999</v>
      </c>
      <c r="S92">
        <v>24.044435</v>
      </c>
      <c r="T92">
        <v>2.9796870000000002</v>
      </c>
      <c r="U92">
        <v>400.30503800000002</v>
      </c>
      <c r="V92">
        <v>20.05744</v>
      </c>
      <c r="W92">
        <v>33.674126999999999</v>
      </c>
      <c r="X92">
        <v>143.00568999999999</v>
      </c>
      <c r="Y92">
        <v>0</v>
      </c>
      <c r="Z92">
        <v>6.2880070000000003</v>
      </c>
      <c r="AA92">
        <v>40.643394000000001</v>
      </c>
      <c r="AB92">
        <v>46.768383999999998</v>
      </c>
      <c r="AC92">
        <v>33.587777000000003</v>
      </c>
      <c r="AD92">
        <v>0</v>
      </c>
      <c r="AE92">
        <v>57.062840999999999</v>
      </c>
      <c r="AF92">
        <v>28.347270999999999</v>
      </c>
      <c r="AG92">
        <v>49.385103999999998</v>
      </c>
      <c r="AH92">
        <v>118.199117</v>
      </c>
      <c r="AI92">
        <v>0</v>
      </c>
      <c r="AJ92">
        <v>0</v>
      </c>
      <c r="AK92">
        <v>33.186518</v>
      </c>
      <c r="AL92">
        <v>76.542489000000003</v>
      </c>
      <c r="AM92">
        <v>18.129435000000001</v>
      </c>
      <c r="AN92">
        <v>0.75183500000000003</v>
      </c>
      <c r="AO92">
        <v>0</v>
      </c>
      <c r="AP92">
        <v>2.0999560000000002</v>
      </c>
      <c r="AQ92">
        <v>48.560786</v>
      </c>
      <c r="AR92">
        <v>33.002203000000002</v>
      </c>
      <c r="AS92">
        <v>37.597966</v>
      </c>
      <c r="AT92">
        <v>19.286000000000001</v>
      </c>
      <c r="AU92">
        <v>0</v>
      </c>
      <c r="AV92">
        <v>0</v>
      </c>
      <c r="AW92">
        <v>0</v>
      </c>
      <c r="AX92">
        <v>0</v>
      </c>
      <c r="AY92">
        <v>5.2975839999999996</v>
      </c>
      <c r="AZ92">
        <v>8.9436929999999997</v>
      </c>
      <c r="BA92">
        <v>4.5592309999999996</v>
      </c>
      <c r="BB92">
        <v>5.1668050000000001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2551.455395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456.010334</v>
      </c>
      <c r="L93">
        <v>251.21461400000001</v>
      </c>
      <c r="M93">
        <v>93.591046000000006</v>
      </c>
      <c r="N93">
        <v>119.939634</v>
      </c>
      <c r="O93">
        <v>125.91839</v>
      </c>
      <c r="P93">
        <v>144.634344</v>
      </c>
      <c r="Q93">
        <v>19.370761999999999</v>
      </c>
      <c r="R93">
        <v>37.743281000000003</v>
      </c>
      <c r="S93">
        <v>24.044435</v>
      </c>
      <c r="T93">
        <v>2.9796870000000002</v>
      </c>
      <c r="U93">
        <v>400.30503800000002</v>
      </c>
      <c r="V93">
        <v>17.85575</v>
      </c>
      <c r="W93">
        <v>33.674126999999999</v>
      </c>
      <c r="X93">
        <v>143.00568999999999</v>
      </c>
      <c r="Y93">
        <v>0</v>
      </c>
      <c r="Z93">
        <v>12.576015</v>
      </c>
      <c r="AA93">
        <v>40.643394000000001</v>
      </c>
      <c r="AB93">
        <v>46.768383999999998</v>
      </c>
      <c r="AC93">
        <v>33.587777000000003</v>
      </c>
      <c r="AD93">
        <v>0</v>
      </c>
      <c r="AE93">
        <v>57.062840999999999</v>
      </c>
      <c r="AF93">
        <v>28.347270999999999</v>
      </c>
      <c r="AG93">
        <v>49.385103999999998</v>
      </c>
      <c r="AH93">
        <v>106.164298</v>
      </c>
      <c r="AI93">
        <v>0</v>
      </c>
      <c r="AJ93">
        <v>0</v>
      </c>
      <c r="AK93">
        <v>33.186518</v>
      </c>
      <c r="AL93">
        <v>76.542489000000003</v>
      </c>
      <c r="AM93">
        <v>18.129435000000001</v>
      </c>
      <c r="AN93">
        <v>0.75183500000000003</v>
      </c>
      <c r="AO93">
        <v>0</v>
      </c>
      <c r="AP93">
        <v>2.0999560000000002</v>
      </c>
      <c r="AQ93">
        <v>48.560786</v>
      </c>
      <c r="AR93">
        <v>33.002203000000002</v>
      </c>
      <c r="AS93">
        <v>37.597966</v>
      </c>
      <c r="AT93">
        <v>19.286000000000001</v>
      </c>
      <c r="AU93">
        <v>0</v>
      </c>
      <c r="AV93">
        <v>0</v>
      </c>
      <c r="AW93">
        <v>0</v>
      </c>
      <c r="AX93">
        <v>0</v>
      </c>
      <c r="AY93">
        <v>5.2975839999999996</v>
      </c>
      <c r="AZ93">
        <v>8.9436929999999997</v>
      </c>
      <c r="BA93">
        <v>4.0988530000000001</v>
      </c>
      <c r="BB93">
        <v>5.1668050000000001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2537.4863389999996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456.010334</v>
      </c>
      <c r="L94">
        <v>277.25071400000002</v>
      </c>
      <c r="M94">
        <v>93.591046000000006</v>
      </c>
      <c r="N94">
        <v>119.939634</v>
      </c>
      <c r="O94">
        <v>125.91839</v>
      </c>
      <c r="P94">
        <v>144.634344</v>
      </c>
      <c r="Q94">
        <v>19.370761999999999</v>
      </c>
      <c r="R94">
        <v>43.303457999999999</v>
      </c>
      <c r="S94">
        <v>24.044435</v>
      </c>
      <c r="T94">
        <v>2.9796870000000002</v>
      </c>
      <c r="U94">
        <v>400.30503800000002</v>
      </c>
      <c r="V94">
        <v>20.05744</v>
      </c>
      <c r="W94">
        <v>33.674126999999999</v>
      </c>
      <c r="X94">
        <v>143.00568999999999</v>
      </c>
      <c r="Y94">
        <v>0</v>
      </c>
      <c r="Z94">
        <v>12.576015</v>
      </c>
      <c r="AA94">
        <v>27.095596</v>
      </c>
      <c r="AB94">
        <v>46.768383999999998</v>
      </c>
      <c r="AC94">
        <v>22.369287</v>
      </c>
      <c r="AD94">
        <v>0</v>
      </c>
      <c r="AE94">
        <v>19.020948000000001</v>
      </c>
      <c r="AF94">
        <v>8.893262</v>
      </c>
      <c r="AG94">
        <v>49.385103999999998</v>
      </c>
      <c r="AH94">
        <v>83.813918999999999</v>
      </c>
      <c r="AI94">
        <v>0</v>
      </c>
      <c r="AJ94">
        <v>0</v>
      </c>
      <c r="AK94">
        <v>33.186518</v>
      </c>
      <c r="AL94">
        <v>12.885941000000001</v>
      </c>
      <c r="AM94">
        <v>18.129435000000001</v>
      </c>
      <c r="AN94">
        <v>0.75183500000000003</v>
      </c>
      <c r="AO94">
        <v>0</v>
      </c>
      <c r="AP94">
        <v>0</v>
      </c>
      <c r="AQ94">
        <v>48.560786</v>
      </c>
      <c r="AR94">
        <v>33.002203000000002</v>
      </c>
      <c r="AS94">
        <v>36.537827</v>
      </c>
      <c r="AT94">
        <v>19.286000000000001</v>
      </c>
      <c r="AU94">
        <v>0</v>
      </c>
      <c r="AV94">
        <v>0</v>
      </c>
      <c r="AW94">
        <v>0</v>
      </c>
      <c r="AX94">
        <v>0</v>
      </c>
      <c r="AY94">
        <v>5.2975839999999996</v>
      </c>
      <c r="AZ94">
        <v>6.7077689999999999</v>
      </c>
      <c r="BA94">
        <v>3.2374990000000001</v>
      </c>
      <c r="BB94">
        <v>5.1668050000000001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2396.7578160000003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480.11783400000002</v>
      </c>
      <c r="L95">
        <v>277.25071400000002</v>
      </c>
      <c r="M95">
        <v>93.591046000000006</v>
      </c>
      <c r="N95">
        <v>119.939634</v>
      </c>
      <c r="O95">
        <v>125.91839</v>
      </c>
      <c r="P95">
        <v>144.634344</v>
      </c>
      <c r="Q95">
        <v>19.370761999999999</v>
      </c>
      <c r="R95">
        <v>43.303457999999999</v>
      </c>
      <c r="S95">
        <v>24.044435</v>
      </c>
      <c r="T95">
        <v>2.9796870000000002</v>
      </c>
      <c r="U95">
        <v>400.30503800000002</v>
      </c>
      <c r="V95">
        <v>20.05744</v>
      </c>
      <c r="W95">
        <v>33.674126999999999</v>
      </c>
      <c r="X95">
        <v>143.00568999999999</v>
      </c>
      <c r="Y95">
        <v>0</v>
      </c>
      <c r="Z95">
        <v>12.576015</v>
      </c>
      <c r="AA95">
        <v>27.095596</v>
      </c>
      <c r="AB95">
        <v>46.768383999999998</v>
      </c>
      <c r="AC95">
        <v>22.369287</v>
      </c>
      <c r="AD95">
        <v>0</v>
      </c>
      <c r="AE95">
        <v>19.020948000000001</v>
      </c>
      <c r="AF95">
        <v>8.893262</v>
      </c>
      <c r="AG95">
        <v>49.385103999999998</v>
      </c>
      <c r="AH95">
        <v>83.813918999999999</v>
      </c>
      <c r="AI95">
        <v>0</v>
      </c>
      <c r="AJ95">
        <v>0</v>
      </c>
      <c r="AK95">
        <v>33.186518</v>
      </c>
      <c r="AL95">
        <v>12.885941000000001</v>
      </c>
      <c r="AM95">
        <v>18.129435000000001</v>
      </c>
      <c r="AN95">
        <v>0.75183500000000003</v>
      </c>
      <c r="AO95">
        <v>0</v>
      </c>
      <c r="AP95">
        <v>0</v>
      </c>
      <c r="AQ95">
        <v>48.560786</v>
      </c>
      <c r="AR95">
        <v>33.002203000000002</v>
      </c>
      <c r="AS95">
        <v>36.537827</v>
      </c>
      <c r="AT95">
        <v>19.286000000000001</v>
      </c>
      <c r="AU95">
        <v>0</v>
      </c>
      <c r="AV95">
        <v>0</v>
      </c>
      <c r="AW95">
        <v>0</v>
      </c>
      <c r="AX95">
        <v>0</v>
      </c>
      <c r="AY95">
        <v>5.2975839999999996</v>
      </c>
      <c r="AZ95">
        <v>4.4718470000000003</v>
      </c>
      <c r="BA95">
        <v>3.2374990000000001</v>
      </c>
      <c r="BB95">
        <v>5.1668050000000001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2418.6293939999996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528.33283400000005</v>
      </c>
      <c r="L96">
        <v>315.82271400000002</v>
      </c>
      <c r="M96">
        <v>93.591046000000006</v>
      </c>
      <c r="N96">
        <v>119.939634</v>
      </c>
      <c r="O96">
        <v>125.91839</v>
      </c>
      <c r="P96">
        <v>144.634344</v>
      </c>
      <c r="Q96">
        <v>19.370761999999999</v>
      </c>
      <c r="R96">
        <v>43.303457999999999</v>
      </c>
      <c r="S96">
        <v>24.044435</v>
      </c>
      <c r="T96">
        <v>2.9796870000000002</v>
      </c>
      <c r="U96">
        <v>400.30503800000002</v>
      </c>
      <c r="V96">
        <v>20.05744</v>
      </c>
      <c r="W96">
        <v>33.674126999999999</v>
      </c>
      <c r="X96">
        <v>143.00568999999999</v>
      </c>
      <c r="Y96">
        <v>0</v>
      </c>
      <c r="Z96">
        <v>12.576015</v>
      </c>
      <c r="AA96">
        <v>13.547798</v>
      </c>
      <c r="AB96">
        <v>46.768383999999998</v>
      </c>
      <c r="AC96">
        <v>22.369287</v>
      </c>
      <c r="AD96">
        <v>0</v>
      </c>
      <c r="AE96">
        <v>19.020948000000001</v>
      </c>
      <c r="AF96">
        <v>8.893262</v>
      </c>
      <c r="AG96">
        <v>49.385103999999998</v>
      </c>
      <c r="AH96">
        <v>42.981496999999997</v>
      </c>
      <c r="AI96">
        <v>0</v>
      </c>
      <c r="AJ96">
        <v>0</v>
      </c>
      <c r="AK96">
        <v>33.186518</v>
      </c>
      <c r="AL96">
        <v>12.885941000000001</v>
      </c>
      <c r="AM96">
        <v>18.129435000000001</v>
      </c>
      <c r="AN96">
        <v>0.75183500000000003</v>
      </c>
      <c r="AO96">
        <v>0</v>
      </c>
      <c r="AP96">
        <v>0</v>
      </c>
      <c r="AQ96">
        <v>48.560786</v>
      </c>
      <c r="AR96">
        <v>33.002203000000002</v>
      </c>
      <c r="AS96">
        <v>36.537827</v>
      </c>
      <c r="AT96">
        <v>19.286000000000001</v>
      </c>
      <c r="AU96">
        <v>0</v>
      </c>
      <c r="AV96">
        <v>0</v>
      </c>
      <c r="AW96">
        <v>0</v>
      </c>
      <c r="AX96">
        <v>0</v>
      </c>
      <c r="AY96">
        <v>5.2975839999999996</v>
      </c>
      <c r="AZ96">
        <v>4.4718470000000003</v>
      </c>
      <c r="BA96">
        <v>1.663303</v>
      </c>
      <c r="BB96">
        <v>5.1668050000000001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2449.4619779999998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528.33283400000005</v>
      </c>
      <c r="L97">
        <v>315.82271400000002</v>
      </c>
      <c r="M97">
        <v>93.591046000000006</v>
      </c>
      <c r="N97">
        <v>119.939634</v>
      </c>
      <c r="O97">
        <v>125.91839</v>
      </c>
      <c r="P97">
        <v>144.634344</v>
      </c>
      <c r="Q97">
        <v>19.370761999999999</v>
      </c>
      <c r="R97">
        <v>43.303457999999999</v>
      </c>
      <c r="S97">
        <v>24.044435</v>
      </c>
      <c r="T97">
        <v>2.9796870000000002</v>
      </c>
      <c r="U97">
        <v>400.30503800000002</v>
      </c>
      <c r="V97">
        <v>20.05744</v>
      </c>
      <c r="W97">
        <v>33.674126999999999</v>
      </c>
      <c r="X97">
        <v>143.00568999999999</v>
      </c>
      <c r="Y97">
        <v>0</v>
      </c>
      <c r="Z97">
        <v>12.576015</v>
      </c>
      <c r="AA97">
        <v>13.547798</v>
      </c>
      <c r="AB97">
        <v>46.768383999999998</v>
      </c>
      <c r="AC97">
        <v>22.369287</v>
      </c>
      <c r="AD97">
        <v>0</v>
      </c>
      <c r="AE97">
        <v>19.020948000000001</v>
      </c>
      <c r="AF97">
        <v>8.893262</v>
      </c>
      <c r="AG97">
        <v>49.385103999999998</v>
      </c>
      <c r="AH97">
        <v>33.095753000000002</v>
      </c>
      <c r="AI97">
        <v>0</v>
      </c>
      <c r="AJ97">
        <v>0</v>
      </c>
      <c r="AK97">
        <v>33.186518</v>
      </c>
      <c r="AL97">
        <v>12.885941000000001</v>
      </c>
      <c r="AM97">
        <v>18.129435000000001</v>
      </c>
      <c r="AN97">
        <v>0.75183500000000003</v>
      </c>
      <c r="AO97">
        <v>0</v>
      </c>
      <c r="AP97">
        <v>0</v>
      </c>
      <c r="AQ97">
        <v>48.560786</v>
      </c>
      <c r="AR97">
        <v>33.002203000000002</v>
      </c>
      <c r="AS97">
        <v>36.537827</v>
      </c>
      <c r="AT97">
        <v>19.286000000000001</v>
      </c>
      <c r="AU97">
        <v>0</v>
      </c>
      <c r="AV97">
        <v>0</v>
      </c>
      <c r="AW97">
        <v>0</v>
      </c>
      <c r="AX97">
        <v>0</v>
      </c>
      <c r="AY97">
        <v>5.2975839999999996</v>
      </c>
      <c r="AZ97">
        <v>4.4718470000000003</v>
      </c>
      <c r="BA97">
        <v>1.2771790000000001</v>
      </c>
      <c r="BB97">
        <v>5.1668050000000001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2439.19011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566.90483400000005</v>
      </c>
      <c r="L98">
        <v>277.25071400000002</v>
      </c>
      <c r="M98">
        <v>93.591046000000006</v>
      </c>
      <c r="N98">
        <v>119.939634</v>
      </c>
      <c r="O98">
        <v>125.91839</v>
      </c>
      <c r="P98">
        <v>144.634344</v>
      </c>
      <c r="Q98">
        <v>19.370761999999999</v>
      </c>
      <c r="R98">
        <v>43.303457999999999</v>
      </c>
      <c r="S98">
        <v>24.044435</v>
      </c>
      <c r="T98">
        <v>2.9796870000000002</v>
      </c>
      <c r="U98">
        <v>400.30503800000002</v>
      </c>
      <c r="V98">
        <v>20.05744</v>
      </c>
      <c r="W98">
        <v>33.674126999999999</v>
      </c>
      <c r="X98">
        <v>143.00568999999999</v>
      </c>
      <c r="Y98">
        <v>0</v>
      </c>
      <c r="Z98">
        <v>12.576015</v>
      </c>
      <c r="AA98">
        <v>13.547798</v>
      </c>
      <c r="AB98">
        <v>46.768383999999998</v>
      </c>
      <c r="AC98">
        <v>22.369287</v>
      </c>
      <c r="AD98">
        <v>0</v>
      </c>
      <c r="AE98">
        <v>19.020948000000001</v>
      </c>
      <c r="AF98">
        <v>8.893262</v>
      </c>
      <c r="AG98">
        <v>49.385103999999998</v>
      </c>
      <c r="AH98">
        <v>21.490749000000001</v>
      </c>
      <c r="AI98">
        <v>0</v>
      </c>
      <c r="AJ98">
        <v>0</v>
      </c>
      <c r="AK98">
        <v>33.186518</v>
      </c>
      <c r="AL98">
        <v>12.885941000000001</v>
      </c>
      <c r="AM98">
        <v>18.129435000000001</v>
      </c>
      <c r="AN98">
        <v>0.75183500000000003</v>
      </c>
      <c r="AO98">
        <v>0</v>
      </c>
      <c r="AP98">
        <v>0</v>
      </c>
      <c r="AQ98">
        <v>48.022928999999998</v>
      </c>
      <c r="AR98">
        <v>33.002203000000002</v>
      </c>
      <c r="AS98">
        <v>36.537827</v>
      </c>
      <c r="AT98">
        <v>19.286000000000001</v>
      </c>
      <c r="AU98">
        <v>0</v>
      </c>
      <c r="AV98">
        <v>0</v>
      </c>
      <c r="AW98">
        <v>0</v>
      </c>
      <c r="AX98">
        <v>0</v>
      </c>
      <c r="AY98">
        <v>5.2975839999999996</v>
      </c>
      <c r="AZ98">
        <v>4.4718470000000003</v>
      </c>
      <c r="BA98">
        <v>0.83165100000000003</v>
      </c>
      <c r="BB98">
        <v>5.1668050000000001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2426.601721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10.633992302500012</v>
      </c>
      <c r="L99">
        <f t="shared" si="2"/>
        <v>6.8166851025000081</v>
      </c>
      <c r="M99">
        <f t="shared" si="2"/>
        <v>2.246185103999994</v>
      </c>
      <c r="N99">
        <f t="shared" si="2"/>
        <v>2.878551216000004</v>
      </c>
      <c r="O99">
        <f t="shared" si="2"/>
        <v>3.0220413600000033</v>
      </c>
      <c r="P99">
        <f t="shared" si="2"/>
        <v>3.4712242560000011</v>
      </c>
      <c r="Q99">
        <f t="shared" si="2"/>
        <v>0.40932089725000015</v>
      </c>
      <c r="R99">
        <f t="shared" si="2"/>
        <v>0.91916779424999928</v>
      </c>
      <c r="S99">
        <f t="shared" si="2"/>
        <v>0.5111081850000001</v>
      </c>
      <c r="T99">
        <f t="shared" si="2"/>
        <v>6.8190718500000122E-2</v>
      </c>
      <c r="U99">
        <f t="shared" si="2"/>
        <v>9.6670737529999826</v>
      </c>
      <c r="V99">
        <f t="shared" si="2"/>
        <v>0.45575499000000025</v>
      </c>
      <c r="W99">
        <f t="shared" si="2"/>
        <v>0.80826463475000176</v>
      </c>
      <c r="X99">
        <f t="shared" si="2"/>
        <v>3.4224678249999991</v>
      </c>
      <c r="Y99">
        <f t="shared" si="2"/>
        <v>0</v>
      </c>
      <c r="Z99">
        <f t="shared" si="2"/>
        <v>0.27913534025000009</v>
      </c>
      <c r="AA99">
        <f t="shared" si="2"/>
        <v>0.35041710124999986</v>
      </c>
      <c r="AB99">
        <f t="shared" si="2"/>
        <v>0.44138845500000007</v>
      </c>
      <c r="AC99">
        <f t="shared" si="2"/>
        <v>0.26294065724999982</v>
      </c>
      <c r="AD99">
        <f t="shared" si="2"/>
        <v>0.17842306374999989</v>
      </c>
      <c r="AE99">
        <f t="shared" si="2"/>
        <v>0.64173631999999992</v>
      </c>
      <c r="AF99">
        <f t="shared" si="2"/>
        <v>0.30709544075000078</v>
      </c>
      <c r="AG99">
        <f t="shared" si="2"/>
        <v>1.1852424959999992</v>
      </c>
      <c r="AH99">
        <f t="shared" si="2"/>
        <v>0.92584831150000035</v>
      </c>
      <c r="AI99">
        <f t="shared" si="2"/>
        <v>6.0369474000000013E-2</v>
      </c>
      <c r="AJ99">
        <f t="shared" si="2"/>
        <v>0</v>
      </c>
      <c r="AK99">
        <f t="shared" si="2"/>
        <v>0.79647643199999962</v>
      </c>
      <c r="AL99">
        <f t="shared" si="2"/>
        <v>0.70542682925000011</v>
      </c>
      <c r="AM99">
        <f t="shared" si="2"/>
        <v>0.2599439222500004</v>
      </c>
      <c r="AN99">
        <f t="shared" si="2"/>
        <v>1.7636801999999983E-2</v>
      </c>
      <c r="AO99">
        <f t="shared" si="2"/>
        <v>0</v>
      </c>
      <c r="AP99">
        <f t="shared" si="2"/>
        <v>2.2605408999999996E-2</v>
      </c>
      <c r="AQ99">
        <f t="shared" si="2"/>
        <v>0.50527805050000008</v>
      </c>
      <c r="AR99">
        <f t="shared" si="2"/>
        <v>0.79098828800000021</v>
      </c>
      <c r="AS99">
        <f t="shared" si="2"/>
        <v>0.88008826500000092</v>
      </c>
      <c r="AT99">
        <f t="shared" si="2"/>
        <v>0.4527931822500007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0.12714201599999966</v>
      </c>
      <c r="AZ99">
        <f t="shared" si="2"/>
        <v>3.9523895249999996E-2</v>
      </c>
      <c r="BA99">
        <f t="shared" si="2"/>
        <v>3.5727586499999998E-2</v>
      </c>
      <c r="BB99">
        <f t="shared" si="2"/>
        <v>0.12035496500000012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54.716610441499995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U3" activePane="bottomRight" state="frozen"/>
      <selection sqref="A1:D35"/>
      <selection pane="topRight" sqref="A1:D35"/>
      <selection pane="bottomLeft" sqref="A1:D35"/>
      <selection pane="bottomRight" activeCell="AF3" sqref="AF3:AF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45395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9" t="s">
        <v>511</v>
      </c>
      <c r="AE1" s="149" t="s">
        <v>519</v>
      </c>
      <c r="AF1" s="149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8" t="s">
        <v>516</v>
      </c>
      <c r="AL1" s="148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260.23</v>
      </c>
      <c r="C3" s="34">
        <v>86.98</v>
      </c>
      <c r="D3" s="93">
        <f>R3+S3+T3</f>
        <v>0</v>
      </c>
      <c r="E3" s="34">
        <v>16.079999999999998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77.39</v>
      </c>
      <c r="N3">
        <v>272.66000000000003</v>
      </c>
      <c r="O3">
        <v>100.46</v>
      </c>
      <c r="P3">
        <v>2.63</v>
      </c>
      <c r="Q3">
        <v>10.01</v>
      </c>
      <c r="R3" s="93">
        <v>0</v>
      </c>
      <c r="S3" s="93">
        <v>0</v>
      </c>
      <c r="T3" s="93">
        <v>0</v>
      </c>
      <c r="U3">
        <v>2.6</v>
      </c>
      <c r="V3">
        <v>0</v>
      </c>
      <c r="W3">
        <v>2.78</v>
      </c>
      <c r="X3">
        <v>52.5</v>
      </c>
      <c r="Y3">
        <v>17.5</v>
      </c>
      <c r="Z3">
        <v>17.5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12.66</v>
      </c>
      <c r="AH3">
        <v>39.33</v>
      </c>
      <c r="AI3">
        <v>39.33</v>
      </c>
      <c r="AJ3">
        <v>30.78</v>
      </c>
      <c r="AK3">
        <v>0</v>
      </c>
      <c r="AL3">
        <v>0</v>
      </c>
    </row>
    <row r="4" spans="1:38">
      <c r="A4" t="s">
        <v>46</v>
      </c>
      <c r="B4" s="34">
        <v>260.23</v>
      </c>
      <c r="C4" s="34">
        <v>86.98</v>
      </c>
      <c r="D4" s="93">
        <f t="shared" ref="D4:D67" si="0">R4+S4+T4</f>
        <v>0</v>
      </c>
      <c r="E4" s="34">
        <v>16.079999999999998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73.13</v>
      </c>
      <c r="N4">
        <v>272.66000000000003</v>
      </c>
      <c r="O4">
        <v>100.46</v>
      </c>
      <c r="P4">
        <v>2.63</v>
      </c>
      <c r="Q4">
        <v>10.01</v>
      </c>
      <c r="R4" s="93">
        <v>0</v>
      </c>
      <c r="S4" s="93">
        <v>0</v>
      </c>
      <c r="T4" s="93">
        <v>0</v>
      </c>
      <c r="U4">
        <v>2.6</v>
      </c>
      <c r="V4">
        <v>0</v>
      </c>
      <c r="W4">
        <v>2.78</v>
      </c>
      <c r="X4">
        <v>53.5</v>
      </c>
      <c r="Y4">
        <v>17.84</v>
      </c>
      <c r="Z4">
        <v>17.829999999999998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12.34</v>
      </c>
      <c r="AH4">
        <v>39</v>
      </c>
      <c r="AI4">
        <v>39</v>
      </c>
      <c r="AJ4">
        <v>30.78</v>
      </c>
      <c r="AK4">
        <v>0</v>
      </c>
      <c r="AL4">
        <v>0</v>
      </c>
    </row>
    <row r="5" spans="1:38">
      <c r="A5" t="s">
        <v>47</v>
      </c>
      <c r="B5" s="34">
        <v>260.23</v>
      </c>
      <c r="C5" s="34">
        <v>86.98</v>
      </c>
      <c r="D5" s="93">
        <f t="shared" si="0"/>
        <v>0</v>
      </c>
      <c r="E5" s="34">
        <v>16.079999999999998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68.88</v>
      </c>
      <c r="N5">
        <v>272.66000000000003</v>
      </c>
      <c r="O5">
        <v>100.46</v>
      </c>
      <c r="P5">
        <v>2.63</v>
      </c>
      <c r="Q5">
        <v>7.01</v>
      </c>
      <c r="R5" s="93">
        <v>0</v>
      </c>
      <c r="S5" s="93">
        <v>0</v>
      </c>
      <c r="T5" s="93">
        <v>0</v>
      </c>
      <c r="U5">
        <v>2.6</v>
      </c>
      <c r="V5">
        <v>0</v>
      </c>
      <c r="W5">
        <v>2.78</v>
      </c>
      <c r="X5">
        <v>54.5</v>
      </c>
      <c r="Y5">
        <v>18.16</v>
      </c>
      <c r="Z5">
        <v>18.170000000000002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12.34</v>
      </c>
      <c r="AH5">
        <v>38.33</v>
      </c>
      <c r="AI5">
        <v>38.33</v>
      </c>
      <c r="AJ5">
        <v>30.28</v>
      </c>
      <c r="AK5">
        <v>0</v>
      </c>
      <c r="AL5">
        <v>0</v>
      </c>
    </row>
    <row r="6" spans="1:38">
      <c r="A6" t="s">
        <v>48</v>
      </c>
      <c r="B6" s="34">
        <v>260.23</v>
      </c>
      <c r="C6" s="34">
        <v>86.98</v>
      </c>
      <c r="D6" s="93">
        <f t="shared" si="0"/>
        <v>0</v>
      </c>
      <c r="E6" s="34">
        <v>16.079999999999998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64.64</v>
      </c>
      <c r="N6">
        <v>272.66000000000003</v>
      </c>
      <c r="O6">
        <v>100.46</v>
      </c>
      <c r="P6">
        <v>2.63</v>
      </c>
      <c r="Q6">
        <v>7.01</v>
      </c>
      <c r="R6" s="93">
        <v>0</v>
      </c>
      <c r="S6" s="93">
        <v>0</v>
      </c>
      <c r="T6" s="93">
        <v>0</v>
      </c>
      <c r="U6">
        <v>2.6</v>
      </c>
      <c r="V6">
        <v>0</v>
      </c>
      <c r="W6">
        <v>2.78</v>
      </c>
      <c r="X6">
        <v>55</v>
      </c>
      <c r="Y6">
        <v>18.34</v>
      </c>
      <c r="Z6">
        <v>18.329999999999998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12.34</v>
      </c>
      <c r="AH6">
        <v>38.33</v>
      </c>
      <c r="AI6">
        <v>38.33</v>
      </c>
      <c r="AJ6">
        <v>30.28</v>
      </c>
      <c r="AK6">
        <v>0</v>
      </c>
      <c r="AL6">
        <v>0</v>
      </c>
    </row>
    <row r="7" spans="1:38">
      <c r="A7" t="s">
        <v>49</v>
      </c>
      <c r="B7" s="34">
        <v>260.23</v>
      </c>
      <c r="C7" s="34">
        <v>86.98</v>
      </c>
      <c r="D7" s="93">
        <f t="shared" si="0"/>
        <v>0</v>
      </c>
      <c r="E7" s="34">
        <v>16.079999999999998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57.83</v>
      </c>
      <c r="N7">
        <v>272.66000000000003</v>
      </c>
      <c r="O7">
        <v>100.46</v>
      </c>
      <c r="P7">
        <v>2.63</v>
      </c>
      <c r="Q7">
        <v>7.01</v>
      </c>
      <c r="R7" s="93">
        <v>0</v>
      </c>
      <c r="S7" s="93">
        <v>0</v>
      </c>
      <c r="T7" s="93">
        <v>0</v>
      </c>
      <c r="U7">
        <v>2.5299999999999998</v>
      </c>
      <c r="V7">
        <v>0</v>
      </c>
      <c r="W7">
        <v>2.78</v>
      </c>
      <c r="X7">
        <v>57.5</v>
      </c>
      <c r="Y7">
        <v>19.16</v>
      </c>
      <c r="Z7">
        <v>19.170000000000002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12.66</v>
      </c>
      <c r="AH7">
        <v>38.33</v>
      </c>
      <c r="AI7">
        <v>38.33</v>
      </c>
      <c r="AJ7">
        <v>30.28</v>
      </c>
      <c r="AK7">
        <v>0</v>
      </c>
      <c r="AL7">
        <v>0</v>
      </c>
    </row>
    <row r="8" spans="1:38">
      <c r="A8" t="s">
        <v>50</v>
      </c>
      <c r="B8" s="34">
        <v>233.28</v>
      </c>
      <c r="C8" s="34">
        <v>68.010000000000005</v>
      </c>
      <c r="D8" s="93">
        <f t="shared" si="0"/>
        <v>0</v>
      </c>
      <c r="E8" s="34">
        <v>16.079999999999998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47.25</v>
      </c>
      <c r="N8">
        <v>272.66000000000003</v>
      </c>
      <c r="O8">
        <v>100.46</v>
      </c>
      <c r="P8">
        <v>2.63</v>
      </c>
      <c r="Q8">
        <v>7.01</v>
      </c>
      <c r="R8" s="93">
        <v>0</v>
      </c>
      <c r="S8" s="93">
        <v>0</v>
      </c>
      <c r="T8" s="93">
        <v>0</v>
      </c>
      <c r="U8">
        <v>2.5299999999999998</v>
      </c>
      <c r="V8">
        <v>0</v>
      </c>
      <c r="W8">
        <v>2.78</v>
      </c>
      <c r="X8">
        <v>59</v>
      </c>
      <c r="Y8">
        <v>19.66</v>
      </c>
      <c r="Z8">
        <v>19.670000000000002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12.66</v>
      </c>
      <c r="AH8">
        <v>38.33</v>
      </c>
      <c r="AI8">
        <v>38.33</v>
      </c>
      <c r="AJ8">
        <v>29.27</v>
      </c>
      <c r="AK8">
        <v>0</v>
      </c>
      <c r="AL8">
        <v>0</v>
      </c>
    </row>
    <row r="9" spans="1:38">
      <c r="A9" t="s">
        <v>51</v>
      </c>
      <c r="B9" s="34">
        <v>260.23</v>
      </c>
      <c r="C9" s="34">
        <v>86.98</v>
      </c>
      <c r="D9" s="93">
        <f t="shared" si="0"/>
        <v>0</v>
      </c>
      <c r="E9" s="34">
        <v>16.079999999999998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33.08</v>
      </c>
      <c r="N9">
        <v>272.66000000000003</v>
      </c>
      <c r="O9">
        <v>100.46</v>
      </c>
      <c r="P9">
        <v>2.63</v>
      </c>
      <c r="Q9">
        <v>7.01</v>
      </c>
      <c r="R9" s="93">
        <v>0</v>
      </c>
      <c r="S9" s="93">
        <v>0</v>
      </c>
      <c r="T9" s="93">
        <v>0</v>
      </c>
      <c r="U9">
        <v>2.5299999999999998</v>
      </c>
      <c r="V9">
        <v>0</v>
      </c>
      <c r="W9">
        <v>2.78</v>
      </c>
      <c r="X9">
        <v>59</v>
      </c>
      <c r="Y9">
        <v>19.66</v>
      </c>
      <c r="Z9">
        <v>19.670000000000002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13</v>
      </c>
      <c r="AH9">
        <v>43.33</v>
      </c>
      <c r="AI9">
        <v>43.33</v>
      </c>
      <c r="AJ9">
        <v>29.27</v>
      </c>
      <c r="AK9">
        <v>0</v>
      </c>
      <c r="AL9">
        <v>0</v>
      </c>
    </row>
    <row r="10" spans="1:38">
      <c r="A10" t="s">
        <v>52</v>
      </c>
      <c r="B10" s="34">
        <v>260.23</v>
      </c>
      <c r="C10" s="34">
        <v>86.98</v>
      </c>
      <c r="D10" s="93">
        <f t="shared" si="0"/>
        <v>0</v>
      </c>
      <c r="E10" s="34">
        <v>16.079999999999998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47.25</v>
      </c>
      <c r="N10">
        <v>272.66000000000003</v>
      </c>
      <c r="O10">
        <v>100.46</v>
      </c>
      <c r="P10">
        <v>2.63</v>
      </c>
      <c r="Q10">
        <v>7.01</v>
      </c>
      <c r="R10" s="93">
        <v>0</v>
      </c>
      <c r="S10" s="93">
        <v>0</v>
      </c>
      <c r="T10" s="93">
        <v>0</v>
      </c>
      <c r="U10">
        <v>2.5299999999999998</v>
      </c>
      <c r="V10">
        <v>0</v>
      </c>
      <c r="W10">
        <v>2.78</v>
      </c>
      <c r="X10">
        <v>58.5</v>
      </c>
      <c r="Y10">
        <v>19.5</v>
      </c>
      <c r="Z10">
        <v>19.5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13.34</v>
      </c>
      <c r="AH10">
        <v>42.67</v>
      </c>
      <c r="AI10">
        <v>42.67</v>
      </c>
      <c r="AJ10">
        <v>29.27</v>
      </c>
      <c r="AK10">
        <v>0</v>
      </c>
      <c r="AL10">
        <v>0</v>
      </c>
    </row>
    <row r="11" spans="1:38">
      <c r="A11" t="s">
        <v>53</v>
      </c>
      <c r="B11" s="34">
        <v>260.23</v>
      </c>
      <c r="C11" s="34">
        <v>86.98</v>
      </c>
      <c r="D11" s="93">
        <f t="shared" si="0"/>
        <v>0</v>
      </c>
      <c r="E11" s="34">
        <v>16.079999999999998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33.08</v>
      </c>
      <c r="N11">
        <v>272.66000000000003</v>
      </c>
      <c r="O11">
        <v>100.46</v>
      </c>
      <c r="P11">
        <v>2.63</v>
      </c>
      <c r="Q11">
        <v>7.01</v>
      </c>
      <c r="R11" s="93">
        <v>0</v>
      </c>
      <c r="S11" s="93">
        <v>0</v>
      </c>
      <c r="T11" s="93">
        <v>0</v>
      </c>
      <c r="U11">
        <v>2.5299999999999998</v>
      </c>
      <c r="V11">
        <v>0</v>
      </c>
      <c r="W11">
        <v>2.78</v>
      </c>
      <c r="X11">
        <v>58</v>
      </c>
      <c r="Y11">
        <v>19.34</v>
      </c>
      <c r="Z11">
        <v>19.329999999999998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17.34</v>
      </c>
      <c r="AH11">
        <v>42.33</v>
      </c>
      <c r="AI11">
        <v>42.33</v>
      </c>
      <c r="AJ11">
        <v>29.27</v>
      </c>
      <c r="AK11">
        <v>0</v>
      </c>
      <c r="AL11">
        <v>0</v>
      </c>
    </row>
    <row r="12" spans="1:38">
      <c r="A12" t="s">
        <v>54</v>
      </c>
      <c r="B12" s="34">
        <v>260.23</v>
      </c>
      <c r="C12" s="34">
        <v>86.98</v>
      </c>
      <c r="D12" s="93">
        <f t="shared" si="0"/>
        <v>0</v>
      </c>
      <c r="E12" s="34">
        <v>16.079999999999998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33.08</v>
      </c>
      <c r="N12">
        <v>272.66000000000003</v>
      </c>
      <c r="O12">
        <v>100.46</v>
      </c>
      <c r="P12">
        <v>2.63</v>
      </c>
      <c r="Q12">
        <v>7.01</v>
      </c>
      <c r="R12" s="93">
        <v>0</v>
      </c>
      <c r="S12" s="93">
        <v>0</v>
      </c>
      <c r="T12" s="93">
        <v>0</v>
      </c>
      <c r="U12">
        <v>2.5299999999999998</v>
      </c>
      <c r="V12">
        <v>0</v>
      </c>
      <c r="W12">
        <v>2.78</v>
      </c>
      <c r="X12">
        <v>58</v>
      </c>
      <c r="Y12">
        <v>19.34</v>
      </c>
      <c r="Z12">
        <v>19.329999999999998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17</v>
      </c>
      <c r="AH12">
        <v>42</v>
      </c>
      <c r="AI12">
        <v>42</v>
      </c>
      <c r="AJ12">
        <v>29.27</v>
      </c>
      <c r="AK12">
        <v>0</v>
      </c>
      <c r="AL12">
        <v>0</v>
      </c>
    </row>
    <row r="13" spans="1:38">
      <c r="A13" t="s">
        <v>55</v>
      </c>
      <c r="B13" s="34">
        <v>260.23</v>
      </c>
      <c r="C13" s="34">
        <v>86.98</v>
      </c>
      <c r="D13" s="93">
        <f t="shared" si="0"/>
        <v>0</v>
      </c>
      <c r="E13" s="34">
        <v>16.079999999999998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57.83</v>
      </c>
      <c r="N13">
        <v>272.66000000000003</v>
      </c>
      <c r="O13">
        <v>100.46</v>
      </c>
      <c r="P13">
        <v>2.63</v>
      </c>
      <c r="Q13">
        <v>7.01</v>
      </c>
      <c r="R13" s="93">
        <v>0</v>
      </c>
      <c r="S13" s="93">
        <v>0</v>
      </c>
      <c r="T13" s="93">
        <v>0</v>
      </c>
      <c r="U13">
        <v>2.5299999999999998</v>
      </c>
      <c r="V13">
        <v>0</v>
      </c>
      <c r="W13">
        <v>2.78</v>
      </c>
      <c r="X13">
        <v>45</v>
      </c>
      <c r="Y13">
        <v>15</v>
      </c>
      <c r="Z13">
        <v>15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16.66</v>
      </c>
      <c r="AH13">
        <v>41.67</v>
      </c>
      <c r="AI13">
        <v>41.67</v>
      </c>
      <c r="AJ13">
        <v>29.78</v>
      </c>
      <c r="AK13">
        <v>0</v>
      </c>
      <c r="AL13">
        <v>0</v>
      </c>
    </row>
    <row r="14" spans="1:38">
      <c r="A14" t="s">
        <v>56</v>
      </c>
      <c r="B14" s="34">
        <v>260.23</v>
      </c>
      <c r="C14" s="34">
        <v>86.98</v>
      </c>
      <c r="D14" s="93">
        <f t="shared" si="0"/>
        <v>0</v>
      </c>
      <c r="E14" s="34">
        <v>16.079999999999998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33.08</v>
      </c>
      <c r="N14">
        <v>272.66000000000003</v>
      </c>
      <c r="O14">
        <v>100.46</v>
      </c>
      <c r="P14">
        <v>2.63</v>
      </c>
      <c r="Q14">
        <v>7.01</v>
      </c>
      <c r="R14" s="93">
        <v>0</v>
      </c>
      <c r="S14" s="93">
        <v>0</v>
      </c>
      <c r="T14" s="93">
        <v>0</v>
      </c>
      <c r="U14">
        <v>2.5299999999999998</v>
      </c>
      <c r="V14">
        <v>0</v>
      </c>
      <c r="W14">
        <v>2.78</v>
      </c>
      <c r="X14">
        <v>45.5</v>
      </c>
      <c r="Y14">
        <v>15.16</v>
      </c>
      <c r="Z14">
        <v>15.17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16</v>
      </c>
      <c r="AH14">
        <v>41</v>
      </c>
      <c r="AI14">
        <v>41</v>
      </c>
      <c r="AJ14">
        <v>29.78</v>
      </c>
      <c r="AK14">
        <v>0</v>
      </c>
      <c r="AL14">
        <v>0</v>
      </c>
    </row>
    <row r="15" spans="1:38">
      <c r="A15" t="s">
        <v>57</v>
      </c>
      <c r="B15" s="34">
        <v>260.23</v>
      </c>
      <c r="C15" s="34">
        <v>76.040000000000006</v>
      </c>
      <c r="D15" s="93">
        <f t="shared" si="0"/>
        <v>0</v>
      </c>
      <c r="E15" s="34">
        <v>16.079999999999998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57.83</v>
      </c>
      <c r="N15">
        <v>272.66000000000003</v>
      </c>
      <c r="O15">
        <v>100.46</v>
      </c>
      <c r="P15">
        <v>2.63</v>
      </c>
      <c r="Q15">
        <v>7.01</v>
      </c>
      <c r="R15" s="93">
        <v>0</v>
      </c>
      <c r="S15" s="93">
        <v>0</v>
      </c>
      <c r="T15" s="93">
        <v>0</v>
      </c>
      <c r="U15">
        <v>2.5299999999999998</v>
      </c>
      <c r="V15">
        <v>0</v>
      </c>
      <c r="W15">
        <v>2.78</v>
      </c>
      <c r="X15">
        <v>46</v>
      </c>
      <c r="Y15">
        <v>15.34</v>
      </c>
      <c r="Z15">
        <v>15.33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15</v>
      </c>
      <c r="AH15">
        <v>40.33</v>
      </c>
      <c r="AI15">
        <v>40.33</v>
      </c>
      <c r="AJ15">
        <v>29.78</v>
      </c>
      <c r="AK15">
        <v>0</v>
      </c>
      <c r="AL15">
        <v>0</v>
      </c>
    </row>
    <row r="16" spans="1:38">
      <c r="A16" t="s">
        <v>58</v>
      </c>
      <c r="B16" s="34">
        <v>260.23</v>
      </c>
      <c r="C16" s="34">
        <v>76.040000000000006</v>
      </c>
      <c r="D16" s="93">
        <f t="shared" si="0"/>
        <v>0</v>
      </c>
      <c r="E16" s="34">
        <v>16.079999999999998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53.58</v>
      </c>
      <c r="N16">
        <v>272.66000000000003</v>
      </c>
      <c r="O16">
        <v>100.46</v>
      </c>
      <c r="P16">
        <v>2.63</v>
      </c>
      <c r="Q16">
        <v>7.01</v>
      </c>
      <c r="R16" s="93">
        <v>0</v>
      </c>
      <c r="S16" s="93">
        <v>0</v>
      </c>
      <c r="T16" s="93">
        <v>0</v>
      </c>
      <c r="U16">
        <v>2.5299999999999998</v>
      </c>
      <c r="V16">
        <v>0</v>
      </c>
      <c r="W16">
        <v>2.78</v>
      </c>
      <c r="X16">
        <v>47</v>
      </c>
      <c r="Y16">
        <v>15.66</v>
      </c>
      <c r="Z16">
        <v>15.67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14</v>
      </c>
      <c r="AH16">
        <v>40</v>
      </c>
      <c r="AI16">
        <v>40</v>
      </c>
      <c r="AJ16">
        <v>29.78</v>
      </c>
      <c r="AK16">
        <v>0</v>
      </c>
      <c r="AL16">
        <v>0</v>
      </c>
    </row>
    <row r="17" spans="1:38">
      <c r="A17" t="s">
        <v>59</v>
      </c>
      <c r="B17" s="34">
        <v>260.23</v>
      </c>
      <c r="C17" s="34">
        <v>76.040000000000006</v>
      </c>
      <c r="D17" s="93">
        <f t="shared" si="0"/>
        <v>0</v>
      </c>
      <c r="E17" s="34">
        <v>16.079999999999998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49.32</v>
      </c>
      <c r="N17">
        <v>272.66000000000003</v>
      </c>
      <c r="O17">
        <v>100.46</v>
      </c>
      <c r="P17">
        <v>2.63</v>
      </c>
      <c r="Q17">
        <v>7.01</v>
      </c>
      <c r="R17" s="93">
        <v>0</v>
      </c>
      <c r="S17" s="93">
        <v>0</v>
      </c>
      <c r="T17" s="93">
        <v>0</v>
      </c>
      <c r="U17">
        <v>2.5299999999999998</v>
      </c>
      <c r="V17">
        <v>0</v>
      </c>
      <c r="W17">
        <v>2.78</v>
      </c>
      <c r="X17">
        <v>61</v>
      </c>
      <c r="Y17">
        <v>20.34</v>
      </c>
      <c r="Z17">
        <v>20.329999999999998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15</v>
      </c>
      <c r="AH17">
        <v>46.67</v>
      </c>
      <c r="AI17">
        <v>46.67</v>
      </c>
      <c r="AJ17">
        <v>29.78</v>
      </c>
      <c r="AK17">
        <v>0</v>
      </c>
      <c r="AL17">
        <v>0</v>
      </c>
    </row>
    <row r="18" spans="1:38">
      <c r="A18" t="s">
        <v>60</v>
      </c>
      <c r="B18" s="34">
        <v>260.23</v>
      </c>
      <c r="C18" s="34">
        <v>76.040000000000006</v>
      </c>
      <c r="D18" s="93">
        <f t="shared" si="0"/>
        <v>0</v>
      </c>
      <c r="E18" s="34">
        <v>16.079999999999998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45.07</v>
      </c>
      <c r="N18">
        <v>272.66000000000003</v>
      </c>
      <c r="O18">
        <v>100.46</v>
      </c>
      <c r="P18">
        <v>2.63</v>
      </c>
      <c r="Q18">
        <v>7.01</v>
      </c>
      <c r="R18" s="93">
        <v>0</v>
      </c>
      <c r="S18" s="93">
        <v>0</v>
      </c>
      <c r="T18" s="93">
        <v>0</v>
      </c>
      <c r="U18">
        <v>2.5299999999999998</v>
      </c>
      <c r="V18">
        <v>0</v>
      </c>
      <c r="W18">
        <v>2.78</v>
      </c>
      <c r="X18">
        <v>60.5</v>
      </c>
      <c r="Y18">
        <v>20.16</v>
      </c>
      <c r="Z18">
        <v>20.170000000000002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15</v>
      </c>
      <c r="AH18">
        <v>46</v>
      </c>
      <c r="AI18">
        <v>46</v>
      </c>
      <c r="AJ18">
        <v>29.78</v>
      </c>
      <c r="AK18">
        <v>0</v>
      </c>
      <c r="AL18">
        <v>0</v>
      </c>
    </row>
    <row r="19" spans="1:38">
      <c r="A19" t="s">
        <v>61</v>
      </c>
      <c r="B19" s="34">
        <v>260.23</v>
      </c>
      <c r="C19" s="34">
        <v>76.040000000000006</v>
      </c>
      <c r="D19" s="93">
        <f t="shared" si="0"/>
        <v>0</v>
      </c>
      <c r="E19" s="34">
        <v>16.079999999999998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33.08</v>
      </c>
      <c r="N19">
        <v>272.66000000000003</v>
      </c>
      <c r="O19">
        <v>100.46</v>
      </c>
      <c r="P19">
        <v>2.63</v>
      </c>
      <c r="Q19">
        <v>7.01</v>
      </c>
      <c r="R19" s="93">
        <v>0</v>
      </c>
      <c r="S19" s="93">
        <v>0</v>
      </c>
      <c r="T19" s="93">
        <v>0</v>
      </c>
      <c r="U19">
        <v>2.46</v>
      </c>
      <c r="V19">
        <v>0</v>
      </c>
      <c r="W19">
        <v>2.69</v>
      </c>
      <c r="X19">
        <v>59</v>
      </c>
      <c r="Y19">
        <v>19.66</v>
      </c>
      <c r="Z19">
        <v>19.670000000000002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14.66</v>
      </c>
      <c r="AH19">
        <v>45.33</v>
      </c>
      <c r="AI19">
        <v>45.33</v>
      </c>
      <c r="AJ19">
        <v>29.27</v>
      </c>
      <c r="AK19">
        <v>0</v>
      </c>
      <c r="AL19">
        <v>0</v>
      </c>
    </row>
    <row r="20" spans="1:38">
      <c r="A20" t="s">
        <v>62</v>
      </c>
      <c r="B20" s="34">
        <v>260.23</v>
      </c>
      <c r="C20" s="34">
        <v>76.040000000000006</v>
      </c>
      <c r="D20" s="93">
        <f t="shared" si="0"/>
        <v>0</v>
      </c>
      <c r="E20" s="34">
        <v>16.079999999999998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33.08</v>
      </c>
      <c r="N20">
        <v>272.66000000000003</v>
      </c>
      <c r="O20">
        <v>100.46</v>
      </c>
      <c r="P20">
        <v>2.63</v>
      </c>
      <c r="Q20">
        <v>7.01</v>
      </c>
      <c r="R20" s="93">
        <v>0</v>
      </c>
      <c r="S20" s="93">
        <v>0</v>
      </c>
      <c r="T20" s="93">
        <v>0</v>
      </c>
      <c r="U20">
        <v>2.46</v>
      </c>
      <c r="V20">
        <v>0</v>
      </c>
      <c r="W20">
        <v>2.69</v>
      </c>
      <c r="X20">
        <v>58.5</v>
      </c>
      <c r="Y20">
        <v>19.5</v>
      </c>
      <c r="Z20">
        <v>19.5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14.34</v>
      </c>
      <c r="AH20">
        <v>45</v>
      </c>
      <c r="AI20">
        <v>45</v>
      </c>
      <c r="AJ20">
        <v>29.27</v>
      </c>
      <c r="AK20">
        <v>0</v>
      </c>
      <c r="AL20">
        <v>0</v>
      </c>
    </row>
    <row r="21" spans="1:38">
      <c r="A21" t="s">
        <v>63</v>
      </c>
      <c r="B21" s="34">
        <v>260.23</v>
      </c>
      <c r="C21" s="34">
        <v>76.040000000000006</v>
      </c>
      <c r="D21" s="93">
        <f t="shared" si="0"/>
        <v>0</v>
      </c>
      <c r="E21" s="34">
        <v>16.079999999999998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33.08</v>
      </c>
      <c r="N21">
        <v>272.66000000000003</v>
      </c>
      <c r="O21">
        <v>100.46</v>
      </c>
      <c r="P21">
        <v>2.63</v>
      </c>
      <c r="Q21">
        <v>7.01</v>
      </c>
      <c r="R21" s="93">
        <v>0</v>
      </c>
      <c r="S21" s="93">
        <v>0</v>
      </c>
      <c r="T21" s="93">
        <v>0</v>
      </c>
      <c r="U21">
        <v>2.5299999999999998</v>
      </c>
      <c r="V21">
        <v>0</v>
      </c>
      <c r="W21">
        <v>2.69</v>
      </c>
      <c r="X21">
        <v>57.5</v>
      </c>
      <c r="Y21">
        <v>19.16</v>
      </c>
      <c r="Z21">
        <v>19.170000000000002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14</v>
      </c>
      <c r="AH21">
        <v>50</v>
      </c>
      <c r="AI21">
        <v>50</v>
      </c>
      <c r="AJ21">
        <v>29.78</v>
      </c>
      <c r="AK21">
        <v>0</v>
      </c>
      <c r="AL21">
        <v>0</v>
      </c>
    </row>
    <row r="22" spans="1:38">
      <c r="A22" t="s">
        <v>64</v>
      </c>
      <c r="B22" s="34">
        <v>260.23</v>
      </c>
      <c r="C22" s="34">
        <v>76.040000000000006</v>
      </c>
      <c r="D22" s="93">
        <f t="shared" si="0"/>
        <v>0</v>
      </c>
      <c r="E22" s="34">
        <v>16.079999999999998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37.33</v>
      </c>
      <c r="N22">
        <v>272.66000000000003</v>
      </c>
      <c r="O22">
        <v>100.46</v>
      </c>
      <c r="P22">
        <v>2.63</v>
      </c>
      <c r="Q22">
        <v>7.01</v>
      </c>
      <c r="R22" s="93">
        <v>0</v>
      </c>
      <c r="S22" s="93">
        <v>0</v>
      </c>
      <c r="T22" s="93">
        <v>0</v>
      </c>
      <c r="U22">
        <v>2.5299999999999998</v>
      </c>
      <c r="V22">
        <v>0</v>
      </c>
      <c r="W22">
        <v>2.69</v>
      </c>
      <c r="X22">
        <v>57</v>
      </c>
      <c r="Y22">
        <v>19</v>
      </c>
      <c r="Z22">
        <v>19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13.66</v>
      </c>
      <c r="AH22">
        <v>49.33</v>
      </c>
      <c r="AI22">
        <v>49.33</v>
      </c>
      <c r="AJ22">
        <v>29.78</v>
      </c>
      <c r="AK22">
        <v>0</v>
      </c>
      <c r="AL22">
        <v>0</v>
      </c>
    </row>
    <row r="23" spans="1:38">
      <c r="A23" t="s">
        <v>65</v>
      </c>
      <c r="B23" s="34">
        <v>260.23</v>
      </c>
      <c r="C23" s="34">
        <v>76.040000000000006</v>
      </c>
      <c r="D23" s="93">
        <f t="shared" si="0"/>
        <v>0</v>
      </c>
      <c r="E23" s="34">
        <v>16.079999999999998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57.83</v>
      </c>
      <c r="N23">
        <v>272.66000000000003</v>
      </c>
      <c r="O23">
        <v>100.46</v>
      </c>
      <c r="P23">
        <v>2.63</v>
      </c>
      <c r="Q23">
        <v>7.01</v>
      </c>
      <c r="R23" s="93">
        <v>0</v>
      </c>
      <c r="S23" s="93">
        <v>0</v>
      </c>
      <c r="T23" s="93">
        <v>0</v>
      </c>
      <c r="U23">
        <v>2.5299999999999998</v>
      </c>
      <c r="V23">
        <v>0</v>
      </c>
      <c r="W23">
        <v>2.69</v>
      </c>
      <c r="X23">
        <v>47.5</v>
      </c>
      <c r="Y23">
        <v>15.84</v>
      </c>
      <c r="Z23">
        <v>15.83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13.34</v>
      </c>
      <c r="AH23">
        <v>40</v>
      </c>
      <c r="AI23">
        <v>40</v>
      </c>
      <c r="AJ23">
        <v>29.27</v>
      </c>
      <c r="AK23">
        <v>0</v>
      </c>
      <c r="AL23">
        <v>0</v>
      </c>
    </row>
    <row r="24" spans="1:38">
      <c r="A24" t="s">
        <v>66</v>
      </c>
      <c r="B24" s="34">
        <v>260.23</v>
      </c>
      <c r="C24" s="34">
        <v>76.040000000000006</v>
      </c>
      <c r="D24" s="93">
        <f t="shared" si="0"/>
        <v>0</v>
      </c>
      <c r="E24" s="34">
        <v>16.079999999999998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57.83</v>
      </c>
      <c r="N24">
        <v>272.66000000000003</v>
      </c>
      <c r="O24">
        <v>100.46</v>
      </c>
      <c r="P24">
        <v>2.63</v>
      </c>
      <c r="Q24">
        <v>7.01</v>
      </c>
      <c r="R24" s="93">
        <v>0</v>
      </c>
      <c r="S24" s="93">
        <v>0</v>
      </c>
      <c r="T24" s="93">
        <v>0</v>
      </c>
      <c r="U24">
        <v>2.5299999999999998</v>
      </c>
      <c r="V24">
        <v>0</v>
      </c>
      <c r="W24">
        <v>2.69</v>
      </c>
      <c r="X24">
        <v>47</v>
      </c>
      <c r="Y24">
        <v>15.66</v>
      </c>
      <c r="Z24">
        <v>15.67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13</v>
      </c>
      <c r="AH24">
        <v>39.33</v>
      </c>
      <c r="AI24">
        <v>39.33</v>
      </c>
      <c r="AJ24">
        <v>29.27</v>
      </c>
      <c r="AK24">
        <v>0</v>
      </c>
      <c r="AL24">
        <v>0</v>
      </c>
    </row>
    <row r="25" spans="1:38">
      <c r="A25" t="s">
        <v>67</v>
      </c>
      <c r="B25" s="34">
        <v>260.23</v>
      </c>
      <c r="C25" s="34">
        <v>76.040000000000006</v>
      </c>
      <c r="D25" s="93">
        <f t="shared" si="0"/>
        <v>0</v>
      </c>
      <c r="E25" s="34">
        <v>16.079999999999998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57.83</v>
      </c>
      <c r="N25">
        <v>272.66000000000003</v>
      </c>
      <c r="O25">
        <v>100.46</v>
      </c>
      <c r="P25">
        <v>2.63</v>
      </c>
      <c r="Q25">
        <v>7.01</v>
      </c>
      <c r="R25" s="93">
        <v>0</v>
      </c>
      <c r="S25" s="93">
        <v>0</v>
      </c>
      <c r="T25" s="93">
        <v>0</v>
      </c>
      <c r="U25">
        <v>2.5299999999999998</v>
      </c>
      <c r="V25">
        <v>0</v>
      </c>
      <c r="W25">
        <v>2.69</v>
      </c>
      <c r="X25">
        <v>46</v>
      </c>
      <c r="Y25">
        <v>15.34</v>
      </c>
      <c r="Z25">
        <v>15.33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8.34</v>
      </c>
      <c r="AH25">
        <v>38.33</v>
      </c>
      <c r="AI25">
        <v>38.33</v>
      </c>
      <c r="AJ25">
        <v>29.27</v>
      </c>
      <c r="AK25">
        <v>0</v>
      </c>
      <c r="AL25">
        <v>0</v>
      </c>
    </row>
    <row r="26" spans="1:38">
      <c r="A26" t="s">
        <v>68</v>
      </c>
      <c r="B26" s="34">
        <v>260.23</v>
      </c>
      <c r="C26" s="34">
        <v>76.040000000000006</v>
      </c>
      <c r="D26" s="93">
        <f t="shared" si="0"/>
        <v>0</v>
      </c>
      <c r="E26" s="34">
        <v>16.079999999999998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57.83</v>
      </c>
      <c r="N26">
        <v>272.66000000000003</v>
      </c>
      <c r="O26">
        <v>100.46</v>
      </c>
      <c r="P26">
        <v>2.63</v>
      </c>
      <c r="Q26">
        <v>7.01</v>
      </c>
      <c r="R26" s="93">
        <v>0</v>
      </c>
      <c r="S26" s="93">
        <v>0</v>
      </c>
      <c r="T26" s="93">
        <v>0</v>
      </c>
      <c r="U26">
        <v>2.5299999999999998</v>
      </c>
      <c r="V26">
        <v>0</v>
      </c>
      <c r="W26">
        <v>2.69</v>
      </c>
      <c r="X26">
        <v>45</v>
      </c>
      <c r="Y26">
        <v>15</v>
      </c>
      <c r="Z26">
        <v>15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8.34</v>
      </c>
      <c r="AH26">
        <v>37.33</v>
      </c>
      <c r="AI26">
        <v>37.33</v>
      </c>
      <c r="AJ26">
        <v>29.27</v>
      </c>
      <c r="AK26">
        <v>0</v>
      </c>
      <c r="AL26">
        <v>0</v>
      </c>
    </row>
    <row r="27" spans="1:38">
      <c r="A27" t="s">
        <v>69</v>
      </c>
      <c r="B27" s="34">
        <v>260.23</v>
      </c>
      <c r="C27" s="34">
        <v>76.040000000000006</v>
      </c>
      <c r="D27" s="93">
        <f t="shared" si="0"/>
        <v>3.71</v>
      </c>
      <c r="E27" s="34">
        <v>16.079999999999998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57.83</v>
      </c>
      <c r="N27">
        <v>272.66000000000003</v>
      </c>
      <c r="O27">
        <v>100.46</v>
      </c>
      <c r="P27">
        <v>2.48</v>
      </c>
      <c r="Q27">
        <v>7.01</v>
      </c>
      <c r="R27" s="93">
        <v>3.71</v>
      </c>
      <c r="S27" s="93">
        <v>0</v>
      </c>
      <c r="T27" s="93">
        <v>0</v>
      </c>
      <c r="U27">
        <v>2.5299999999999998</v>
      </c>
      <c r="V27">
        <v>1.6264130000000001</v>
      </c>
      <c r="W27">
        <v>2.69</v>
      </c>
      <c r="X27">
        <v>32.5</v>
      </c>
      <c r="Y27">
        <v>10.84</v>
      </c>
      <c r="Z27">
        <v>10.83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8.34</v>
      </c>
      <c r="AH27">
        <v>36.67</v>
      </c>
      <c r="AI27">
        <v>36.67</v>
      </c>
      <c r="AJ27">
        <v>29.27</v>
      </c>
      <c r="AK27">
        <v>0</v>
      </c>
      <c r="AL27">
        <v>0</v>
      </c>
    </row>
    <row r="28" spans="1:38">
      <c r="A28" t="s">
        <v>70</v>
      </c>
      <c r="B28" s="34">
        <v>260.23</v>
      </c>
      <c r="C28" s="34">
        <v>76.040000000000006</v>
      </c>
      <c r="D28" s="93">
        <f t="shared" si="0"/>
        <v>11.31</v>
      </c>
      <c r="E28" s="34">
        <v>16.079999999999998</v>
      </c>
      <c r="F28" s="34"/>
      <c r="G28" s="34"/>
      <c r="H28" s="34"/>
      <c r="I28" s="34"/>
      <c r="J28" s="37">
        <v>0.03</v>
      </c>
      <c r="K28" s="37">
        <v>0.03</v>
      </c>
      <c r="L28" s="37">
        <v>0.03</v>
      </c>
      <c r="M28">
        <v>57.83</v>
      </c>
      <c r="N28">
        <v>272.66000000000003</v>
      </c>
      <c r="O28">
        <v>100.46</v>
      </c>
      <c r="P28">
        <v>2.48</v>
      </c>
      <c r="Q28">
        <v>7.01</v>
      </c>
      <c r="R28" s="93">
        <v>8.09</v>
      </c>
      <c r="S28" s="93">
        <v>0.5</v>
      </c>
      <c r="T28" s="93">
        <v>2.72</v>
      </c>
      <c r="U28">
        <v>2.5299999999999998</v>
      </c>
      <c r="V28">
        <v>5.6291419999999999</v>
      </c>
      <c r="W28">
        <v>2.69</v>
      </c>
      <c r="X28">
        <v>30</v>
      </c>
      <c r="Y28">
        <v>10</v>
      </c>
      <c r="Z28">
        <v>10</v>
      </c>
      <c r="AA28">
        <v>0</v>
      </c>
      <c r="AB28">
        <v>0</v>
      </c>
      <c r="AC28">
        <v>0</v>
      </c>
      <c r="AD28">
        <v>0.2</v>
      </c>
      <c r="AE28">
        <v>0</v>
      </c>
      <c r="AF28">
        <v>0</v>
      </c>
      <c r="AG28">
        <v>8</v>
      </c>
      <c r="AH28">
        <v>36</v>
      </c>
      <c r="AI28">
        <v>36</v>
      </c>
      <c r="AJ28">
        <v>29.27</v>
      </c>
      <c r="AK28">
        <v>0</v>
      </c>
      <c r="AL28">
        <v>0</v>
      </c>
    </row>
    <row r="29" spans="1:38">
      <c r="A29" t="s">
        <v>71</v>
      </c>
      <c r="B29" s="34">
        <v>260.23</v>
      </c>
      <c r="C29" s="34">
        <v>76.040000000000006</v>
      </c>
      <c r="D29" s="93">
        <f t="shared" si="0"/>
        <v>30.209999999999997</v>
      </c>
      <c r="E29" s="34">
        <v>16.079999999999998</v>
      </c>
      <c r="F29" s="34"/>
      <c r="G29" s="34"/>
      <c r="H29" s="34"/>
      <c r="I29" s="34"/>
      <c r="J29" s="37">
        <v>0.13</v>
      </c>
      <c r="K29" s="37">
        <v>0.13</v>
      </c>
      <c r="L29" s="37">
        <v>0.13</v>
      </c>
      <c r="M29">
        <v>57.83</v>
      </c>
      <c r="N29">
        <v>272.66000000000003</v>
      </c>
      <c r="O29">
        <v>100.46</v>
      </c>
      <c r="P29">
        <v>2.48</v>
      </c>
      <c r="Q29">
        <v>7.01</v>
      </c>
      <c r="R29" s="93">
        <v>18.489999999999998</v>
      </c>
      <c r="S29" s="93">
        <v>5</v>
      </c>
      <c r="T29" s="93">
        <v>6.72</v>
      </c>
      <c r="U29">
        <v>2.5299999999999998</v>
      </c>
      <c r="V29">
        <v>10.274645</v>
      </c>
      <c r="W29">
        <v>2.69</v>
      </c>
      <c r="X29">
        <v>29</v>
      </c>
      <c r="Y29">
        <v>9.66</v>
      </c>
      <c r="Z29">
        <v>9.67</v>
      </c>
      <c r="AA29">
        <v>6.13</v>
      </c>
      <c r="AB29">
        <v>1.23</v>
      </c>
      <c r="AC29">
        <v>0</v>
      </c>
      <c r="AD29">
        <v>0.5</v>
      </c>
      <c r="AE29">
        <v>0</v>
      </c>
      <c r="AF29">
        <v>0</v>
      </c>
      <c r="AG29">
        <v>8</v>
      </c>
      <c r="AH29">
        <v>20</v>
      </c>
      <c r="AI29">
        <v>20</v>
      </c>
      <c r="AJ29">
        <v>28.26</v>
      </c>
      <c r="AK29">
        <v>2</v>
      </c>
      <c r="AL29">
        <v>1</v>
      </c>
    </row>
    <row r="30" spans="1:38">
      <c r="A30" t="s">
        <v>72</v>
      </c>
      <c r="B30" s="34">
        <v>260.23</v>
      </c>
      <c r="C30" s="34">
        <v>76.040000000000006</v>
      </c>
      <c r="D30" s="93">
        <f t="shared" si="0"/>
        <v>58.089999999999996</v>
      </c>
      <c r="E30" s="34">
        <v>16.079999999999998</v>
      </c>
      <c r="F30" s="34"/>
      <c r="G30" s="34"/>
      <c r="H30" s="34"/>
      <c r="I30" s="34"/>
      <c r="J30" s="37">
        <v>0.36</v>
      </c>
      <c r="K30" s="37">
        <v>0.36</v>
      </c>
      <c r="L30" s="37">
        <v>0.37</v>
      </c>
      <c r="M30">
        <v>57.83</v>
      </c>
      <c r="N30">
        <v>272.66000000000003</v>
      </c>
      <c r="O30">
        <v>100.46</v>
      </c>
      <c r="P30">
        <v>2.48</v>
      </c>
      <c r="Q30">
        <v>7.01</v>
      </c>
      <c r="R30" s="93">
        <v>30.05</v>
      </c>
      <c r="S30" s="93">
        <v>15</v>
      </c>
      <c r="T30" s="93">
        <v>13.04</v>
      </c>
      <c r="U30">
        <v>2.5299999999999998</v>
      </c>
      <c r="V30">
        <v>15.971959999999999</v>
      </c>
      <c r="W30">
        <v>2.69</v>
      </c>
      <c r="X30">
        <v>27.5</v>
      </c>
      <c r="Y30">
        <v>9.16</v>
      </c>
      <c r="Z30">
        <v>9.17</v>
      </c>
      <c r="AA30">
        <v>8.18</v>
      </c>
      <c r="AB30">
        <v>1.63</v>
      </c>
      <c r="AC30">
        <v>0.27</v>
      </c>
      <c r="AD30">
        <v>1</v>
      </c>
      <c r="AE30">
        <v>0</v>
      </c>
      <c r="AF30">
        <v>0</v>
      </c>
      <c r="AG30">
        <v>7.66</v>
      </c>
      <c r="AH30">
        <v>20</v>
      </c>
      <c r="AI30">
        <v>20</v>
      </c>
      <c r="AJ30">
        <v>28.26</v>
      </c>
      <c r="AK30">
        <v>6</v>
      </c>
      <c r="AL30">
        <v>2</v>
      </c>
    </row>
    <row r="31" spans="1:38">
      <c r="A31" t="s">
        <v>73</v>
      </c>
      <c r="B31" s="34">
        <v>260.23</v>
      </c>
      <c r="C31" s="34">
        <v>76.040000000000006</v>
      </c>
      <c r="D31" s="93">
        <f t="shared" si="0"/>
        <v>77.19</v>
      </c>
      <c r="E31" s="34">
        <v>16.079999999999998</v>
      </c>
      <c r="F31" s="34"/>
      <c r="G31" s="34"/>
      <c r="H31" s="34"/>
      <c r="I31" s="34"/>
      <c r="J31" s="37">
        <v>0.71</v>
      </c>
      <c r="K31" s="37">
        <v>0.71</v>
      </c>
      <c r="L31" s="37">
        <v>0.73</v>
      </c>
      <c r="M31">
        <v>57.83</v>
      </c>
      <c r="N31">
        <v>272.66000000000003</v>
      </c>
      <c r="O31">
        <v>100.46</v>
      </c>
      <c r="P31">
        <v>2.48</v>
      </c>
      <c r="Q31">
        <v>7.01</v>
      </c>
      <c r="R31" s="93">
        <v>29.88</v>
      </c>
      <c r="S31" s="93">
        <v>25</v>
      </c>
      <c r="T31" s="93">
        <v>22.31</v>
      </c>
      <c r="U31">
        <v>2.46</v>
      </c>
      <c r="V31">
        <v>23.091169000000001</v>
      </c>
      <c r="W31">
        <v>2.69</v>
      </c>
      <c r="X31">
        <v>26</v>
      </c>
      <c r="Y31">
        <v>8.66</v>
      </c>
      <c r="Z31">
        <v>8.67</v>
      </c>
      <c r="AA31">
        <v>13.87</v>
      </c>
      <c r="AB31">
        <v>2.77</v>
      </c>
      <c r="AC31">
        <v>2.12</v>
      </c>
      <c r="AD31">
        <v>3.5</v>
      </c>
      <c r="AE31">
        <v>2</v>
      </c>
      <c r="AF31">
        <v>1</v>
      </c>
      <c r="AG31">
        <v>7.66</v>
      </c>
      <c r="AH31">
        <v>20</v>
      </c>
      <c r="AI31">
        <v>20</v>
      </c>
      <c r="AJ31">
        <v>28.26</v>
      </c>
      <c r="AK31">
        <v>7</v>
      </c>
      <c r="AL31">
        <v>3</v>
      </c>
    </row>
    <row r="32" spans="1:38">
      <c r="A32" t="s">
        <v>74</v>
      </c>
      <c r="B32" s="34">
        <v>260.23</v>
      </c>
      <c r="C32" s="34">
        <v>76.040000000000006</v>
      </c>
      <c r="D32" s="93">
        <f t="shared" si="0"/>
        <v>78.55</v>
      </c>
      <c r="E32" s="34">
        <v>16.079999999999998</v>
      </c>
      <c r="F32" s="34"/>
      <c r="G32" s="34"/>
      <c r="H32" s="34"/>
      <c r="I32" s="34"/>
      <c r="J32" s="37">
        <v>1.17</v>
      </c>
      <c r="K32" s="37">
        <v>1.17</v>
      </c>
      <c r="L32" s="37">
        <v>1.2</v>
      </c>
      <c r="M32">
        <v>57.83</v>
      </c>
      <c r="N32">
        <v>272.66000000000003</v>
      </c>
      <c r="O32">
        <v>100.46</v>
      </c>
      <c r="P32">
        <v>2.48</v>
      </c>
      <c r="Q32">
        <v>7.01</v>
      </c>
      <c r="R32" s="93">
        <v>26.18</v>
      </c>
      <c r="S32" s="93">
        <v>26.18</v>
      </c>
      <c r="T32" s="93">
        <v>26.19</v>
      </c>
      <c r="U32">
        <v>2.46</v>
      </c>
      <c r="V32">
        <v>31.671227999999999</v>
      </c>
      <c r="W32">
        <v>2.69</v>
      </c>
      <c r="X32">
        <v>25</v>
      </c>
      <c r="Y32">
        <v>8.34</v>
      </c>
      <c r="Z32">
        <v>8.33</v>
      </c>
      <c r="AA32">
        <v>30.01</v>
      </c>
      <c r="AB32">
        <v>6</v>
      </c>
      <c r="AC32">
        <v>5.39</v>
      </c>
      <c r="AD32">
        <v>6.5</v>
      </c>
      <c r="AE32">
        <v>6</v>
      </c>
      <c r="AF32">
        <v>3</v>
      </c>
      <c r="AG32">
        <v>7.34</v>
      </c>
      <c r="AH32">
        <v>19.329999999999998</v>
      </c>
      <c r="AI32">
        <v>19.329999999999998</v>
      </c>
      <c r="AJ32">
        <v>27.75</v>
      </c>
      <c r="AK32">
        <v>14</v>
      </c>
      <c r="AL32">
        <v>6</v>
      </c>
    </row>
    <row r="33" spans="1:38">
      <c r="A33" t="s">
        <v>75</v>
      </c>
      <c r="B33" s="34">
        <v>260.23</v>
      </c>
      <c r="C33" s="34">
        <v>76.040000000000006</v>
      </c>
      <c r="D33" s="93">
        <f t="shared" si="0"/>
        <v>80.550000000000011</v>
      </c>
      <c r="E33" s="34">
        <v>16.079999999999998</v>
      </c>
      <c r="F33" s="34"/>
      <c r="G33" s="34"/>
      <c r="H33" s="34"/>
      <c r="I33" s="34"/>
      <c r="J33" s="37">
        <v>1.76</v>
      </c>
      <c r="K33" s="37">
        <v>1.76</v>
      </c>
      <c r="L33" s="37">
        <v>1.8</v>
      </c>
      <c r="M33">
        <v>57.83</v>
      </c>
      <c r="N33">
        <v>272.66000000000003</v>
      </c>
      <c r="O33">
        <v>100.46</v>
      </c>
      <c r="P33">
        <v>2.48</v>
      </c>
      <c r="Q33">
        <v>7.01</v>
      </c>
      <c r="R33" s="93">
        <v>26.85</v>
      </c>
      <c r="S33" s="93">
        <v>26.85</v>
      </c>
      <c r="T33" s="93">
        <v>26.85</v>
      </c>
      <c r="U33">
        <v>2.46</v>
      </c>
      <c r="V33">
        <v>42.228304000000001</v>
      </c>
      <c r="W33">
        <v>2.69</v>
      </c>
      <c r="X33">
        <v>24</v>
      </c>
      <c r="Y33">
        <v>8</v>
      </c>
      <c r="Z33">
        <v>8</v>
      </c>
      <c r="AA33">
        <v>40.99</v>
      </c>
      <c r="AB33">
        <v>8.1999999999999993</v>
      </c>
      <c r="AC33">
        <v>10.19</v>
      </c>
      <c r="AD33">
        <v>9.84</v>
      </c>
      <c r="AE33">
        <v>12</v>
      </c>
      <c r="AF33">
        <v>6</v>
      </c>
      <c r="AG33">
        <v>7.34</v>
      </c>
      <c r="AH33">
        <v>28.33</v>
      </c>
      <c r="AI33">
        <v>28.33</v>
      </c>
      <c r="AJ33">
        <v>27.25</v>
      </c>
      <c r="AK33">
        <v>25</v>
      </c>
      <c r="AL33">
        <v>10</v>
      </c>
    </row>
    <row r="34" spans="1:38">
      <c r="A34" t="s">
        <v>76</v>
      </c>
      <c r="B34" s="34">
        <v>260.23</v>
      </c>
      <c r="C34" s="34">
        <v>76.040000000000006</v>
      </c>
      <c r="D34" s="93">
        <f t="shared" si="0"/>
        <v>81.05</v>
      </c>
      <c r="E34" s="34">
        <v>16.079999999999998</v>
      </c>
      <c r="F34" s="34"/>
      <c r="G34" s="34"/>
      <c r="H34" s="34"/>
      <c r="I34" s="34"/>
      <c r="J34" s="37">
        <v>2.54</v>
      </c>
      <c r="K34" s="37">
        <v>2.54</v>
      </c>
      <c r="L34" s="37">
        <v>2.61</v>
      </c>
      <c r="M34">
        <v>57.83</v>
      </c>
      <c r="N34">
        <v>272.66000000000003</v>
      </c>
      <c r="O34">
        <v>100.46</v>
      </c>
      <c r="P34">
        <v>2.48</v>
      </c>
      <c r="Q34">
        <v>7.01</v>
      </c>
      <c r="R34" s="93">
        <v>27.02</v>
      </c>
      <c r="S34" s="93">
        <v>27.02</v>
      </c>
      <c r="T34" s="93">
        <v>27.01</v>
      </c>
      <c r="U34">
        <v>2.46</v>
      </c>
      <c r="V34">
        <v>52.726945999999998</v>
      </c>
      <c r="W34">
        <v>2.69</v>
      </c>
      <c r="X34">
        <v>22.5</v>
      </c>
      <c r="Y34">
        <v>7.5</v>
      </c>
      <c r="Z34">
        <v>7.5</v>
      </c>
      <c r="AA34">
        <v>51.91</v>
      </c>
      <c r="AB34">
        <v>10.38</v>
      </c>
      <c r="AC34">
        <v>16.399999999999999</v>
      </c>
      <c r="AD34">
        <v>12.35</v>
      </c>
      <c r="AE34">
        <v>20</v>
      </c>
      <c r="AF34">
        <v>10</v>
      </c>
      <c r="AG34">
        <v>7.34</v>
      </c>
      <c r="AH34">
        <v>28</v>
      </c>
      <c r="AI34">
        <v>28</v>
      </c>
      <c r="AJ34">
        <v>26.75</v>
      </c>
      <c r="AK34">
        <v>35</v>
      </c>
      <c r="AL34">
        <v>15</v>
      </c>
    </row>
    <row r="35" spans="1:38">
      <c r="A35" t="s">
        <v>77</v>
      </c>
      <c r="B35" s="34">
        <v>260.23</v>
      </c>
      <c r="C35" s="34">
        <v>76.040000000000006</v>
      </c>
      <c r="D35" s="93">
        <f t="shared" si="0"/>
        <v>88.65</v>
      </c>
      <c r="E35" s="34">
        <v>16.079999999999998</v>
      </c>
      <c r="F35" s="34"/>
      <c r="G35" s="34"/>
      <c r="H35" s="34"/>
      <c r="I35" s="34"/>
      <c r="J35" s="37">
        <v>3.19</v>
      </c>
      <c r="K35" s="37">
        <v>3.19</v>
      </c>
      <c r="L35" s="37">
        <v>3.27</v>
      </c>
      <c r="M35">
        <v>53.58</v>
      </c>
      <c r="N35">
        <v>272.66000000000003</v>
      </c>
      <c r="O35">
        <v>100.46</v>
      </c>
      <c r="P35">
        <v>2.48</v>
      </c>
      <c r="Q35">
        <v>7.01</v>
      </c>
      <c r="R35" s="93">
        <v>29.55</v>
      </c>
      <c r="S35" s="93">
        <v>29.55</v>
      </c>
      <c r="T35" s="93">
        <v>29.55</v>
      </c>
      <c r="U35">
        <v>2.46</v>
      </c>
      <c r="V35">
        <v>62.378295000000001</v>
      </c>
      <c r="W35">
        <v>2.69</v>
      </c>
      <c r="X35">
        <v>22.5</v>
      </c>
      <c r="Y35">
        <v>7.5</v>
      </c>
      <c r="Z35">
        <v>7.5</v>
      </c>
      <c r="AA35">
        <v>60.37</v>
      </c>
      <c r="AB35">
        <v>12.07</v>
      </c>
      <c r="AC35">
        <v>23.33</v>
      </c>
      <c r="AD35">
        <v>14</v>
      </c>
      <c r="AE35">
        <v>21</v>
      </c>
      <c r="AF35">
        <v>11</v>
      </c>
      <c r="AG35">
        <v>7.34</v>
      </c>
      <c r="AH35">
        <v>27.67</v>
      </c>
      <c r="AI35">
        <v>27.67</v>
      </c>
      <c r="AJ35">
        <v>26.75</v>
      </c>
      <c r="AK35">
        <v>42</v>
      </c>
      <c r="AL35">
        <v>18</v>
      </c>
    </row>
    <row r="36" spans="1:38">
      <c r="A36" t="s">
        <v>78</v>
      </c>
      <c r="B36" s="34">
        <v>260.23</v>
      </c>
      <c r="C36" s="34">
        <v>76.040000000000006</v>
      </c>
      <c r="D36" s="93">
        <f t="shared" si="0"/>
        <v>88.65</v>
      </c>
      <c r="E36" s="34">
        <v>16.079999999999998</v>
      </c>
      <c r="F36" s="34"/>
      <c r="G36" s="34"/>
      <c r="H36" s="34"/>
      <c r="I36" s="34"/>
      <c r="J36" s="37">
        <v>4.1100000000000003</v>
      </c>
      <c r="K36" s="37">
        <v>4.1100000000000003</v>
      </c>
      <c r="L36" s="37">
        <v>4.21</v>
      </c>
      <c r="M36">
        <v>57.83</v>
      </c>
      <c r="N36">
        <v>272.66000000000003</v>
      </c>
      <c r="O36">
        <v>100.46</v>
      </c>
      <c r="P36">
        <v>2.48</v>
      </c>
      <c r="Q36">
        <v>7.01</v>
      </c>
      <c r="R36" s="93">
        <v>29.55</v>
      </c>
      <c r="S36" s="93">
        <v>29.55</v>
      </c>
      <c r="T36" s="93">
        <v>29.55</v>
      </c>
      <c r="U36">
        <v>2.46</v>
      </c>
      <c r="V36">
        <v>70.851224999999999</v>
      </c>
      <c r="W36">
        <v>2.69</v>
      </c>
      <c r="X36">
        <v>22.5</v>
      </c>
      <c r="Y36">
        <v>7.5</v>
      </c>
      <c r="Z36">
        <v>7.5</v>
      </c>
      <c r="AA36">
        <v>72.91</v>
      </c>
      <c r="AB36">
        <v>14.58</v>
      </c>
      <c r="AC36">
        <v>29.94</v>
      </c>
      <c r="AD36">
        <v>17</v>
      </c>
      <c r="AE36">
        <v>27</v>
      </c>
      <c r="AF36">
        <v>13</v>
      </c>
      <c r="AG36">
        <v>7.34</v>
      </c>
      <c r="AH36">
        <v>27</v>
      </c>
      <c r="AI36">
        <v>27</v>
      </c>
      <c r="AJ36">
        <v>26.75</v>
      </c>
      <c r="AK36">
        <v>55</v>
      </c>
      <c r="AL36">
        <v>23</v>
      </c>
    </row>
    <row r="37" spans="1:38">
      <c r="A37" t="s">
        <v>79</v>
      </c>
      <c r="B37" s="34">
        <v>260.23</v>
      </c>
      <c r="C37" s="34">
        <v>52.3</v>
      </c>
      <c r="D37" s="93">
        <f t="shared" si="0"/>
        <v>90.15</v>
      </c>
      <c r="E37" s="34">
        <v>16.079999999999998</v>
      </c>
      <c r="F37" s="34"/>
      <c r="G37" s="34"/>
      <c r="H37" s="34"/>
      <c r="I37" s="34"/>
      <c r="J37" s="37">
        <v>5.0199999999999996</v>
      </c>
      <c r="K37" s="37">
        <v>5.0199999999999996</v>
      </c>
      <c r="L37" s="37">
        <v>5.16</v>
      </c>
      <c r="M37">
        <v>57.83</v>
      </c>
      <c r="N37">
        <v>272.66000000000003</v>
      </c>
      <c r="O37">
        <v>81.97</v>
      </c>
      <c r="P37">
        <v>2.63</v>
      </c>
      <c r="Q37">
        <v>7.01</v>
      </c>
      <c r="R37" s="93">
        <v>30.05</v>
      </c>
      <c r="S37" s="93">
        <v>30.05</v>
      </c>
      <c r="T37" s="93">
        <v>30.05</v>
      </c>
      <c r="U37">
        <v>2.46</v>
      </c>
      <c r="V37">
        <v>78.603469000000004</v>
      </c>
      <c r="W37">
        <v>2.69</v>
      </c>
      <c r="X37">
        <v>35</v>
      </c>
      <c r="Y37">
        <v>11.66</v>
      </c>
      <c r="Z37">
        <v>11.67</v>
      </c>
      <c r="AA37">
        <v>74</v>
      </c>
      <c r="AB37">
        <v>14.8</v>
      </c>
      <c r="AC37">
        <v>33.33</v>
      </c>
      <c r="AD37">
        <v>20</v>
      </c>
      <c r="AE37">
        <v>27</v>
      </c>
      <c r="AF37">
        <v>13</v>
      </c>
      <c r="AG37">
        <v>7.34</v>
      </c>
      <c r="AH37">
        <v>31.67</v>
      </c>
      <c r="AI37">
        <v>31.67</v>
      </c>
      <c r="AJ37">
        <v>27.25</v>
      </c>
      <c r="AK37">
        <v>56</v>
      </c>
      <c r="AL37">
        <v>24</v>
      </c>
    </row>
    <row r="38" spans="1:38">
      <c r="A38" t="s">
        <v>80</v>
      </c>
      <c r="B38" s="34">
        <v>260.23</v>
      </c>
      <c r="C38" s="34">
        <v>52.3</v>
      </c>
      <c r="D38" s="93">
        <f t="shared" si="0"/>
        <v>90.15</v>
      </c>
      <c r="E38" s="34">
        <v>16.079999999999998</v>
      </c>
      <c r="F38" s="34"/>
      <c r="G38" s="34"/>
      <c r="H38" s="34"/>
      <c r="I38" s="34"/>
      <c r="J38" s="37">
        <v>5.89</v>
      </c>
      <c r="K38" s="37">
        <v>5.89</v>
      </c>
      <c r="L38" s="37">
        <v>6.04</v>
      </c>
      <c r="M38">
        <v>57.83</v>
      </c>
      <c r="N38">
        <v>272.66000000000003</v>
      </c>
      <c r="O38">
        <v>81.97</v>
      </c>
      <c r="P38">
        <v>2.63</v>
      </c>
      <c r="Q38">
        <v>7.01</v>
      </c>
      <c r="R38" s="93">
        <v>30.05</v>
      </c>
      <c r="S38" s="93">
        <v>30.05</v>
      </c>
      <c r="T38" s="93">
        <v>30.05</v>
      </c>
      <c r="U38">
        <v>2.46</v>
      </c>
      <c r="V38">
        <v>85.771372999999997</v>
      </c>
      <c r="W38">
        <v>2.69</v>
      </c>
      <c r="X38">
        <v>34.5</v>
      </c>
      <c r="Y38">
        <v>11.5</v>
      </c>
      <c r="Z38">
        <v>11.5</v>
      </c>
      <c r="AA38">
        <v>84.97</v>
      </c>
      <c r="AB38">
        <v>16.989999999999998</v>
      </c>
      <c r="AC38">
        <v>38.33</v>
      </c>
      <c r="AD38">
        <v>24</v>
      </c>
      <c r="AE38">
        <v>31</v>
      </c>
      <c r="AF38">
        <v>16</v>
      </c>
      <c r="AG38">
        <v>7.34</v>
      </c>
      <c r="AH38">
        <v>31.33</v>
      </c>
      <c r="AI38">
        <v>31.33</v>
      </c>
      <c r="AJ38">
        <v>27.25</v>
      </c>
      <c r="AK38">
        <v>67</v>
      </c>
      <c r="AL38">
        <v>28</v>
      </c>
    </row>
    <row r="39" spans="1:38">
      <c r="A39" t="s">
        <v>81</v>
      </c>
      <c r="B39" s="34">
        <v>223.64</v>
      </c>
      <c r="C39" s="34">
        <v>33.340000000000003</v>
      </c>
      <c r="D39" s="93">
        <f t="shared" si="0"/>
        <v>90.15</v>
      </c>
      <c r="E39" s="34">
        <v>16.079999999999998</v>
      </c>
      <c r="F39" s="34"/>
      <c r="G39" s="34"/>
      <c r="H39" s="34"/>
      <c r="I39" s="34"/>
      <c r="J39" s="37">
        <v>3.93</v>
      </c>
      <c r="K39" s="37">
        <v>3.93</v>
      </c>
      <c r="L39" s="37">
        <v>4.0199999999999996</v>
      </c>
      <c r="M39">
        <v>35.15</v>
      </c>
      <c r="N39">
        <v>234.08</v>
      </c>
      <c r="O39">
        <v>53.04</v>
      </c>
      <c r="P39">
        <v>2.63</v>
      </c>
      <c r="Q39">
        <v>7.01</v>
      </c>
      <c r="R39" s="93">
        <v>30.05</v>
      </c>
      <c r="S39" s="93">
        <v>30.05</v>
      </c>
      <c r="T39" s="93">
        <v>30.05</v>
      </c>
      <c r="U39">
        <v>2.46</v>
      </c>
      <c r="V39">
        <v>89.228718000000001</v>
      </c>
      <c r="W39">
        <v>2.59</v>
      </c>
      <c r="X39">
        <v>34</v>
      </c>
      <c r="Y39">
        <v>11.34</v>
      </c>
      <c r="Z39">
        <v>11.33</v>
      </c>
      <c r="AA39">
        <v>94.99</v>
      </c>
      <c r="AB39">
        <v>19</v>
      </c>
      <c r="AC39">
        <v>43.33</v>
      </c>
      <c r="AD39">
        <v>25</v>
      </c>
      <c r="AE39">
        <v>27</v>
      </c>
      <c r="AF39">
        <v>13</v>
      </c>
      <c r="AG39">
        <v>7.34</v>
      </c>
      <c r="AH39">
        <v>20</v>
      </c>
      <c r="AI39">
        <v>20</v>
      </c>
      <c r="AJ39">
        <v>27.25</v>
      </c>
      <c r="AK39">
        <v>56</v>
      </c>
      <c r="AL39">
        <v>24</v>
      </c>
    </row>
    <row r="40" spans="1:38">
      <c r="A40" t="s">
        <v>82</v>
      </c>
      <c r="B40" s="34">
        <v>260.23</v>
      </c>
      <c r="C40" s="34">
        <v>52.3</v>
      </c>
      <c r="D40" s="93">
        <f t="shared" si="0"/>
        <v>90.15</v>
      </c>
      <c r="E40" s="34">
        <v>16.079999999999998</v>
      </c>
      <c r="F40" s="34"/>
      <c r="G40" s="34"/>
      <c r="H40" s="34"/>
      <c r="I40" s="34"/>
      <c r="J40" s="37">
        <v>4.5</v>
      </c>
      <c r="K40" s="37">
        <v>4.5</v>
      </c>
      <c r="L40" s="37">
        <v>4.6100000000000003</v>
      </c>
      <c r="M40">
        <v>57.83</v>
      </c>
      <c r="N40">
        <v>272.66000000000003</v>
      </c>
      <c r="O40">
        <v>86.79</v>
      </c>
      <c r="P40">
        <v>2.63</v>
      </c>
      <c r="Q40">
        <v>7.01</v>
      </c>
      <c r="R40" s="93">
        <v>30.05</v>
      </c>
      <c r="S40" s="93">
        <v>30.05</v>
      </c>
      <c r="T40" s="93">
        <v>30.05</v>
      </c>
      <c r="U40">
        <v>2.46</v>
      </c>
      <c r="V40">
        <v>94.643602000000001</v>
      </c>
      <c r="W40">
        <v>2.59</v>
      </c>
      <c r="X40">
        <v>33</v>
      </c>
      <c r="Y40">
        <v>11</v>
      </c>
      <c r="Z40">
        <v>11</v>
      </c>
      <c r="AA40">
        <v>104.73</v>
      </c>
      <c r="AB40">
        <v>20.95</v>
      </c>
      <c r="AC40">
        <v>48.33</v>
      </c>
      <c r="AD40">
        <v>27</v>
      </c>
      <c r="AE40">
        <v>30</v>
      </c>
      <c r="AF40">
        <v>15</v>
      </c>
      <c r="AG40">
        <v>7.34</v>
      </c>
      <c r="AH40">
        <v>20</v>
      </c>
      <c r="AI40">
        <v>20</v>
      </c>
      <c r="AJ40">
        <v>27.25</v>
      </c>
      <c r="AK40">
        <v>63</v>
      </c>
      <c r="AL40">
        <v>27</v>
      </c>
    </row>
    <row r="41" spans="1:38">
      <c r="A41" t="s">
        <v>83</v>
      </c>
      <c r="B41" s="34">
        <v>258.97000000000003</v>
      </c>
      <c r="C41" s="34">
        <v>33.340000000000003</v>
      </c>
      <c r="D41" s="93">
        <f t="shared" si="0"/>
        <v>93.7</v>
      </c>
      <c r="E41" s="34">
        <v>16.079999999999998</v>
      </c>
      <c r="F41" s="34"/>
      <c r="G41" s="34"/>
      <c r="H41" s="34"/>
      <c r="I41" s="34"/>
      <c r="J41" s="37">
        <v>5.13</v>
      </c>
      <c r="K41" s="37">
        <v>5.13</v>
      </c>
      <c r="L41" s="37">
        <v>5.25</v>
      </c>
      <c r="M41">
        <v>35.15</v>
      </c>
      <c r="N41">
        <v>272.66000000000003</v>
      </c>
      <c r="O41">
        <v>67.5</v>
      </c>
      <c r="P41">
        <v>2.63</v>
      </c>
      <c r="Q41">
        <v>7.01</v>
      </c>
      <c r="R41" s="93">
        <v>31.23</v>
      </c>
      <c r="S41" s="93">
        <v>31.23</v>
      </c>
      <c r="T41" s="93">
        <v>31.24</v>
      </c>
      <c r="U41">
        <v>2.46</v>
      </c>
      <c r="V41">
        <v>99.328061000000005</v>
      </c>
      <c r="W41">
        <v>2.59</v>
      </c>
      <c r="X41">
        <v>32.5</v>
      </c>
      <c r="Y41">
        <v>10.84</v>
      </c>
      <c r="Z41">
        <v>10.83</v>
      </c>
      <c r="AA41">
        <v>113.94</v>
      </c>
      <c r="AB41">
        <v>22.79</v>
      </c>
      <c r="AC41">
        <v>53.33</v>
      </c>
      <c r="AD41">
        <v>23</v>
      </c>
      <c r="AE41">
        <v>31</v>
      </c>
      <c r="AF41">
        <v>16</v>
      </c>
      <c r="AG41">
        <v>7.34</v>
      </c>
      <c r="AH41">
        <v>20</v>
      </c>
      <c r="AI41">
        <v>20</v>
      </c>
      <c r="AJ41">
        <v>27.75</v>
      </c>
      <c r="AK41">
        <v>67</v>
      </c>
      <c r="AL41">
        <v>28</v>
      </c>
    </row>
    <row r="42" spans="1:38">
      <c r="A42" t="s">
        <v>84</v>
      </c>
      <c r="B42" s="34">
        <v>202.99</v>
      </c>
      <c r="C42" s="34">
        <v>33.340000000000003</v>
      </c>
      <c r="D42" s="93">
        <f t="shared" si="0"/>
        <v>93.7</v>
      </c>
      <c r="E42" s="34">
        <v>16.079999999999998</v>
      </c>
      <c r="F42" s="34"/>
      <c r="G42" s="34"/>
      <c r="H42" s="34"/>
      <c r="I42" s="34"/>
      <c r="J42" s="37">
        <v>5.84</v>
      </c>
      <c r="K42" s="37">
        <v>5.84</v>
      </c>
      <c r="L42" s="37">
        <v>5.98</v>
      </c>
      <c r="M42">
        <v>35.15</v>
      </c>
      <c r="N42">
        <v>272.66000000000003</v>
      </c>
      <c r="O42">
        <v>67.5</v>
      </c>
      <c r="P42">
        <v>2.63</v>
      </c>
      <c r="Q42">
        <v>7.01</v>
      </c>
      <c r="R42" s="93">
        <v>31.23</v>
      </c>
      <c r="S42" s="93">
        <v>31.23</v>
      </c>
      <c r="T42" s="93">
        <v>31.24</v>
      </c>
      <c r="U42">
        <v>2.46</v>
      </c>
      <c r="V42">
        <v>103.593743</v>
      </c>
      <c r="W42">
        <v>2.59</v>
      </c>
      <c r="X42">
        <v>31.5</v>
      </c>
      <c r="Y42">
        <v>10.5</v>
      </c>
      <c r="Z42">
        <v>10.5</v>
      </c>
      <c r="AA42">
        <v>124.01</v>
      </c>
      <c r="AB42">
        <v>24.8</v>
      </c>
      <c r="AC42">
        <v>58.33</v>
      </c>
      <c r="AD42">
        <v>24</v>
      </c>
      <c r="AE42">
        <v>37</v>
      </c>
      <c r="AF42">
        <v>18</v>
      </c>
      <c r="AG42">
        <v>7.34</v>
      </c>
      <c r="AH42">
        <v>20</v>
      </c>
      <c r="AI42">
        <v>20</v>
      </c>
      <c r="AJ42">
        <v>27.75</v>
      </c>
      <c r="AK42">
        <v>77</v>
      </c>
      <c r="AL42">
        <v>33</v>
      </c>
    </row>
    <row r="43" spans="1:38">
      <c r="A43" t="s">
        <v>85</v>
      </c>
      <c r="B43" s="34">
        <v>205.93</v>
      </c>
      <c r="C43" s="34">
        <v>33.340000000000003</v>
      </c>
      <c r="D43" s="93">
        <f t="shared" si="0"/>
        <v>93.7</v>
      </c>
      <c r="E43" s="34">
        <v>16.079999999999998</v>
      </c>
      <c r="F43" s="34"/>
      <c r="G43" s="34"/>
      <c r="H43" s="34"/>
      <c r="I43" s="34"/>
      <c r="J43" s="37">
        <v>6.6</v>
      </c>
      <c r="K43" s="37">
        <v>6.6</v>
      </c>
      <c r="L43" s="37">
        <v>6.76</v>
      </c>
      <c r="M43">
        <v>35.15</v>
      </c>
      <c r="N43">
        <v>272.66000000000003</v>
      </c>
      <c r="O43">
        <v>54</v>
      </c>
      <c r="P43">
        <v>2.63</v>
      </c>
      <c r="Q43">
        <v>7.01</v>
      </c>
      <c r="R43" s="93">
        <v>31.23</v>
      </c>
      <c r="S43" s="93">
        <v>31.23</v>
      </c>
      <c r="T43" s="93">
        <v>31.24</v>
      </c>
      <c r="U43">
        <v>2.38</v>
      </c>
      <c r="V43">
        <v>108.161334</v>
      </c>
      <c r="W43">
        <v>2.59</v>
      </c>
      <c r="X43">
        <v>31</v>
      </c>
      <c r="Y43">
        <v>10.34</v>
      </c>
      <c r="Z43">
        <v>10.33</v>
      </c>
      <c r="AA43">
        <v>197.64</v>
      </c>
      <c r="AB43">
        <v>39.53</v>
      </c>
      <c r="AC43">
        <v>63.33</v>
      </c>
      <c r="AD43">
        <v>25</v>
      </c>
      <c r="AE43">
        <v>37</v>
      </c>
      <c r="AF43">
        <v>18</v>
      </c>
      <c r="AG43">
        <v>7.34</v>
      </c>
      <c r="AH43">
        <v>20</v>
      </c>
      <c r="AI43">
        <v>20</v>
      </c>
      <c r="AJ43">
        <v>27.75</v>
      </c>
      <c r="AK43">
        <v>77</v>
      </c>
      <c r="AL43">
        <v>33</v>
      </c>
    </row>
    <row r="44" spans="1:38">
      <c r="A44" t="s">
        <v>86</v>
      </c>
      <c r="B44" s="34">
        <v>205.93</v>
      </c>
      <c r="C44" s="34">
        <v>33.340000000000003</v>
      </c>
      <c r="D44" s="93">
        <f t="shared" si="0"/>
        <v>93.7</v>
      </c>
      <c r="E44" s="34">
        <v>16.079999999999998</v>
      </c>
      <c r="F44" s="34"/>
      <c r="G44" s="34"/>
      <c r="H44" s="34"/>
      <c r="I44" s="34"/>
      <c r="J44" s="37">
        <v>10.95</v>
      </c>
      <c r="K44" s="37">
        <v>10.95</v>
      </c>
      <c r="L44" s="37">
        <v>11.23</v>
      </c>
      <c r="M44">
        <v>35.15</v>
      </c>
      <c r="N44">
        <v>272.66000000000003</v>
      </c>
      <c r="O44">
        <v>54</v>
      </c>
      <c r="P44">
        <v>2.63</v>
      </c>
      <c r="Q44">
        <v>7.01</v>
      </c>
      <c r="R44" s="93">
        <v>31.23</v>
      </c>
      <c r="S44" s="93">
        <v>31.23</v>
      </c>
      <c r="T44" s="93">
        <v>31.24</v>
      </c>
      <c r="U44">
        <v>2.38</v>
      </c>
      <c r="V44">
        <v>112.79709800000001</v>
      </c>
      <c r="W44">
        <v>2.59</v>
      </c>
      <c r="X44">
        <v>30</v>
      </c>
      <c r="Y44">
        <v>10</v>
      </c>
      <c r="Z44">
        <v>10</v>
      </c>
      <c r="AA44">
        <v>208.22</v>
      </c>
      <c r="AB44">
        <v>41.64</v>
      </c>
      <c r="AC44">
        <v>72.459999999999994</v>
      </c>
      <c r="AD44">
        <v>27</v>
      </c>
      <c r="AE44">
        <v>40</v>
      </c>
      <c r="AF44">
        <v>20</v>
      </c>
      <c r="AG44">
        <v>7.34</v>
      </c>
      <c r="AH44">
        <v>20</v>
      </c>
      <c r="AI44">
        <v>20</v>
      </c>
      <c r="AJ44">
        <v>27.25</v>
      </c>
      <c r="AK44">
        <v>84</v>
      </c>
      <c r="AL44">
        <v>36</v>
      </c>
    </row>
    <row r="45" spans="1:38">
      <c r="A45" t="s">
        <v>87</v>
      </c>
      <c r="B45" s="34">
        <v>171.3</v>
      </c>
      <c r="C45" s="34">
        <v>33.340000000000003</v>
      </c>
      <c r="D45" s="93">
        <f t="shared" si="0"/>
        <v>93.7</v>
      </c>
      <c r="E45" s="34">
        <v>16.079999999999998</v>
      </c>
      <c r="F45" s="34"/>
      <c r="G45" s="34"/>
      <c r="H45" s="34"/>
      <c r="I45" s="34"/>
      <c r="J45" s="37">
        <v>11.75</v>
      </c>
      <c r="K45" s="37">
        <v>11.75</v>
      </c>
      <c r="L45" s="37">
        <v>12.04</v>
      </c>
      <c r="M45">
        <v>35.15</v>
      </c>
      <c r="N45">
        <v>272.66000000000003</v>
      </c>
      <c r="O45">
        <v>54</v>
      </c>
      <c r="P45">
        <v>2.48</v>
      </c>
      <c r="Q45">
        <v>7.01</v>
      </c>
      <c r="R45" s="93">
        <v>31.23</v>
      </c>
      <c r="S45" s="93">
        <v>31.23</v>
      </c>
      <c r="T45" s="93">
        <v>31.24</v>
      </c>
      <c r="U45">
        <v>2.38</v>
      </c>
      <c r="V45">
        <v>118.689193</v>
      </c>
      <c r="W45">
        <v>2.59</v>
      </c>
      <c r="X45">
        <v>31</v>
      </c>
      <c r="Y45">
        <v>10.34</v>
      </c>
      <c r="Z45">
        <v>10.33</v>
      </c>
      <c r="AA45">
        <v>219.07</v>
      </c>
      <c r="AB45">
        <v>43.81</v>
      </c>
      <c r="AC45">
        <v>76.09</v>
      </c>
      <c r="AD45">
        <v>37</v>
      </c>
      <c r="AE45">
        <v>39</v>
      </c>
      <c r="AF45">
        <v>19</v>
      </c>
      <c r="AG45">
        <v>10.66</v>
      </c>
      <c r="AH45">
        <v>23.67</v>
      </c>
      <c r="AI45">
        <v>23.67</v>
      </c>
      <c r="AJ45">
        <v>27.25</v>
      </c>
      <c r="AK45">
        <v>81</v>
      </c>
      <c r="AL45">
        <v>35</v>
      </c>
    </row>
    <row r="46" spans="1:38">
      <c r="A46" t="s">
        <v>88</v>
      </c>
      <c r="B46" s="34">
        <v>171.3</v>
      </c>
      <c r="C46" s="34">
        <v>33.340000000000003</v>
      </c>
      <c r="D46" s="93">
        <f t="shared" si="0"/>
        <v>93.6</v>
      </c>
      <c r="E46" s="34">
        <v>16.079999999999998</v>
      </c>
      <c r="F46" s="34"/>
      <c r="G46" s="34"/>
      <c r="H46" s="34"/>
      <c r="I46" s="34"/>
      <c r="J46" s="37">
        <v>12.39</v>
      </c>
      <c r="K46" s="37">
        <v>12.39</v>
      </c>
      <c r="L46" s="37">
        <v>12.69</v>
      </c>
      <c r="M46">
        <v>35.15</v>
      </c>
      <c r="N46">
        <v>272.66000000000003</v>
      </c>
      <c r="O46">
        <v>54</v>
      </c>
      <c r="P46">
        <v>2.48</v>
      </c>
      <c r="Q46">
        <v>7.01</v>
      </c>
      <c r="R46" s="93">
        <v>31.2</v>
      </c>
      <c r="S46" s="93">
        <v>31.2</v>
      </c>
      <c r="T46" s="93">
        <v>31.2</v>
      </c>
      <c r="U46">
        <v>2.38</v>
      </c>
      <c r="V46">
        <v>122.662705</v>
      </c>
      <c r="W46">
        <v>2.59</v>
      </c>
      <c r="X46">
        <v>31.5</v>
      </c>
      <c r="Y46">
        <v>10.5</v>
      </c>
      <c r="Z46">
        <v>10.5</v>
      </c>
      <c r="AA46">
        <v>221.82</v>
      </c>
      <c r="AB46">
        <v>44.36</v>
      </c>
      <c r="AC46">
        <v>79.040000000000006</v>
      </c>
      <c r="AD46">
        <v>39</v>
      </c>
      <c r="AE46">
        <v>42</v>
      </c>
      <c r="AF46">
        <v>21</v>
      </c>
      <c r="AG46">
        <v>10</v>
      </c>
      <c r="AH46">
        <v>23.33</v>
      </c>
      <c r="AI46">
        <v>23.33</v>
      </c>
      <c r="AJ46">
        <v>27.25</v>
      </c>
      <c r="AK46">
        <v>88</v>
      </c>
      <c r="AL46">
        <v>38</v>
      </c>
    </row>
    <row r="47" spans="1:38">
      <c r="A47" t="s">
        <v>89</v>
      </c>
      <c r="B47" s="34">
        <v>171.3</v>
      </c>
      <c r="C47" s="34">
        <v>33.340000000000003</v>
      </c>
      <c r="D47" s="93">
        <f t="shared" si="0"/>
        <v>93.6</v>
      </c>
      <c r="E47" s="34">
        <v>16.079999999999998</v>
      </c>
      <c r="F47" s="34"/>
      <c r="G47" s="34"/>
      <c r="H47" s="34"/>
      <c r="I47" s="34"/>
      <c r="J47" s="37">
        <v>12.82</v>
      </c>
      <c r="K47" s="37">
        <v>12.82</v>
      </c>
      <c r="L47" s="37">
        <v>13.14</v>
      </c>
      <c r="M47">
        <v>35.15</v>
      </c>
      <c r="N47">
        <v>272.66000000000003</v>
      </c>
      <c r="O47">
        <v>54</v>
      </c>
      <c r="P47">
        <v>2.48</v>
      </c>
      <c r="Q47">
        <v>7.01</v>
      </c>
      <c r="R47" s="93">
        <v>31.2</v>
      </c>
      <c r="S47" s="93">
        <v>31.2</v>
      </c>
      <c r="T47" s="93">
        <v>31.2</v>
      </c>
      <c r="U47">
        <v>2.38</v>
      </c>
      <c r="V47">
        <v>125.28249599999999</v>
      </c>
      <c r="W47">
        <v>2.59</v>
      </c>
      <c r="X47">
        <v>43.5</v>
      </c>
      <c r="Y47">
        <v>14.5</v>
      </c>
      <c r="Z47">
        <v>14.5</v>
      </c>
      <c r="AA47">
        <v>225</v>
      </c>
      <c r="AB47">
        <v>45</v>
      </c>
      <c r="AC47">
        <v>86.22</v>
      </c>
      <c r="AD47">
        <v>41</v>
      </c>
      <c r="AE47">
        <v>67</v>
      </c>
      <c r="AF47">
        <v>33</v>
      </c>
      <c r="AG47">
        <v>9.34</v>
      </c>
      <c r="AH47">
        <v>23</v>
      </c>
      <c r="AI47">
        <v>23</v>
      </c>
      <c r="AJ47">
        <v>27.75</v>
      </c>
      <c r="AK47">
        <v>140</v>
      </c>
      <c r="AL47">
        <v>60</v>
      </c>
    </row>
    <row r="48" spans="1:38">
      <c r="A48" t="s">
        <v>90</v>
      </c>
      <c r="B48" s="34">
        <v>171.3</v>
      </c>
      <c r="C48" s="34">
        <v>33.340000000000003</v>
      </c>
      <c r="D48" s="93">
        <f t="shared" si="0"/>
        <v>93.6</v>
      </c>
      <c r="E48" s="34">
        <v>16.079999999999998</v>
      </c>
      <c r="F48" s="34"/>
      <c r="G48" s="34"/>
      <c r="H48" s="34"/>
      <c r="I48" s="34"/>
      <c r="J48" s="37">
        <v>13.14</v>
      </c>
      <c r="K48" s="37">
        <v>13.14</v>
      </c>
      <c r="L48" s="37">
        <v>13.47</v>
      </c>
      <c r="M48">
        <v>35.15</v>
      </c>
      <c r="N48">
        <v>272.66000000000003</v>
      </c>
      <c r="O48">
        <v>54</v>
      </c>
      <c r="P48">
        <v>2.48</v>
      </c>
      <c r="Q48">
        <v>7.01</v>
      </c>
      <c r="R48" s="93">
        <v>31.2</v>
      </c>
      <c r="S48" s="93">
        <v>31.2</v>
      </c>
      <c r="T48" s="93">
        <v>31.2</v>
      </c>
      <c r="U48">
        <v>2.38</v>
      </c>
      <c r="V48">
        <v>126.889431</v>
      </c>
      <c r="W48">
        <v>2.59</v>
      </c>
      <c r="X48">
        <v>42.5</v>
      </c>
      <c r="Y48">
        <v>14.16</v>
      </c>
      <c r="Z48">
        <v>14.17</v>
      </c>
      <c r="AA48">
        <v>225</v>
      </c>
      <c r="AB48">
        <v>45</v>
      </c>
      <c r="AC48">
        <v>86.79</v>
      </c>
      <c r="AD48">
        <v>42</v>
      </c>
      <c r="AE48">
        <v>70</v>
      </c>
      <c r="AF48">
        <v>35</v>
      </c>
      <c r="AG48">
        <v>8.66</v>
      </c>
      <c r="AH48">
        <v>22.67</v>
      </c>
      <c r="AI48">
        <v>22.67</v>
      </c>
      <c r="AJ48">
        <v>27.75</v>
      </c>
      <c r="AK48">
        <v>147</v>
      </c>
      <c r="AL48">
        <v>63</v>
      </c>
    </row>
    <row r="49" spans="1:38">
      <c r="A49" t="s">
        <v>91</v>
      </c>
      <c r="B49" s="34">
        <v>205.93</v>
      </c>
      <c r="C49" s="34">
        <v>33.340000000000003</v>
      </c>
      <c r="D49" s="93">
        <f t="shared" si="0"/>
        <v>93.6</v>
      </c>
      <c r="E49" s="34">
        <v>16.079999999999998</v>
      </c>
      <c r="F49" s="34"/>
      <c r="G49" s="34"/>
      <c r="H49" s="34"/>
      <c r="I49" s="34"/>
      <c r="J49" s="37">
        <v>13.33</v>
      </c>
      <c r="K49" s="37">
        <v>13.33</v>
      </c>
      <c r="L49" s="37">
        <v>13.67</v>
      </c>
      <c r="M49">
        <v>35.15</v>
      </c>
      <c r="N49">
        <v>272.66000000000003</v>
      </c>
      <c r="O49">
        <v>82.93</v>
      </c>
      <c r="P49">
        <v>2.48</v>
      </c>
      <c r="Q49">
        <v>7.01</v>
      </c>
      <c r="R49" s="93">
        <v>31.2</v>
      </c>
      <c r="S49" s="93">
        <v>31.2</v>
      </c>
      <c r="T49" s="93">
        <v>31.2</v>
      </c>
      <c r="U49">
        <v>2.38</v>
      </c>
      <c r="V49">
        <v>123.763212</v>
      </c>
      <c r="W49">
        <v>2.59</v>
      </c>
      <c r="X49">
        <v>32.5</v>
      </c>
      <c r="Y49">
        <v>10.84</v>
      </c>
      <c r="Z49">
        <v>10.83</v>
      </c>
      <c r="AA49">
        <v>225</v>
      </c>
      <c r="AB49">
        <v>45</v>
      </c>
      <c r="AC49">
        <v>86.79</v>
      </c>
      <c r="AD49">
        <v>44</v>
      </c>
      <c r="AE49">
        <v>67</v>
      </c>
      <c r="AF49">
        <v>33</v>
      </c>
      <c r="AG49">
        <v>8.34</v>
      </c>
      <c r="AH49">
        <v>23</v>
      </c>
      <c r="AI49">
        <v>23</v>
      </c>
      <c r="AJ49">
        <v>29.27</v>
      </c>
      <c r="AK49">
        <v>140</v>
      </c>
      <c r="AL49">
        <v>60</v>
      </c>
    </row>
    <row r="50" spans="1:38">
      <c r="A50" t="s">
        <v>92</v>
      </c>
      <c r="B50" s="34">
        <v>205.93</v>
      </c>
      <c r="C50" s="34">
        <v>33.340000000000003</v>
      </c>
      <c r="D50" s="93">
        <f t="shared" si="0"/>
        <v>93.6</v>
      </c>
      <c r="E50" s="34">
        <v>16.079999999999998</v>
      </c>
      <c r="F50" s="34"/>
      <c r="G50" s="34"/>
      <c r="H50" s="34"/>
      <c r="I50" s="34"/>
      <c r="J50" s="37">
        <v>13.59</v>
      </c>
      <c r="K50" s="37">
        <v>13.59</v>
      </c>
      <c r="L50" s="37">
        <v>13.92</v>
      </c>
      <c r="M50">
        <v>35.15</v>
      </c>
      <c r="N50">
        <v>272.66000000000003</v>
      </c>
      <c r="O50">
        <v>100.46</v>
      </c>
      <c r="P50">
        <v>2.48</v>
      </c>
      <c r="Q50">
        <v>7.01</v>
      </c>
      <c r="R50" s="93">
        <v>31.2</v>
      </c>
      <c r="S50" s="93">
        <v>31.2</v>
      </c>
      <c r="T50" s="93">
        <v>31.2</v>
      </c>
      <c r="U50">
        <v>2.38</v>
      </c>
      <c r="V50">
        <v>121.38689599999999</v>
      </c>
      <c r="W50">
        <v>2.59</v>
      </c>
      <c r="X50">
        <v>32</v>
      </c>
      <c r="Y50">
        <v>10.66</v>
      </c>
      <c r="Z50">
        <v>10.67</v>
      </c>
      <c r="AA50">
        <v>225</v>
      </c>
      <c r="AB50">
        <v>45</v>
      </c>
      <c r="AC50">
        <v>86.79</v>
      </c>
      <c r="AD50">
        <v>44</v>
      </c>
      <c r="AE50">
        <v>70</v>
      </c>
      <c r="AF50">
        <v>35</v>
      </c>
      <c r="AG50">
        <v>8</v>
      </c>
      <c r="AH50">
        <v>23.67</v>
      </c>
      <c r="AI50">
        <v>23.67</v>
      </c>
      <c r="AJ50">
        <v>29.27</v>
      </c>
      <c r="AK50">
        <v>147</v>
      </c>
      <c r="AL50">
        <v>63</v>
      </c>
    </row>
    <row r="51" spans="1:38">
      <c r="A51" t="s">
        <v>93</v>
      </c>
      <c r="B51" s="34">
        <v>157.71</v>
      </c>
      <c r="C51" s="34">
        <v>33.340000000000003</v>
      </c>
      <c r="D51" s="93">
        <f t="shared" si="0"/>
        <v>93.6</v>
      </c>
      <c r="E51" s="34">
        <v>16.079999999999998</v>
      </c>
      <c r="F51" s="34"/>
      <c r="G51" s="34"/>
      <c r="H51" s="34"/>
      <c r="I51" s="34"/>
      <c r="J51" s="37">
        <v>13.59</v>
      </c>
      <c r="K51" s="37">
        <v>13.59</v>
      </c>
      <c r="L51" s="37">
        <v>13.92</v>
      </c>
      <c r="M51">
        <v>35.15</v>
      </c>
      <c r="N51">
        <v>272.66000000000003</v>
      </c>
      <c r="O51">
        <v>100.46</v>
      </c>
      <c r="P51">
        <v>2.48</v>
      </c>
      <c r="Q51">
        <v>7.01</v>
      </c>
      <c r="R51" s="93">
        <v>31.2</v>
      </c>
      <c r="S51" s="93">
        <v>31.2</v>
      </c>
      <c r="T51" s="93">
        <v>31.2</v>
      </c>
      <c r="U51">
        <v>2.5299999999999998</v>
      </c>
      <c r="V51">
        <v>135.23575399999999</v>
      </c>
      <c r="W51">
        <v>2.59</v>
      </c>
      <c r="X51">
        <v>20</v>
      </c>
      <c r="Y51">
        <v>6.66</v>
      </c>
      <c r="Z51">
        <v>6.67</v>
      </c>
      <c r="AA51">
        <v>225</v>
      </c>
      <c r="AB51">
        <v>45</v>
      </c>
      <c r="AC51">
        <v>86.79</v>
      </c>
      <c r="AD51">
        <v>44</v>
      </c>
      <c r="AE51">
        <v>50</v>
      </c>
      <c r="AF51">
        <v>25</v>
      </c>
      <c r="AG51">
        <v>6.66</v>
      </c>
      <c r="AH51">
        <v>19.329999999999998</v>
      </c>
      <c r="AI51">
        <v>19.329999999999998</v>
      </c>
      <c r="AJ51">
        <v>29.27</v>
      </c>
      <c r="AK51">
        <v>105</v>
      </c>
      <c r="AL51">
        <v>45</v>
      </c>
    </row>
    <row r="52" spans="1:38">
      <c r="A52" t="s">
        <v>94</v>
      </c>
      <c r="B52" s="34">
        <v>145.53</v>
      </c>
      <c r="C52" s="34">
        <v>33.340000000000003</v>
      </c>
      <c r="D52" s="93">
        <f t="shared" si="0"/>
        <v>93.6</v>
      </c>
      <c r="E52" s="34">
        <v>16.079999999999998</v>
      </c>
      <c r="F52" s="34"/>
      <c r="G52" s="34"/>
      <c r="H52" s="34"/>
      <c r="I52" s="34"/>
      <c r="J52" s="37">
        <v>13.59</v>
      </c>
      <c r="K52" s="37">
        <v>13.59</v>
      </c>
      <c r="L52" s="37">
        <v>13.92</v>
      </c>
      <c r="M52">
        <v>35.15</v>
      </c>
      <c r="N52">
        <v>272.66000000000003</v>
      </c>
      <c r="O52">
        <v>100.46</v>
      </c>
      <c r="P52">
        <v>2.48</v>
      </c>
      <c r="Q52">
        <v>7.01</v>
      </c>
      <c r="R52" s="93">
        <v>31.2</v>
      </c>
      <c r="S52" s="93">
        <v>31.2</v>
      </c>
      <c r="T52" s="93">
        <v>31.2</v>
      </c>
      <c r="U52">
        <v>2.5299999999999998</v>
      </c>
      <c r="V52">
        <v>135.30392699999999</v>
      </c>
      <c r="W52">
        <v>2.59</v>
      </c>
      <c r="X52">
        <v>21</v>
      </c>
      <c r="Y52">
        <v>7</v>
      </c>
      <c r="Z52">
        <v>7</v>
      </c>
      <c r="AA52">
        <v>225</v>
      </c>
      <c r="AB52">
        <v>45</v>
      </c>
      <c r="AC52">
        <v>86.79</v>
      </c>
      <c r="AD52">
        <v>44</v>
      </c>
      <c r="AE52">
        <v>50</v>
      </c>
      <c r="AF52">
        <v>25</v>
      </c>
      <c r="AG52">
        <v>6.66</v>
      </c>
      <c r="AH52">
        <v>20</v>
      </c>
      <c r="AI52">
        <v>20</v>
      </c>
      <c r="AJ52">
        <v>29.27</v>
      </c>
      <c r="AK52">
        <v>105</v>
      </c>
      <c r="AL52">
        <v>45</v>
      </c>
    </row>
    <row r="53" spans="1:38">
      <c r="A53" t="s">
        <v>95</v>
      </c>
      <c r="B53" s="34">
        <v>120.54</v>
      </c>
      <c r="C53" s="34">
        <v>33.340000000000003</v>
      </c>
      <c r="D53" s="93">
        <f t="shared" si="0"/>
        <v>93.6</v>
      </c>
      <c r="E53" s="34">
        <v>16.079999999999998</v>
      </c>
      <c r="F53" s="34"/>
      <c r="G53" s="34"/>
      <c r="H53" s="34"/>
      <c r="I53" s="34"/>
      <c r="J53" s="37">
        <v>13.59</v>
      </c>
      <c r="K53" s="37">
        <v>13.59</v>
      </c>
      <c r="L53" s="37">
        <v>13.92</v>
      </c>
      <c r="M53">
        <v>35.15</v>
      </c>
      <c r="N53">
        <v>272.66000000000003</v>
      </c>
      <c r="O53">
        <v>71.53</v>
      </c>
      <c r="P53">
        <v>2.48</v>
      </c>
      <c r="Q53">
        <v>7.01</v>
      </c>
      <c r="R53" s="93">
        <v>31.2</v>
      </c>
      <c r="S53" s="93">
        <v>31.2</v>
      </c>
      <c r="T53" s="93">
        <v>31.2</v>
      </c>
      <c r="U53">
        <v>2.5299999999999998</v>
      </c>
      <c r="V53">
        <v>133.093174</v>
      </c>
      <c r="W53">
        <v>2.59</v>
      </c>
      <c r="X53">
        <v>20</v>
      </c>
      <c r="Y53">
        <v>6.66</v>
      </c>
      <c r="Z53">
        <v>6.67</v>
      </c>
      <c r="AA53">
        <v>225</v>
      </c>
      <c r="AB53">
        <v>45</v>
      </c>
      <c r="AC53">
        <v>86.79</v>
      </c>
      <c r="AD53">
        <v>44</v>
      </c>
      <c r="AE53">
        <v>33</v>
      </c>
      <c r="AF53">
        <v>17</v>
      </c>
      <c r="AG53">
        <v>6.66</v>
      </c>
      <c r="AH53">
        <v>21</v>
      </c>
      <c r="AI53">
        <v>21</v>
      </c>
      <c r="AJ53">
        <v>29.27</v>
      </c>
      <c r="AK53">
        <v>70</v>
      </c>
      <c r="AL53">
        <v>30</v>
      </c>
    </row>
    <row r="54" spans="1:38">
      <c r="A54" t="s">
        <v>96</v>
      </c>
      <c r="B54" s="34">
        <v>117.64</v>
      </c>
      <c r="C54" s="34">
        <v>33.340000000000003</v>
      </c>
      <c r="D54" s="93">
        <f t="shared" si="0"/>
        <v>93.6</v>
      </c>
      <c r="E54" s="34">
        <v>16.079999999999998</v>
      </c>
      <c r="F54" s="34"/>
      <c r="G54" s="34"/>
      <c r="H54" s="34"/>
      <c r="I54" s="34"/>
      <c r="J54" s="37">
        <v>13.59</v>
      </c>
      <c r="K54" s="37">
        <v>13.59</v>
      </c>
      <c r="L54" s="37">
        <v>13.92</v>
      </c>
      <c r="M54">
        <v>35.15</v>
      </c>
      <c r="N54">
        <v>272.66000000000003</v>
      </c>
      <c r="O54">
        <v>53.04</v>
      </c>
      <c r="P54">
        <v>2.48</v>
      </c>
      <c r="Q54">
        <v>7.21</v>
      </c>
      <c r="R54" s="93">
        <v>31.2</v>
      </c>
      <c r="S54" s="93">
        <v>31.2</v>
      </c>
      <c r="T54" s="93">
        <v>31.2</v>
      </c>
      <c r="U54">
        <v>2.5299999999999998</v>
      </c>
      <c r="V54">
        <v>130.142257</v>
      </c>
      <c r="W54">
        <v>2.59</v>
      </c>
      <c r="X54">
        <v>20</v>
      </c>
      <c r="Y54">
        <v>6.66</v>
      </c>
      <c r="Z54">
        <v>6.67</v>
      </c>
      <c r="AA54">
        <v>225</v>
      </c>
      <c r="AB54">
        <v>45</v>
      </c>
      <c r="AC54">
        <v>86.74</v>
      </c>
      <c r="AD54">
        <v>44</v>
      </c>
      <c r="AE54">
        <v>33</v>
      </c>
      <c r="AF54">
        <v>17</v>
      </c>
      <c r="AG54">
        <v>6.66</v>
      </c>
      <c r="AH54">
        <v>22.33</v>
      </c>
      <c r="AI54">
        <v>22.33</v>
      </c>
      <c r="AJ54">
        <v>29.27</v>
      </c>
      <c r="AK54">
        <v>70</v>
      </c>
      <c r="AL54">
        <v>30</v>
      </c>
    </row>
    <row r="55" spans="1:38">
      <c r="A55" t="s">
        <v>97</v>
      </c>
      <c r="B55" s="34">
        <v>110.89</v>
      </c>
      <c r="C55" s="34">
        <v>33.340000000000003</v>
      </c>
      <c r="D55" s="93">
        <f t="shared" si="0"/>
        <v>93.6</v>
      </c>
      <c r="E55" s="34">
        <v>16.079999999999998</v>
      </c>
      <c r="F55" s="34"/>
      <c r="G55" s="34"/>
      <c r="H55" s="34"/>
      <c r="I55" s="34"/>
      <c r="J55" s="37">
        <v>11.76</v>
      </c>
      <c r="K55" s="37">
        <v>11.76</v>
      </c>
      <c r="L55" s="37">
        <v>12.05</v>
      </c>
      <c r="M55">
        <v>35.15</v>
      </c>
      <c r="N55">
        <v>234.08</v>
      </c>
      <c r="O55">
        <v>53.04</v>
      </c>
      <c r="P55">
        <v>2.63</v>
      </c>
      <c r="Q55">
        <v>12.01</v>
      </c>
      <c r="R55" s="93">
        <v>31.2</v>
      </c>
      <c r="S55" s="93">
        <v>31.2</v>
      </c>
      <c r="T55" s="93">
        <v>31.2</v>
      </c>
      <c r="U55">
        <v>2.5299999999999998</v>
      </c>
      <c r="V55">
        <v>127.259513</v>
      </c>
      <c r="W55">
        <v>2.59</v>
      </c>
      <c r="X55">
        <v>20</v>
      </c>
      <c r="Y55">
        <v>6.66</v>
      </c>
      <c r="Z55">
        <v>6.67</v>
      </c>
      <c r="AA55">
        <v>225</v>
      </c>
      <c r="AB55">
        <v>45</v>
      </c>
      <c r="AC55">
        <v>81.73</v>
      </c>
      <c r="AD55">
        <v>43.5</v>
      </c>
      <c r="AE55">
        <v>37</v>
      </c>
      <c r="AF55">
        <v>18</v>
      </c>
      <c r="AG55">
        <v>6.73</v>
      </c>
      <c r="AH55">
        <v>24.33</v>
      </c>
      <c r="AI55">
        <v>24.33</v>
      </c>
      <c r="AJ55">
        <v>29.27</v>
      </c>
      <c r="AK55">
        <v>70</v>
      </c>
      <c r="AL55">
        <v>30</v>
      </c>
    </row>
    <row r="56" spans="1:38">
      <c r="A56" t="s">
        <v>98</v>
      </c>
      <c r="B56" s="34">
        <v>110.89</v>
      </c>
      <c r="C56" s="34">
        <v>33.340000000000003</v>
      </c>
      <c r="D56" s="93">
        <f t="shared" si="0"/>
        <v>93.6</v>
      </c>
      <c r="E56" s="34">
        <v>16.079999999999998</v>
      </c>
      <c r="F56" s="34"/>
      <c r="G56" s="34"/>
      <c r="H56" s="34"/>
      <c r="I56" s="34"/>
      <c r="J56" s="37">
        <v>11.95</v>
      </c>
      <c r="K56" s="37">
        <v>11.95</v>
      </c>
      <c r="L56" s="37">
        <v>12.24</v>
      </c>
      <c r="M56">
        <v>35.15</v>
      </c>
      <c r="N56">
        <v>195.51</v>
      </c>
      <c r="O56">
        <v>53.04</v>
      </c>
      <c r="P56">
        <v>2.63</v>
      </c>
      <c r="Q56">
        <v>12.01</v>
      </c>
      <c r="R56" s="93">
        <v>31.2</v>
      </c>
      <c r="S56" s="93">
        <v>31.2</v>
      </c>
      <c r="T56" s="93">
        <v>31.2</v>
      </c>
      <c r="U56">
        <v>2.5299999999999998</v>
      </c>
      <c r="V56">
        <v>123.032787</v>
      </c>
      <c r="W56">
        <v>2.59</v>
      </c>
      <c r="X56">
        <v>20.5</v>
      </c>
      <c r="Y56">
        <v>6.84</v>
      </c>
      <c r="Z56">
        <v>6.83</v>
      </c>
      <c r="AA56">
        <v>225</v>
      </c>
      <c r="AB56">
        <v>45</v>
      </c>
      <c r="AC56">
        <v>81.400000000000006</v>
      </c>
      <c r="AD56">
        <v>43.5</v>
      </c>
      <c r="AE56">
        <v>40</v>
      </c>
      <c r="AF56">
        <v>20</v>
      </c>
      <c r="AG56">
        <v>6.95</v>
      </c>
      <c r="AH56">
        <v>26.67</v>
      </c>
      <c r="AI56">
        <v>26.67</v>
      </c>
      <c r="AJ56">
        <v>29.78</v>
      </c>
      <c r="AK56">
        <v>70</v>
      </c>
      <c r="AL56">
        <v>30</v>
      </c>
    </row>
    <row r="57" spans="1:38">
      <c r="A57" t="s">
        <v>99</v>
      </c>
      <c r="B57" s="34">
        <v>159.11000000000001</v>
      </c>
      <c r="C57" s="34">
        <v>33.340000000000003</v>
      </c>
      <c r="D57" s="93">
        <f t="shared" si="0"/>
        <v>94.6</v>
      </c>
      <c r="E57" s="34">
        <v>16.079999999999998</v>
      </c>
      <c r="F57" s="34"/>
      <c r="G57" s="34"/>
      <c r="H57" s="34"/>
      <c r="I57" s="34"/>
      <c r="J57" s="37">
        <v>12.14</v>
      </c>
      <c r="K57" s="37">
        <v>12.14</v>
      </c>
      <c r="L57" s="37">
        <v>12.44</v>
      </c>
      <c r="M57">
        <v>35.15</v>
      </c>
      <c r="N57">
        <v>234.08</v>
      </c>
      <c r="O57">
        <v>53.04</v>
      </c>
      <c r="P57">
        <v>2.63</v>
      </c>
      <c r="Q57">
        <v>13</v>
      </c>
      <c r="R57" s="93">
        <v>31.53</v>
      </c>
      <c r="S57" s="93">
        <v>31.53</v>
      </c>
      <c r="T57" s="93">
        <v>31.54</v>
      </c>
      <c r="U57">
        <v>2.5299999999999998</v>
      </c>
      <c r="V57">
        <v>102.736711</v>
      </c>
      <c r="W57">
        <v>2.59</v>
      </c>
      <c r="X57">
        <v>21</v>
      </c>
      <c r="Y57">
        <v>7</v>
      </c>
      <c r="Z57">
        <v>7</v>
      </c>
      <c r="AA57">
        <v>204.17</v>
      </c>
      <c r="AB57">
        <v>40.83</v>
      </c>
      <c r="AC57">
        <v>81.41</v>
      </c>
      <c r="AD57">
        <v>43.5</v>
      </c>
      <c r="AE57">
        <v>40</v>
      </c>
      <c r="AF57">
        <v>20</v>
      </c>
      <c r="AG57">
        <v>7.73</v>
      </c>
      <c r="AH57">
        <v>30</v>
      </c>
      <c r="AI57">
        <v>30</v>
      </c>
      <c r="AJ57">
        <v>29.78</v>
      </c>
      <c r="AK57">
        <v>105</v>
      </c>
      <c r="AL57">
        <v>45</v>
      </c>
    </row>
    <row r="58" spans="1:38">
      <c r="A58" t="s">
        <v>100</v>
      </c>
      <c r="B58" s="34">
        <v>171.3</v>
      </c>
      <c r="C58" s="34">
        <v>33.340000000000003</v>
      </c>
      <c r="D58" s="93">
        <f t="shared" si="0"/>
        <v>94.6</v>
      </c>
      <c r="E58" s="34">
        <v>16.079999999999998</v>
      </c>
      <c r="F58" s="34"/>
      <c r="G58" s="34"/>
      <c r="H58" s="34"/>
      <c r="I58" s="34"/>
      <c r="J58" s="37">
        <v>15.28</v>
      </c>
      <c r="K58" s="37">
        <v>15.28</v>
      </c>
      <c r="L58" s="37">
        <v>15.66</v>
      </c>
      <c r="M58">
        <v>35.15</v>
      </c>
      <c r="N58">
        <v>272.66000000000003</v>
      </c>
      <c r="O58">
        <v>53.04</v>
      </c>
      <c r="P58">
        <v>2.63</v>
      </c>
      <c r="Q58">
        <v>13.4</v>
      </c>
      <c r="R58" s="93">
        <v>31.53</v>
      </c>
      <c r="S58" s="93">
        <v>31.53</v>
      </c>
      <c r="T58" s="93">
        <v>31.54</v>
      </c>
      <c r="U58">
        <v>2.5299999999999998</v>
      </c>
      <c r="V58">
        <v>96.630358000000001</v>
      </c>
      <c r="W58">
        <v>2.59</v>
      </c>
      <c r="X58">
        <v>22</v>
      </c>
      <c r="Y58">
        <v>7.34</v>
      </c>
      <c r="Z58">
        <v>7.33</v>
      </c>
      <c r="AA58">
        <v>204.17</v>
      </c>
      <c r="AB58">
        <v>40.83</v>
      </c>
      <c r="AC58">
        <v>81.23</v>
      </c>
      <c r="AD58">
        <v>43.5</v>
      </c>
      <c r="AE58">
        <v>40</v>
      </c>
      <c r="AF58">
        <v>20</v>
      </c>
      <c r="AG58">
        <v>8.58</v>
      </c>
      <c r="AH58">
        <v>33</v>
      </c>
      <c r="AI58">
        <v>33</v>
      </c>
      <c r="AJ58">
        <v>29.78</v>
      </c>
      <c r="AK58">
        <v>112</v>
      </c>
      <c r="AL58">
        <v>48</v>
      </c>
    </row>
    <row r="59" spans="1:38">
      <c r="A59" t="s">
        <v>101</v>
      </c>
      <c r="B59" s="34">
        <v>171.3</v>
      </c>
      <c r="C59" s="34">
        <v>33.340000000000003</v>
      </c>
      <c r="D59" s="93">
        <f t="shared" si="0"/>
        <v>94.6</v>
      </c>
      <c r="E59" s="34">
        <v>16.079999999999998</v>
      </c>
      <c r="F59" s="34"/>
      <c r="G59" s="34"/>
      <c r="H59" s="34"/>
      <c r="I59" s="34"/>
      <c r="J59" s="37">
        <v>15.28</v>
      </c>
      <c r="K59" s="37">
        <v>15.28</v>
      </c>
      <c r="L59" s="37">
        <v>15.66</v>
      </c>
      <c r="M59">
        <v>35.15</v>
      </c>
      <c r="N59">
        <v>272.66000000000003</v>
      </c>
      <c r="O59">
        <v>53.04</v>
      </c>
      <c r="P59">
        <v>2.63</v>
      </c>
      <c r="Q59">
        <v>14</v>
      </c>
      <c r="R59" s="93">
        <v>31.53</v>
      </c>
      <c r="S59" s="93">
        <v>31.53</v>
      </c>
      <c r="T59" s="93">
        <v>31.54</v>
      </c>
      <c r="U59">
        <v>2.6</v>
      </c>
      <c r="V59">
        <v>93.192491000000004</v>
      </c>
      <c r="W59">
        <v>2.69</v>
      </c>
      <c r="X59">
        <v>25</v>
      </c>
      <c r="Y59">
        <v>8.34</v>
      </c>
      <c r="Z59">
        <v>8.33</v>
      </c>
      <c r="AA59">
        <v>204.17</v>
      </c>
      <c r="AB59">
        <v>40.83</v>
      </c>
      <c r="AC59">
        <v>80.97</v>
      </c>
      <c r="AD59">
        <v>41</v>
      </c>
      <c r="AE59">
        <v>37</v>
      </c>
      <c r="AF59">
        <v>18</v>
      </c>
      <c r="AG59">
        <v>9.59</v>
      </c>
      <c r="AH59">
        <v>36.67</v>
      </c>
      <c r="AI59">
        <v>36.67</v>
      </c>
      <c r="AJ59">
        <v>29.78</v>
      </c>
      <c r="AK59">
        <v>81</v>
      </c>
      <c r="AL59">
        <v>34</v>
      </c>
    </row>
    <row r="60" spans="1:38">
      <c r="A60" t="s">
        <v>102</v>
      </c>
      <c r="B60" s="34">
        <v>190.58</v>
      </c>
      <c r="C60" s="34">
        <v>33.340000000000003</v>
      </c>
      <c r="D60" s="93">
        <f t="shared" si="0"/>
        <v>95.1</v>
      </c>
      <c r="E60" s="34">
        <v>16.079999999999998</v>
      </c>
      <c r="F60" s="34"/>
      <c r="G60" s="34"/>
      <c r="H60" s="34"/>
      <c r="I60" s="34"/>
      <c r="J60" s="37">
        <v>15.28</v>
      </c>
      <c r="K60" s="37">
        <v>15.28</v>
      </c>
      <c r="L60" s="37">
        <v>15.66</v>
      </c>
      <c r="M60">
        <v>35.15</v>
      </c>
      <c r="N60">
        <v>272.66000000000003</v>
      </c>
      <c r="O60">
        <v>53.04</v>
      </c>
      <c r="P60">
        <v>2.63</v>
      </c>
      <c r="Q60">
        <v>14.8</v>
      </c>
      <c r="R60" s="93">
        <v>31.7</v>
      </c>
      <c r="S60" s="93">
        <v>31.7</v>
      </c>
      <c r="T60" s="93">
        <v>31.7</v>
      </c>
      <c r="U60">
        <v>2.6</v>
      </c>
      <c r="V60">
        <v>89.774101999999999</v>
      </c>
      <c r="W60">
        <v>2.69</v>
      </c>
      <c r="X60">
        <v>25.5</v>
      </c>
      <c r="Y60">
        <v>8.5</v>
      </c>
      <c r="Z60">
        <v>8.5</v>
      </c>
      <c r="AA60">
        <v>204.17</v>
      </c>
      <c r="AB60">
        <v>40.83</v>
      </c>
      <c r="AC60">
        <v>80.55</v>
      </c>
      <c r="AD60">
        <v>40</v>
      </c>
      <c r="AE60">
        <v>37</v>
      </c>
      <c r="AF60">
        <v>18</v>
      </c>
      <c r="AG60">
        <v>10.34</v>
      </c>
      <c r="AH60">
        <v>39.33</v>
      </c>
      <c r="AI60">
        <v>39.33</v>
      </c>
      <c r="AJ60">
        <v>29.78</v>
      </c>
      <c r="AK60">
        <v>81</v>
      </c>
      <c r="AL60">
        <v>34</v>
      </c>
    </row>
    <row r="61" spans="1:38">
      <c r="A61" t="s">
        <v>103</v>
      </c>
      <c r="B61" s="34">
        <v>209.87</v>
      </c>
      <c r="C61" s="34">
        <v>33.340000000000003</v>
      </c>
      <c r="D61" s="93">
        <f t="shared" si="0"/>
        <v>95.1</v>
      </c>
      <c r="E61" s="34">
        <v>16.079999999999998</v>
      </c>
      <c r="F61" s="34"/>
      <c r="G61" s="34"/>
      <c r="H61" s="34"/>
      <c r="I61" s="34"/>
      <c r="J61" s="37">
        <v>15.28</v>
      </c>
      <c r="K61" s="37">
        <v>15.28</v>
      </c>
      <c r="L61" s="37">
        <v>15.66</v>
      </c>
      <c r="M61">
        <v>35.15</v>
      </c>
      <c r="N61">
        <v>272.66000000000003</v>
      </c>
      <c r="O61">
        <v>53.04</v>
      </c>
      <c r="P61">
        <v>2.63</v>
      </c>
      <c r="Q61">
        <v>15.6</v>
      </c>
      <c r="R61" s="93">
        <v>31.7</v>
      </c>
      <c r="S61" s="93">
        <v>31.7</v>
      </c>
      <c r="T61" s="93">
        <v>31.7</v>
      </c>
      <c r="U61">
        <v>2.6</v>
      </c>
      <c r="V61">
        <v>80.979785000000007</v>
      </c>
      <c r="W61">
        <v>2.69</v>
      </c>
      <c r="X61">
        <v>37</v>
      </c>
      <c r="Y61">
        <v>12.34</v>
      </c>
      <c r="Z61">
        <v>12.33</v>
      </c>
      <c r="AA61">
        <v>197.78</v>
      </c>
      <c r="AB61">
        <v>39.549999999999997</v>
      </c>
      <c r="AC61">
        <v>80.22</v>
      </c>
      <c r="AD61">
        <v>38</v>
      </c>
      <c r="AE61">
        <v>27</v>
      </c>
      <c r="AF61">
        <v>13</v>
      </c>
      <c r="AG61">
        <v>11.32</v>
      </c>
      <c r="AH61">
        <v>42.67</v>
      </c>
      <c r="AI61">
        <v>42.67</v>
      </c>
      <c r="AJ61">
        <v>30.28</v>
      </c>
      <c r="AK61">
        <v>49</v>
      </c>
      <c r="AL61">
        <v>21</v>
      </c>
    </row>
    <row r="62" spans="1:38">
      <c r="A62" t="s">
        <v>104</v>
      </c>
      <c r="B62" s="34">
        <v>227.17</v>
      </c>
      <c r="C62" s="34">
        <v>33.340000000000003</v>
      </c>
      <c r="D62" s="93">
        <f t="shared" si="0"/>
        <v>95.1</v>
      </c>
      <c r="E62" s="34">
        <v>16.079999999999998</v>
      </c>
      <c r="F62" s="34"/>
      <c r="G62" s="34"/>
      <c r="H62" s="34"/>
      <c r="I62" s="34"/>
      <c r="J62" s="37">
        <v>15.07</v>
      </c>
      <c r="K62" s="37">
        <v>15.07</v>
      </c>
      <c r="L62" s="37">
        <v>15.44</v>
      </c>
      <c r="M62">
        <v>35.15</v>
      </c>
      <c r="N62">
        <v>272.66000000000003</v>
      </c>
      <c r="O62">
        <v>53.04</v>
      </c>
      <c r="P62">
        <v>2.63</v>
      </c>
      <c r="Q62">
        <v>16.399999999999999</v>
      </c>
      <c r="R62" s="93">
        <v>31.7</v>
      </c>
      <c r="S62" s="93">
        <v>31.7</v>
      </c>
      <c r="T62" s="93">
        <v>31.7</v>
      </c>
      <c r="U62">
        <v>2.6</v>
      </c>
      <c r="V62">
        <v>74.386482000000001</v>
      </c>
      <c r="W62">
        <v>2.69</v>
      </c>
      <c r="X62">
        <v>38.5</v>
      </c>
      <c r="Y62">
        <v>12.84</v>
      </c>
      <c r="Z62">
        <v>12.83</v>
      </c>
      <c r="AA62">
        <v>189.53</v>
      </c>
      <c r="AB62">
        <v>37.9</v>
      </c>
      <c r="AC62">
        <v>77.7</v>
      </c>
      <c r="AD62">
        <v>36</v>
      </c>
      <c r="AE62">
        <v>27</v>
      </c>
      <c r="AF62">
        <v>13</v>
      </c>
      <c r="AG62">
        <v>12.79</v>
      </c>
      <c r="AH62">
        <v>44</v>
      </c>
      <c r="AI62">
        <v>44</v>
      </c>
      <c r="AJ62">
        <v>30.28</v>
      </c>
      <c r="AK62">
        <v>49</v>
      </c>
      <c r="AL62">
        <v>21</v>
      </c>
    </row>
    <row r="63" spans="1:38">
      <c r="A63" t="s">
        <v>105</v>
      </c>
      <c r="B63" s="34">
        <v>261.81</v>
      </c>
      <c r="C63" s="34">
        <v>76.040000000000006</v>
      </c>
      <c r="D63" s="93">
        <f t="shared" si="0"/>
        <v>95.1</v>
      </c>
      <c r="E63" s="34">
        <v>16.079999999999998</v>
      </c>
      <c r="F63" s="34"/>
      <c r="G63" s="34"/>
      <c r="H63" s="34"/>
      <c r="I63" s="34"/>
      <c r="J63" s="37">
        <v>11.57</v>
      </c>
      <c r="K63" s="37">
        <v>11.57</v>
      </c>
      <c r="L63" s="37">
        <v>11.85</v>
      </c>
      <c r="M63">
        <v>57.83</v>
      </c>
      <c r="N63">
        <v>272.66000000000003</v>
      </c>
      <c r="O63">
        <v>81.97</v>
      </c>
      <c r="P63">
        <v>2.72</v>
      </c>
      <c r="Q63">
        <v>18.399999999999999</v>
      </c>
      <c r="R63" s="93">
        <v>31.7</v>
      </c>
      <c r="S63" s="93">
        <v>31.7</v>
      </c>
      <c r="T63" s="93">
        <v>31.7</v>
      </c>
      <c r="U63">
        <v>2.6</v>
      </c>
      <c r="V63">
        <v>83.365840000000006</v>
      </c>
      <c r="W63">
        <v>2.78</v>
      </c>
      <c r="X63">
        <v>41.5</v>
      </c>
      <c r="Y63">
        <v>13.84</v>
      </c>
      <c r="Z63">
        <v>13.83</v>
      </c>
      <c r="AA63">
        <v>164.08</v>
      </c>
      <c r="AB63">
        <v>32.82</v>
      </c>
      <c r="AC63">
        <v>74.36</v>
      </c>
      <c r="AD63">
        <v>37</v>
      </c>
      <c r="AE63">
        <v>27</v>
      </c>
      <c r="AF63">
        <v>13</v>
      </c>
      <c r="AG63">
        <v>16.75</v>
      </c>
      <c r="AH63">
        <v>46.67</v>
      </c>
      <c r="AI63">
        <v>46.67</v>
      </c>
      <c r="AJ63">
        <v>30.78</v>
      </c>
      <c r="AK63">
        <v>53</v>
      </c>
      <c r="AL63">
        <v>22</v>
      </c>
    </row>
    <row r="64" spans="1:38">
      <c r="A64" t="s">
        <v>106</v>
      </c>
      <c r="B64" s="34">
        <v>261.81</v>
      </c>
      <c r="C64" s="34">
        <v>76.040000000000006</v>
      </c>
      <c r="D64" s="93">
        <f t="shared" si="0"/>
        <v>95.1</v>
      </c>
      <c r="E64" s="34">
        <v>16.079999999999998</v>
      </c>
      <c r="F64" s="34"/>
      <c r="G64" s="34"/>
      <c r="H64" s="34"/>
      <c r="I64" s="34"/>
      <c r="J64" s="37">
        <v>11.45</v>
      </c>
      <c r="K64" s="37">
        <v>11.45</v>
      </c>
      <c r="L64" s="37">
        <v>11.74</v>
      </c>
      <c r="M64">
        <v>57.83</v>
      </c>
      <c r="N64">
        <v>272.66000000000003</v>
      </c>
      <c r="O64">
        <v>100.46</v>
      </c>
      <c r="P64">
        <v>2.72</v>
      </c>
      <c r="Q64">
        <v>18.600000000000001</v>
      </c>
      <c r="R64" s="93">
        <v>31.7</v>
      </c>
      <c r="S64" s="93">
        <v>31.7</v>
      </c>
      <c r="T64" s="93">
        <v>31.7</v>
      </c>
      <c r="U64">
        <v>2.6</v>
      </c>
      <c r="V64">
        <v>76.957577999999998</v>
      </c>
      <c r="W64">
        <v>2.78</v>
      </c>
      <c r="X64">
        <v>44</v>
      </c>
      <c r="Y64">
        <v>14.66</v>
      </c>
      <c r="Z64">
        <v>14.67</v>
      </c>
      <c r="AA64">
        <v>147.37</v>
      </c>
      <c r="AB64">
        <v>29.47</v>
      </c>
      <c r="AC64">
        <v>70.459999999999994</v>
      </c>
      <c r="AD64">
        <v>35</v>
      </c>
      <c r="AE64">
        <v>27</v>
      </c>
      <c r="AF64">
        <v>13</v>
      </c>
      <c r="AG64">
        <v>20.07</v>
      </c>
      <c r="AH64">
        <v>47.33</v>
      </c>
      <c r="AI64">
        <v>47.33</v>
      </c>
      <c r="AJ64">
        <v>30.78</v>
      </c>
      <c r="AK64">
        <v>53</v>
      </c>
      <c r="AL64">
        <v>22</v>
      </c>
    </row>
    <row r="65" spans="1:38">
      <c r="A65" t="s">
        <v>107</v>
      </c>
      <c r="B65" s="34">
        <v>261.81</v>
      </c>
      <c r="C65" s="34">
        <v>76.040000000000006</v>
      </c>
      <c r="D65" s="93">
        <f t="shared" si="0"/>
        <v>95.1</v>
      </c>
      <c r="E65" s="34">
        <v>16.079999999999998</v>
      </c>
      <c r="F65" s="34"/>
      <c r="G65" s="34"/>
      <c r="H65" s="34"/>
      <c r="I65" s="34"/>
      <c r="J65" s="37">
        <v>10.74</v>
      </c>
      <c r="K65" s="37">
        <v>10.74</v>
      </c>
      <c r="L65" s="37">
        <v>11.02</v>
      </c>
      <c r="M65">
        <v>57.83</v>
      </c>
      <c r="N65">
        <v>272.66000000000003</v>
      </c>
      <c r="O65">
        <v>100.46</v>
      </c>
      <c r="P65">
        <v>2.72</v>
      </c>
      <c r="Q65">
        <v>19</v>
      </c>
      <c r="R65" s="93">
        <v>31.7</v>
      </c>
      <c r="S65" s="93">
        <v>31.7</v>
      </c>
      <c r="T65" s="93">
        <v>31.7</v>
      </c>
      <c r="U65">
        <v>2.6</v>
      </c>
      <c r="V65">
        <v>70.432447999999994</v>
      </c>
      <c r="W65">
        <v>0</v>
      </c>
      <c r="X65">
        <v>46</v>
      </c>
      <c r="Y65">
        <v>15.34</v>
      </c>
      <c r="Z65">
        <v>15.33</v>
      </c>
      <c r="AA65">
        <v>131.81</v>
      </c>
      <c r="AB65">
        <v>26.36</v>
      </c>
      <c r="AC65">
        <v>72.569999999999993</v>
      </c>
      <c r="AD65">
        <v>33</v>
      </c>
      <c r="AE65">
        <v>27</v>
      </c>
      <c r="AF65">
        <v>13</v>
      </c>
      <c r="AG65">
        <v>21.26</v>
      </c>
      <c r="AH65">
        <v>48.33</v>
      </c>
      <c r="AI65">
        <v>48.33</v>
      </c>
      <c r="AJ65">
        <v>31.29</v>
      </c>
      <c r="AK65">
        <v>56</v>
      </c>
      <c r="AL65">
        <v>24</v>
      </c>
    </row>
    <row r="66" spans="1:38">
      <c r="A66" t="s">
        <v>108</v>
      </c>
      <c r="B66" s="34">
        <v>261.81</v>
      </c>
      <c r="C66" s="34">
        <v>76.040000000000006</v>
      </c>
      <c r="D66" s="93">
        <f t="shared" si="0"/>
        <v>95.1</v>
      </c>
      <c r="E66" s="34">
        <v>16.079999999999998</v>
      </c>
      <c r="F66" s="34"/>
      <c r="G66" s="34"/>
      <c r="H66" s="34"/>
      <c r="I66" s="34"/>
      <c r="J66" s="37">
        <v>9.8699999999999992</v>
      </c>
      <c r="K66" s="37">
        <v>9.8699999999999992</v>
      </c>
      <c r="L66" s="37">
        <v>10.119999999999999</v>
      </c>
      <c r="M66">
        <v>57.83</v>
      </c>
      <c r="N66">
        <v>272.66000000000003</v>
      </c>
      <c r="O66">
        <v>100.46</v>
      </c>
      <c r="P66">
        <v>2.72</v>
      </c>
      <c r="Q66">
        <v>19</v>
      </c>
      <c r="R66" s="93">
        <v>31.7</v>
      </c>
      <c r="S66" s="93">
        <v>31.7</v>
      </c>
      <c r="T66" s="93">
        <v>31.7</v>
      </c>
      <c r="U66">
        <v>2.6</v>
      </c>
      <c r="V66">
        <v>63.469062999999998</v>
      </c>
      <c r="W66">
        <v>0</v>
      </c>
      <c r="X66">
        <v>45</v>
      </c>
      <c r="Y66">
        <v>15</v>
      </c>
      <c r="Z66">
        <v>15</v>
      </c>
      <c r="AA66">
        <v>112.22</v>
      </c>
      <c r="AB66">
        <v>22.44</v>
      </c>
      <c r="AC66">
        <v>67.31</v>
      </c>
      <c r="AD66">
        <v>29.42</v>
      </c>
      <c r="AE66">
        <v>27</v>
      </c>
      <c r="AF66">
        <v>13</v>
      </c>
      <c r="AG66">
        <v>22.43</v>
      </c>
      <c r="AH66">
        <v>48.67</v>
      </c>
      <c r="AI66">
        <v>48.67</v>
      </c>
      <c r="AJ66">
        <v>31.49</v>
      </c>
      <c r="AK66">
        <v>56</v>
      </c>
      <c r="AL66">
        <v>24</v>
      </c>
    </row>
    <row r="67" spans="1:38">
      <c r="A67" t="s">
        <v>109</v>
      </c>
      <c r="B67" s="34">
        <v>261.81</v>
      </c>
      <c r="C67" s="34">
        <v>76.040000000000006</v>
      </c>
      <c r="D67" s="93">
        <f t="shared" si="0"/>
        <v>95.1</v>
      </c>
      <c r="E67" s="34">
        <v>16.079999999999998</v>
      </c>
      <c r="F67" s="34"/>
      <c r="G67" s="34"/>
      <c r="H67" s="34"/>
      <c r="I67" s="34"/>
      <c r="J67" s="37">
        <v>9.0299999999999994</v>
      </c>
      <c r="K67" s="37">
        <v>9.0299999999999994</v>
      </c>
      <c r="L67" s="37">
        <v>9.26</v>
      </c>
      <c r="M67">
        <v>57.83</v>
      </c>
      <c r="N67">
        <v>272.66000000000003</v>
      </c>
      <c r="O67">
        <v>100.46</v>
      </c>
      <c r="P67">
        <v>2.72</v>
      </c>
      <c r="Q67">
        <v>19.399999999999999</v>
      </c>
      <c r="R67" s="93">
        <v>31.7</v>
      </c>
      <c r="S67" s="93">
        <v>31.7</v>
      </c>
      <c r="T67" s="93">
        <v>31.7</v>
      </c>
      <c r="U67">
        <v>2.68</v>
      </c>
      <c r="V67">
        <v>57.041322999999998</v>
      </c>
      <c r="W67">
        <v>0</v>
      </c>
      <c r="X67">
        <v>53</v>
      </c>
      <c r="Y67">
        <v>17.66</v>
      </c>
      <c r="Z67">
        <v>17.670000000000002</v>
      </c>
      <c r="AA67">
        <v>116.92</v>
      </c>
      <c r="AB67">
        <v>23.38</v>
      </c>
      <c r="AC67">
        <v>61.48</v>
      </c>
      <c r="AD67">
        <v>26.36</v>
      </c>
      <c r="AE67">
        <v>33</v>
      </c>
      <c r="AF67">
        <v>17</v>
      </c>
      <c r="AG67">
        <v>22.47</v>
      </c>
      <c r="AH67">
        <v>40.71</v>
      </c>
      <c r="AI67">
        <v>40.71</v>
      </c>
      <c r="AJ67">
        <v>31.49</v>
      </c>
      <c r="AK67">
        <v>77</v>
      </c>
      <c r="AL67">
        <v>33</v>
      </c>
    </row>
    <row r="68" spans="1:38">
      <c r="A68" t="s">
        <v>110</v>
      </c>
      <c r="B68" s="34">
        <v>261.81</v>
      </c>
      <c r="C68" s="34">
        <v>76.040000000000006</v>
      </c>
      <c r="D68" s="93">
        <f t="shared" ref="D68:D98" si="1">R68+S68+T68</f>
        <v>95.1</v>
      </c>
      <c r="E68" s="34">
        <v>16.079999999999998</v>
      </c>
      <c r="F68" s="34"/>
      <c r="G68" s="34"/>
      <c r="H68" s="34"/>
      <c r="I68" s="34"/>
      <c r="J68" s="37">
        <v>8.18</v>
      </c>
      <c r="K68" s="37">
        <v>8.18</v>
      </c>
      <c r="L68" s="37">
        <v>8.39</v>
      </c>
      <c r="M68">
        <v>57.83</v>
      </c>
      <c r="N68">
        <v>272.66000000000003</v>
      </c>
      <c r="O68">
        <v>100.46</v>
      </c>
      <c r="P68">
        <v>2.72</v>
      </c>
      <c r="Q68">
        <v>19.2</v>
      </c>
      <c r="R68" s="93">
        <v>31.7</v>
      </c>
      <c r="S68" s="93">
        <v>31.7</v>
      </c>
      <c r="T68" s="93">
        <v>31.7</v>
      </c>
      <c r="U68">
        <v>2.68</v>
      </c>
      <c r="V68">
        <v>51.158966999999997</v>
      </c>
      <c r="W68">
        <v>0</v>
      </c>
      <c r="X68">
        <v>52.5</v>
      </c>
      <c r="Y68">
        <v>17.5</v>
      </c>
      <c r="Z68">
        <v>17.5</v>
      </c>
      <c r="AA68">
        <v>104.68</v>
      </c>
      <c r="AB68">
        <v>20.94</v>
      </c>
      <c r="AC68">
        <v>55.51</v>
      </c>
      <c r="AD68">
        <v>23.17</v>
      </c>
      <c r="AE68">
        <v>33</v>
      </c>
      <c r="AF68">
        <v>17</v>
      </c>
      <c r="AG68">
        <v>22.15</v>
      </c>
      <c r="AH68">
        <v>41.33</v>
      </c>
      <c r="AI68">
        <v>41.33</v>
      </c>
      <c r="AJ68">
        <v>31.49</v>
      </c>
      <c r="AK68">
        <v>74</v>
      </c>
      <c r="AL68">
        <v>31</v>
      </c>
    </row>
    <row r="69" spans="1:38">
      <c r="A69" t="s">
        <v>111</v>
      </c>
      <c r="B69" s="34">
        <v>261.81</v>
      </c>
      <c r="C69" s="34">
        <v>86.98</v>
      </c>
      <c r="D69" s="93">
        <f t="shared" si="1"/>
        <v>95.1</v>
      </c>
      <c r="E69" s="34">
        <v>16.079999999999998</v>
      </c>
      <c r="F69" s="34"/>
      <c r="G69" s="34"/>
      <c r="H69" s="34"/>
      <c r="I69" s="34"/>
      <c r="J69" s="37">
        <v>7.34</v>
      </c>
      <c r="K69" s="37">
        <v>7.34</v>
      </c>
      <c r="L69" s="37">
        <v>7.53</v>
      </c>
      <c r="M69">
        <v>57.83</v>
      </c>
      <c r="N69">
        <v>272.66000000000003</v>
      </c>
      <c r="O69">
        <v>100.46</v>
      </c>
      <c r="P69">
        <v>2.8</v>
      </c>
      <c r="Q69">
        <v>18.8</v>
      </c>
      <c r="R69" s="93">
        <v>31.7</v>
      </c>
      <c r="S69" s="93">
        <v>31.7</v>
      </c>
      <c r="T69" s="93">
        <v>31.7</v>
      </c>
      <c r="U69">
        <v>2.68</v>
      </c>
      <c r="V69">
        <v>48.539175999999998</v>
      </c>
      <c r="W69">
        <v>0</v>
      </c>
      <c r="X69">
        <v>46</v>
      </c>
      <c r="Y69">
        <v>15.34</v>
      </c>
      <c r="Z69">
        <v>15.33</v>
      </c>
      <c r="AA69">
        <v>89.83</v>
      </c>
      <c r="AB69">
        <v>17.97</v>
      </c>
      <c r="AC69">
        <v>49.05</v>
      </c>
      <c r="AD69">
        <v>19.649999999999999</v>
      </c>
      <c r="AE69">
        <v>37</v>
      </c>
      <c r="AF69">
        <v>18</v>
      </c>
      <c r="AG69">
        <v>15</v>
      </c>
      <c r="AH69">
        <v>41</v>
      </c>
      <c r="AI69">
        <v>41</v>
      </c>
      <c r="AJ69">
        <v>31.49</v>
      </c>
      <c r="AK69">
        <v>63</v>
      </c>
      <c r="AL69">
        <v>62</v>
      </c>
    </row>
    <row r="70" spans="1:38">
      <c r="A70" t="s">
        <v>112</v>
      </c>
      <c r="B70" s="34">
        <v>261.81</v>
      </c>
      <c r="C70" s="34">
        <v>86.98</v>
      </c>
      <c r="D70" s="93">
        <f t="shared" si="1"/>
        <v>95.1</v>
      </c>
      <c r="E70" s="34">
        <v>16.079999999999998</v>
      </c>
      <c r="F70" s="34"/>
      <c r="G70" s="34"/>
      <c r="H70" s="34"/>
      <c r="I70" s="34"/>
      <c r="J70" s="37">
        <v>5.56</v>
      </c>
      <c r="K70" s="37">
        <v>5.56</v>
      </c>
      <c r="L70" s="37">
        <v>5.69</v>
      </c>
      <c r="M70">
        <v>57.83</v>
      </c>
      <c r="N70">
        <v>272.66000000000003</v>
      </c>
      <c r="O70">
        <v>100.46</v>
      </c>
      <c r="P70">
        <v>2.8</v>
      </c>
      <c r="Q70">
        <v>17.600000000000001</v>
      </c>
      <c r="R70" s="93">
        <v>31.7</v>
      </c>
      <c r="S70" s="93">
        <v>31.7</v>
      </c>
      <c r="T70" s="93">
        <v>31.7</v>
      </c>
      <c r="U70">
        <v>2.68</v>
      </c>
      <c r="V70">
        <v>41.721876000000002</v>
      </c>
      <c r="W70">
        <v>0</v>
      </c>
      <c r="X70">
        <v>45.5</v>
      </c>
      <c r="Y70">
        <v>15.16</v>
      </c>
      <c r="Z70">
        <v>15.17</v>
      </c>
      <c r="AA70">
        <v>74.02</v>
      </c>
      <c r="AB70">
        <v>14.8</v>
      </c>
      <c r="AC70">
        <v>42.2</v>
      </c>
      <c r="AD70">
        <v>16.239999999999998</v>
      </c>
      <c r="AE70">
        <v>30</v>
      </c>
      <c r="AF70">
        <v>15</v>
      </c>
      <c r="AG70">
        <v>15</v>
      </c>
      <c r="AH70">
        <v>41</v>
      </c>
      <c r="AI70">
        <v>41</v>
      </c>
      <c r="AJ70">
        <v>31.49</v>
      </c>
      <c r="AK70">
        <v>53</v>
      </c>
      <c r="AL70">
        <v>52</v>
      </c>
    </row>
    <row r="71" spans="1:38">
      <c r="A71" t="s">
        <v>113</v>
      </c>
      <c r="B71" s="34">
        <v>261.81</v>
      </c>
      <c r="C71" s="34">
        <v>86.98</v>
      </c>
      <c r="D71" s="93">
        <f t="shared" si="1"/>
        <v>92.429999999999993</v>
      </c>
      <c r="E71" s="34">
        <v>16.079999999999998</v>
      </c>
      <c r="F71" s="34"/>
      <c r="G71" s="34"/>
      <c r="H71" s="34"/>
      <c r="I71" s="34"/>
      <c r="J71" s="37">
        <v>4.82</v>
      </c>
      <c r="K71" s="37">
        <v>4.82</v>
      </c>
      <c r="L71" s="37">
        <v>4.95</v>
      </c>
      <c r="M71">
        <v>57.83</v>
      </c>
      <c r="N71">
        <v>272.66000000000003</v>
      </c>
      <c r="O71">
        <v>100.46</v>
      </c>
      <c r="P71">
        <v>2.8</v>
      </c>
      <c r="Q71">
        <v>13</v>
      </c>
      <c r="R71" s="93">
        <v>31.35</v>
      </c>
      <c r="S71" s="93">
        <v>33</v>
      </c>
      <c r="T71" s="93">
        <v>28.08</v>
      </c>
      <c r="U71">
        <v>2.68</v>
      </c>
      <c r="V71">
        <v>33.034688000000003</v>
      </c>
      <c r="W71">
        <v>0</v>
      </c>
      <c r="X71">
        <v>62.5</v>
      </c>
      <c r="Y71">
        <v>20.84</v>
      </c>
      <c r="Z71">
        <v>20.83</v>
      </c>
      <c r="AA71">
        <v>89.24</v>
      </c>
      <c r="AB71">
        <v>17.850000000000001</v>
      </c>
      <c r="AC71">
        <v>35.229999999999997</v>
      </c>
      <c r="AD71">
        <v>12.04</v>
      </c>
      <c r="AE71">
        <v>23</v>
      </c>
      <c r="AF71">
        <v>12</v>
      </c>
      <c r="AG71">
        <v>22.58</v>
      </c>
      <c r="AH71">
        <v>52.67</v>
      </c>
      <c r="AI71">
        <v>52.67</v>
      </c>
      <c r="AJ71">
        <v>31.49</v>
      </c>
      <c r="AK71">
        <v>43</v>
      </c>
      <c r="AL71">
        <v>42</v>
      </c>
    </row>
    <row r="72" spans="1:38">
      <c r="A72" t="s">
        <v>114</v>
      </c>
      <c r="B72" s="34">
        <v>261.81</v>
      </c>
      <c r="C72" s="34">
        <v>86.98</v>
      </c>
      <c r="D72" s="93">
        <f t="shared" si="1"/>
        <v>62.56</v>
      </c>
      <c r="E72" s="34">
        <v>16.079999999999998</v>
      </c>
      <c r="F72" s="34"/>
      <c r="G72" s="34"/>
      <c r="H72" s="34"/>
      <c r="I72" s="34"/>
      <c r="J72" s="37">
        <v>3.92</v>
      </c>
      <c r="K72" s="37">
        <v>3.92</v>
      </c>
      <c r="L72" s="37">
        <v>4.01</v>
      </c>
      <c r="M72">
        <v>57.83</v>
      </c>
      <c r="N72">
        <v>272.66000000000003</v>
      </c>
      <c r="O72">
        <v>100.46</v>
      </c>
      <c r="P72">
        <v>2.8</v>
      </c>
      <c r="Q72">
        <v>12.6</v>
      </c>
      <c r="R72" s="93">
        <v>23.51</v>
      </c>
      <c r="S72" s="93">
        <v>22</v>
      </c>
      <c r="T72" s="93">
        <v>17.05</v>
      </c>
      <c r="U72">
        <v>2.68</v>
      </c>
      <c r="V72">
        <v>22.389961</v>
      </c>
      <c r="W72">
        <v>0</v>
      </c>
      <c r="X72">
        <v>61.5</v>
      </c>
      <c r="Y72">
        <v>20.5</v>
      </c>
      <c r="Z72">
        <v>20.5</v>
      </c>
      <c r="AA72">
        <v>70.569999999999993</v>
      </c>
      <c r="AB72">
        <v>14.12</v>
      </c>
      <c r="AC72">
        <v>28.19</v>
      </c>
      <c r="AD72">
        <v>11</v>
      </c>
      <c r="AE72">
        <v>17</v>
      </c>
      <c r="AF72">
        <v>9</v>
      </c>
      <c r="AG72">
        <v>22.28</v>
      </c>
      <c r="AH72">
        <v>52.33</v>
      </c>
      <c r="AI72">
        <v>52.33</v>
      </c>
      <c r="AJ72">
        <v>31.49</v>
      </c>
      <c r="AK72">
        <v>33</v>
      </c>
      <c r="AL72">
        <v>32</v>
      </c>
    </row>
    <row r="73" spans="1:38">
      <c r="A73" t="s">
        <v>115</v>
      </c>
      <c r="B73" s="34">
        <v>261.81</v>
      </c>
      <c r="C73" s="34">
        <v>86.98</v>
      </c>
      <c r="D73" s="93">
        <f t="shared" si="1"/>
        <v>30.5</v>
      </c>
      <c r="E73" s="34">
        <v>16.079999999999998</v>
      </c>
      <c r="F73" s="34"/>
      <c r="G73" s="34"/>
      <c r="H73" s="34"/>
      <c r="I73" s="34"/>
      <c r="J73" s="37">
        <v>2.56</v>
      </c>
      <c r="K73" s="37">
        <v>2.56</v>
      </c>
      <c r="L73" s="37">
        <v>2.63</v>
      </c>
      <c r="M73">
        <v>57.83</v>
      </c>
      <c r="N73">
        <v>272.66000000000003</v>
      </c>
      <c r="O73">
        <v>100.46</v>
      </c>
      <c r="P73">
        <v>2.8</v>
      </c>
      <c r="Q73">
        <v>9.01</v>
      </c>
      <c r="R73" s="93">
        <v>14.09</v>
      </c>
      <c r="S73" s="93">
        <v>7</v>
      </c>
      <c r="T73" s="93">
        <v>9.41</v>
      </c>
      <c r="U73">
        <v>2.68</v>
      </c>
      <c r="V73">
        <v>14.403981</v>
      </c>
      <c r="W73">
        <v>0</v>
      </c>
      <c r="X73">
        <v>60.5</v>
      </c>
      <c r="Y73">
        <v>20.16</v>
      </c>
      <c r="Z73">
        <v>20.170000000000002</v>
      </c>
      <c r="AA73">
        <v>53.77</v>
      </c>
      <c r="AB73">
        <v>10.75</v>
      </c>
      <c r="AC73">
        <v>20.96</v>
      </c>
      <c r="AD73">
        <v>9</v>
      </c>
      <c r="AE73">
        <v>15</v>
      </c>
      <c r="AF73">
        <v>7</v>
      </c>
      <c r="AG73">
        <v>21.7</v>
      </c>
      <c r="AH73">
        <v>52</v>
      </c>
      <c r="AI73">
        <v>52</v>
      </c>
      <c r="AJ73">
        <v>31.49</v>
      </c>
      <c r="AK73">
        <v>23</v>
      </c>
      <c r="AL73">
        <v>22</v>
      </c>
    </row>
    <row r="74" spans="1:38">
      <c r="A74" t="s">
        <v>116</v>
      </c>
      <c r="B74" s="34">
        <v>261.81</v>
      </c>
      <c r="C74" s="34">
        <v>86.98</v>
      </c>
      <c r="D74" s="93">
        <f t="shared" si="1"/>
        <v>12.27</v>
      </c>
      <c r="E74" s="34">
        <v>16.079999999999998</v>
      </c>
      <c r="F74" s="34"/>
      <c r="G74" s="34"/>
      <c r="H74" s="34"/>
      <c r="I74" s="34"/>
      <c r="J74" s="37">
        <v>2.21</v>
      </c>
      <c r="K74" s="37">
        <v>2.21</v>
      </c>
      <c r="L74" s="37">
        <v>2.2599999999999998</v>
      </c>
      <c r="M74">
        <v>57.83</v>
      </c>
      <c r="N74">
        <v>272.66000000000003</v>
      </c>
      <c r="O74">
        <v>100.46</v>
      </c>
      <c r="P74">
        <v>2.8</v>
      </c>
      <c r="Q74">
        <v>8.61</v>
      </c>
      <c r="R74" s="93">
        <v>7.43</v>
      </c>
      <c r="S74" s="93">
        <v>1</v>
      </c>
      <c r="T74" s="93">
        <v>3.84</v>
      </c>
      <c r="U74">
        <v>2.68</v>
      </c>
      <c r="V74">
        <v>8.8235340000000004</v>
      </c>
      <c r="W74">
        <v>0</v>
      </c>
      <c r="X74">
        <v>59.5</v>
      </c>
      <c r="Y74">
        <v>19.84</v>
      </c>
      <c r="Z74">
        <v>19.829999999999998</v>
      </c>
      <c r="AA74">
        <v>35.24</v>
      </c>
      <c r="AB74">
        <v>7.05</v>
      </c>
      <c r="AC74">
        <v>14.29</v>
      </c>
      <c r="AD74">
        <v>6</v>
      </c>
      <c r="AE74">
        <v>9</v>
      </c>
      <c r="AF74">
        <v>5</v>
      </c>
      <c r="AG74">
        <v>21.3</v>
      </c>
      <c r="AH74">
        <v>51.67</v>
      </c>
      <c r="AI74">
        <v>51.67</v>
      </c>
      <c r="AJ74">
        <v>31.49</v>
      </c>
      <c r="AK74">
        <v>13</v>
      </c>
      <c r="AL74">
        <v>12</v>
      </c>
    </row>
    <row r="75" spans="1:38">
      <c r="A75" t="s">
        <v>117</v>
      </c>
      <c r="B75" s="34">
        <v>261.81</v>
      </c>
      <c r="C75" s="34">
        <v>86.98</v>
      </c>
      <c r="D75" s="93">
        <f t="shared" si="1"/>
        <v>0</v>
      </c>
      <c r="E75" s="34">
        <v>16.079999999999998</v>
      </c>
      <c r="F75" s="34"/>
      <c r="G75" s="34"/>
      <c r="H75" s="34"/>
      <c r="I75" s="34"/>
      <c r="J75" s="37">
        <v>1.66</v>
      </c>
      <c r="K75" s="37">
        <v>1.66</v>
      </c>
      <c r="L75" s="37">
        <v>1.7</v>
      </c>
      <c r="M75">
        <v>57.83</v>
      </c>
      <c r="N75">
        <v>272.66000000000003</v>
      </c>
      <c r="O75">
        <v>100.46</v>
      </c>
      <c r="P75">
        <v>2.8</v>
      </c>
      <c r="Q75">
        <v>8.2100000000000009</v>
      </c>
      <c r="R75" s="93">
        <v>0</v>
      </c>
      <c r="S75" s="93">
        <v>0</v>
      </c>
      <c r="T75" s="93">
        <v>0</v>
      </c>
      <c r="U75">
        <v>2.84</v>
      </c>
      <c r="V75">
        <v>5.6680979999999996</v>
      </c>
      <c r="W75">
        <v>0</v>
      </c>
      <c r="X75">
        <v>72.5</v>
      </c>
      <c r="Y75">
        <v>24.16</v>
      </c>
      <c r="Z75">
        <v>24.17</v>
      </c>
      <c r="AA75">
        <v>20.34</v>
      </c>
      <c r="AB75">
        <v>4.07</v>
      </c>
      <c r="AC75">
        <v>8.65</v>
      </c>
      <c r="AD75">
        <v>4</v>
      </c>
      <c r="AE75">
        <v>3</v>
      </c>
      <c r="AF75">
        <v>1</v>
      </c>
      <c r="AG75">
        <v>24.02</v>
      </c>
      <c r="AH75">
        <v>51.31</v>
      </c>
      <c r="AI75">
        <v>51.31</v>
      </c>
      <c r="AJ75">
        <v>31.49</v>
      </c>
      <c r="AK75">
        <v>6</v>
      </c>
      <c r="AL75">
        <v>6</v>
      </c>
    </row>
    <row r="76" spans="1:38">
      <c r="A76" t="s">
        <v>118</v>
      </c>
      <c r="B76" s="34">
        <v>261.81</v>
      </c>
      <c r="C76" s="34">
        <v>86.98</v>
      </c>
      <c r="D76" s="93">
        <f t="shared" si="1"/>
        <v>0</v>
      </c>
      <c r="E76" s="34">
        <v>16.079999999999998</v>
      </c>
      <c r="F76" s="34"/>
      <c r="G76" s="34"/>
      <c r="H76" s="34"/>
      <c r="I76" s="34"/>
      <c r="J76" s="37">
        <v>1.17</v>
      </c>
      <c r="K76" s="37">
        <v>1.17</v>
      </c>
      <c r="L76" s="37">
        <v>1.19</v>
      </c>
      <c r="M76">
        <v>57.83</v>
      </c>
      <c r="N76">
        <v>272.66000000000003</v>
      </c>
      <c r="O76">
        <v>100.46</v>
      </c>
      <c r="P76">
        <v>2.8</v>
      </c>
      <c r="Q76">
        <v>7.21</v>
      </c>
      <c r="R76" s="93">
        <v>0</v>
      </c>
      <c r="S76" s="93">
        <v>0</v>
      </c>
      <c r="T76" s="93">
        <v>0</v>
      </c>
      <c r="U76">
        <v>2.84</v>
      </c>
      <c r="V76">
        <v>2.843788</v>
      </c>
      <c r="W76">
        <v>0</v>
      </c>
      <c r="X76">
        <v>70</v>
      </c>
      <c r="Y76">
        <v>23.34</v>
      </c>
      <c r="Z76">
        <v>23.33</v>
      </c>
      <c r="AA76">
        <v>13.02</v>
      </c>
      <c r="AB76">
        <v>2.6</v>
      </c>
      <c r="AC76">
        <v>4.33</v>
      </c>
      <c r="AD76">
        <v>2</v>
      </c>
      <c r="AE76">
        <v>0</v>
      </c>
      <c r="AF76">
        <v>0</v>
      </c>
      <c r="AG76">
        <v>23.66</v>
      </c>
      <c r="AH76">
        <v>49.88</v>
      </c>
      <c r="AI76">
        <v>49.88</v>
      </c>
      <c r="AJ76">
        <v>31.49</v>
      </c>
      <c r="AK76">
        <v>3</v>
      </c>
      <c r="AL76">
        <v>3</v>
      </c>
    </row>
    <row r="77" spans="1:38">
      <c r="A77" t="s">
        <v>119</v>
      </c>
      <c r="B77" s="34">
        <v>261.81</v>
      </c>
      <c r="C77" s="34">
        <v>75.5</v>
      </c>
      <c r="D77" s="93">
        <f t="shared" si="1"/>
        <v>0</v>
      </c>
      <c r="E77" s="34">
        <v>16.079999999999998</v>
      </c>
      <c r="F77" s="34"/>
      <c r="G77" s="34"/>
      <c r="H77" s="34"/>
      <c r="I77" s="34"/>
      <c r="J77" s="37">
        <v>0.15</v>
      </c>
      <c r="K77" s="37">
        <v>0.15</v>
      </c>
      <c r="L77" s="37">
        <v>0.15</v>
      </c>
      <c r="M77">
        <v>33.08</v>
      </c>
      <c r="N77">
        <v>272.66000000000003</v>
      </c>
      <c r="O77">
        <v>100.46</v>
      </c>
      <c r="P77">
        <v>2.87</v>
      </c>
      <c r="Q77">
        <v>7.21</v>
      </c>
      <c r="R77" s="93">
        <v>0</v>
      </c>
      <c r="S77" s="93">
        <v>0</v>
      </c>
      <c r="T77" s="93">
        <v>0</v>
      </c>
      <c r="U77">
        <v>2.84</v>
      </c>
      <c r="V77">
        <v>0.81807600000000003</v>
      </c>
      <c r="W77">
        <v>0</v>
      </c>
      <c r="X77">
        <v>70</v>
      </c>
      <c r="Y77">
        <v>23.34</v>
      </c>
      <c r="Z77">
        <v>23.33</v>
      </c>
      <c r="AA77">
        <v>7.33</v>
      </c>
      <c r="AB77">
        <v>1.46</v>
      </c>
      <c r="AC77">
        <v>1.31</v>
      </c>
      <c r="AD77">
        <v>1</v>
      </c>
      <c r="AE77">
        <v>0</v>
      </c>
      <c r="AF77">
        <v>0</v>
      </c>
      <c r="AG77">
        <v>27.62</v>
      </c>
      <c r="AH77">
        <v>57.37</v>
      </c>
      <c r="AI77">
        <v>57.37</v>
      </c>
      <c r="AJ77">
        <v>31.49</v>
      </c>
      <c r="AK77">
        <v>1</v>
      </c>
      <c r="AL77">
        <v>0</v>
      </c>
    </row>
    <row r="78" spans="1:38">
      <c r="A78" t="s">
        <v>120</v>
      </c>
      <c r="B78" s="34">
        <v>261.81</v>
      </c>
      <c r="C78" s="34">
        <v>75.5</v>
      </c>
      <c r="D78" s="93">
        <f t="shared" si="1"/>
        <v>0</v>
      </c>
      <c r="E78" s="34">
        <v>16.079999999999998</v>
      </c>
      <c r="F78" s="34"/>
      <c r="G78" s="34"/>
      <c r="H78" s="34"/>
      <c r="I78" s="34"/>
      <c r="J78" s="37">
        <v>0</v>
      </c>
      <c r="K78" s="37">
        <v>0</v>
      </c>
      <c r="L78" s="37">
        <v>0</v>
      </c>
      <c r="M78">
        <v>33.08</v>
      </c>
      <c r="N78">
        <v>272.66000000000003</v>
      </c>
      <c r="O78">
        <v>100.46</v>
      </c>
      <c r="P78">
        <v>2.87</v>
      </c>
      <c r="Q78">
        <v>7.21</v>
      </c>
      <c r="R78" s="93">
        <v>0</v>
      </c>
      <c r="S78" s="93">
        <v>0</v>
      </c>
      <c r="T78" s="93">
        <v>0</v>
      </c>
      <c r="U78">
        <v>2.84</v>
      </c>
      <c r="V78">
        <v>0</v>
      </c>
      <c r="W78">
        <v>0</v>
      </c>
      <c r="X78">
        <v>70</v>
      </c>
      <c r="Y78">
        <v>23.34</v>
      </c>
      <c r="Z78">
        <v>23.33</v>
      </c>
      <c r="AA78">
        <v>2.2799999999999998</v>
      </c>
      <c r="AB78">
        <v>0.45</v>
      </c>
      <c r="AC78">
        <v>0.65</v>
      </c>
      <c r="AD78">
        <v>0.5</v>
      </c>
      <c r="AE78">
        <v>0</v>
      </c>
      <c r="AF78">
        <v>0</v>
      </c>
      <c r="AG78">
        <v>27.14</v>
      </c>
      <c r="AH78">
        <v>57.65</v>
      </c>
      <c r="AI78">
        <v>57.65</v>
      </c>
      <c r="AJ78">
        <v>31.49</v>
      </c>
      <c r="AK78">
        <v>0</v>
      </c>
      <c r="AL78">
        <v>0</v>
      </c>
    </row>
    <row r="79" spans="1:38">
      <c r="A79" t="s">
        <v>121</v>
      </c>
      <c r="B79" s="34">
        <v>261.81</v>
      </c>
      <c r="C79" s="34">
        <v>76.459999999999994</v>
      </c>
      <c r="D79" s="93">
        <f t="shared" si="1"/>
        <v>0</v>
      </c>
      <c r="E79" s="34">
        <v>16.079999999999998</v>
      </c>
      <c r="F79" s="34"/>
      <c r="G79" s="34"/>
      <c r="H79" s="34"/>
      <c r="I79" s="34"/>
      <c r="J79" s="37">
        <v>0</v>
      </c>
      <c r="K79" s="37">
        <v>0</v>
      </c>
      <c r="L79" s="37">
        <v>0</v>
      </c>
      <c r="M79">
        <v>33.08</v>
      </c>
      <c r="N79">
        <v>272.66000000000003</v>
      </c>
      <c r="O79">
        <v>71.53</v>
      </c>
      <c r="P79">
        <v>2.87</v>
      </c>
      <c r="Q79">
        <v>7.21</v>
      </c>
      <c r="R79" s="93">
        <v>0</v>
      </c>
      <c r="S79" s="93">
        <v>0</v>
      </c>
      <c r="T79" s="93">
        <v>0</v>
      </c>
      <c r="U79">
        <v>2.84</v>
      </c>
      <c r="V79">
        <v>0</v>
      </c>
      <c r="W79">
        <v>0</v>
      </c>
      <c r="X79">
        <v>69.5</v>
      </c>
      <c r="Y79">
        <v>23.16</v>
      </c>
      <c r="Z79">
        <v>23.17</v>
      </c>
      <c r="AA79">
        <v>0.78</v>
      </c>
      <c r="AB79">
        <v>0.15</v>
      </c>
      <c r="AC79">
        <v>0</v>
      </c>
      <c r="AD79">
        <v>0</v>
      </c>
      <c r="AE79">
        <v>0</v>
      </c>
      <c r="AF79">
        <v>0</v>
      </c>
      <c r="AG79">
        <v>26.25</v>
      </c>
      <c r="AH79">
        <v>56.07</v>
      </c>
      <c r="AI79">
        <v>56.07</v>
      </c>
      <c r="AJ79">
        <v>30.78</v>
      </c>
      <c r="AK79">
        <v>0</v>
      </c>
      <c r="AL79">
        <v>0</v>
      </c>
    </row>
    <row r="80" spans="1:38">
      <c r="A80" t="s">
        <v>122</v>
      </c>
      <c r="B80" s="34">
        <v>261.81</v>
      </c>
      <c r="C80" s="34">
        <v>76.459999999999994</v>
      </c>
      <c r="D80" s="93">
        <f t="shared" si="1"/>
        <v>0</v>
      </c>
      <c r="E80" s="34">
        <v>16.079999999999998</v>
      </c>
      <c r="F80" s="34"/>
      <c r="G80" s="34"/>
      <c r="H80" s="34"/>
      <c r="I80" s="34"/>
      <c r="J80" s="37">
        <v>0</v>
      </c>
      <c r="K80" s="37">
        <v>0</v>
      </c>
      <c r="L80" s="37">
        <v>0</v>
      </c>
      <c r="M80">
        <v>33.08</v>
      </c>
      <c r="N80">
        <v>272.66000000000003</v>
      </c>
      <c r="O80">
        <v>53.04</v>
      </c>
      <c r="P80">
        <v>2.87</v>
      </c>
      <c r="Q80">
        <v>7.21</v>
      </c>
      <c r="R80" s="93">
        <v>0</v>
      </c>
      <c r="S80" s="93">
        <v>0</v>
      </c>
      <c r="T80" s="93">
        <v>0</v>
      </c>
      <c r="U80">
        <v>2.84</v>
      </c>
      <c r="V80">
        <v>0</v>
      </c>
      <c r="W80">
        <v>0</v>
      </c>
      <c r="X80">
        <v>68</v>
      </c>
      <c r="Y80">
        <v>22.66</v>
      </c>
      <c r="Z80">
        <v>22.67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25.27</v>
      </c>
      <c r="AH80">
        <v>55.72</v>
      </c>
      <c r="AI80">
        <v>55.72</v>
      </c>
      <c r="AJ80">
        <v>30.78</v>
      </c>
      <c r="AK80">
        <v>0</v>
      </c>
      <c r="AL80">
        <v>0</v>
      </c>
    </row>
    <row r="81" spans="1:38">
      <c r="A81" t="s">
        <v>123</v>
      </c>
      <c r="B81" s="34">
        <v>261.81</v>
      </c>
      <c r="C81" s="34">
        <v>76.459999999999994</v>
      </c>
      <c r="D81" s="93">
        <f t="shared" si="1"/>
        <v>0</v>
      </c>
      <c r="E81" s="34">
        <v>16.079999999999998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33.08</v>
      </c>
      <c r="N81">
        <v>272.66000000000003</v>
      </c>
      <c r="O81">
        <v>53.04</v>
      </c>
      <c r="P81">
        <v>2.95</v>
      </c>
      <c r="Q81">
        <v>7.21</v>
      </c>
      <c r="R81" s="93">
        <v>0</v>
      </c>
      <c r="S81" s="93">
        <v>0</v>
      </c>
      <c r="T81" s="93">
        <v>0</v>
      </c>
      <c r="U81">
        <v>2.84</v>
      </c>
      <c r="V81">
        <v>0</v>
      </c>
      <c r="W81">
        <v>0</v>
      </c>
      <c r="X81">
        <v>46</v>
      </c>
      <c r="Y81">
        <v>15.34</v>
      </c>
      <c r="Z81">
        <v>15.33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16</v>
      </c>
      <c r="AH81">
        <v>35.67</v>
      </c>
      <c r="AI81">
        <v>35.67</v>
      </c>
      <c r="AJ81">
        <v>30.78</v>
      </c>
      <c r="AK81">
        <v>0</v>
      </c>
      <c r="AL81">
        <v>0</v>
      </c>
    </row>
    <row r="82" spans="1:38">
      <c r="A82" t="s">
        <v>124</v>
      </c>
      <c r="B82" s="34">
        <v>261.81</v>
      </c>
      <c r="C82" s="34">
        <v>57.49</v>
      </c>
      <c r="D82" s="93">
        <f t="shared" si="1"/>
        <v>0</v>
      </c>
      <c r="E82" s="34">
        <v>16.079999999999998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33.08</v>
      </c>
      <c r="N82">
        <v>272.66000000000003</v>
      </c>
      <c r="O82">
        <v>53.04</v>
      </c>
      <c r="P82">
        <v>2.95</v>
      </c>
      <c r="Q82">
        <v>7.21</v>
      </c>
      <c r="R82" s="93">
        <v>0</v>
      </c>
      <c r="S82" s="93">
        <v>0</v>
      </c>
      <c r="T82" s="93">
        <v>0</v>
      </c>
      <c r="U82">
        <v>2.84</v>
      </c>
      <c r="V82">
        <v>0</v>
      </c>
      <c r="W82">
        <v>0</v>
      </c>
      <c r="X82">
        <v>46</v>
      </c>
      <c r="Y82">
        <v>15.34</v>
      </c>
      <c r="Z82">
        <v>15.33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15.34</v>
      </c>
      <c r="AH82">
        <v>35</v>
      </c>
      <c r="AI82">
        <v>35</v>
      </c>
      <c r="AJ82">
        <v>30.78</v>
      </c>
      <c r="AK82">
        <v>0</v>
      </c>
      <c r="AL82">
        <v>0</v>
      </c>
    </row>
    <row r="83" spans="1:38">
      <c r="A83" t="s">
        <v>125</v>
      </c>
      <c r="B83" s="34">
        <v>261.81</v>
      </c>
      <c r="C83" s="34">
        <v>57.49</v>
      </c>
      <c r="D83" s="93">
        <f t="shared" si="1"/>
        <v>0</v>
      </c>
      <c r="E83" s="34">
        <v>16.079999999999998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33.08</v>
      </c>
      <c r="N83">
        <v>272.66000000000003</v>
      </c>
      <c r="O83">
        <v>81.97</v>
      </c>
      <c r="P83">
        <v>2.95</v>
      </c>
      <c r="Q83">
        <v>10.01</v>
      </c>
      <c r="R83" s="93">
        <v>0</v>
      </c>
      <c r="S83" s="93">
        <v>0</v>
      </c>
      <c r="T83" s="93">
        <v>0</v>
      </c>
      <c r="U83">
        <v>2.76</v>
      </c>
      <c r="V83">
        <v>0</v>
      </c>
      <c r="W83">
        <v>2.87</v>
      </c>
      <c r="X83">
        <v>46</v>
      </c>
      <c r="Y83">
        <v>15.34</v>
      </c>
      <c r="Z83">
        <v>15.33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14.06</v>
      </c>
      <c r="AH83">
        <v>41.33</v>
      </c>
      <c r="AI83">
        <v>41.33</v>
      </c>
      <c r="AJ83">
        <v>30.78</v>
      </c>
      <c r="AK83">
        <v>0</v>
      </c>
      <c r="AL83">
        <v>0</v>
      </c>
    </row>
    <row r="84" spans="1:38">
      <c r="A84" t="s">
        <v>126</v>
      </c>
      <c r="B84" s="34">
        <v>261.81</v>
      </c>
      <c r="C84" s="34">
        <v>57.49</v>
      </c>
      <c r="D84" s="93">
        <f t="shared" si="1"/>
        <v>0</v>
      </c>
      <c r="E84" s="34">
        <v>16.079999999999998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33.08</v>
      </c>
      <c r="N84">
        <v>272.66000000000003</v>
      </c>
      <c r="O84">
        <v>100.46</v>
      </c>
      <c r="P84">
        <v>2.95</v>
      </c>
      <c r="Q84">
        <v>10.41</v>
      </c>
      <c r="R84" s="93">
        <v>0</v>
      </c>
      <c r="S84" s="93">
        <v>0</v>
      </c>
      <c r="T84" s="93">
        <v>0</v>
      </c>
      <c r="U84">
        <v>2.76</v>
      </c>
      <c r="V84">
        <v>0</v>
      </c>
      <c r="W84">
        <v>2.87</v>
      </c>
      <c r="X84">
        <v>46</v>
      </c>
      <c r="Y84">
        <v>15.34</v>
      </c>
      <c r="Z84">
        <v>15.33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13.66</v>
      </c>
      <c r="AH84">
        <v>41.26</v>
      </c>
      <c r="AI84">
        <v>41.26</v>
      </c>
      <c r="AJ84">
        <v>30.78</v>
      </c>
      <c r="AK84">
        <v>0</v>
      </c>
      <c r="AL84">
        <v>0</v>
      </c>
    </row>
    <row r="85" spans="1:38">
      <c r="A85" t="s">
        <v>127</v>
      </c>
      <c r="B85" s="34">
        <v>261.81</v>
      </c>
      <c r="C85" s="34">
        <v>57.49</v>
      </c>
      <c r="D85" s="93">
        <f t="shared" si="1"/>
        <v>0</v>
      </c>
      <c r="E85" s="34">
        <v>16.079999999999998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57.83</v>
      </c>
      <c r="N85">
        <v>272.66000000000003</v>
      </c>
      <c r="O85">
        <v>100.46</v>
      </c>
      <c r="P85">
        <v>2.95</v>
      </c>
      <c r="Q85">
        <v>10.81</v>
      </c>
      <c r="R85" s="93">
        <v>0</v>
      </c>
      <c r="S85" s="93">
        <v>0</v>
      </c>
      <c r="T85" s="93">
        <v>0</v>
      </c>
      <c r="U85">
        <v>2.76</v>
      </c>
      <c r="V85">
        <v>0</v>
      </c>
      <c r="W85">
        <v>2.87</v>
      </c>
      <c r="X85">
        <v>54</v>
      </c>
      <c r="Y85">
        <v>18</v>
      </c>
      <c r="Z85">
        <v>18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13.33</v>
      </c>
      <c r="AH85">
        <v>31.67</v>
      </c>
      <c r="AI85">
        <v>31.67</v>
      </c>
      <c r="AJ85">
        <v>30.78</v>
      </c>
      <c r="AK85">
        <v>0</v>
      </c>
      <c r="AL85">
        <v>0</v>
      </c>
    </row>
    <row r="86" spans="1:38">
      <c r="A86" t="s">
        <v>128</v>
      </c>
      <c r="B86" s="34">
        <v>261.81</v>
      </c>
      <c r="C86" s="34">
        <v>57.49</v>
      </c>
      <c r="D86" s="93">
        <f t="shared" si="1"/>
        <v>0</v>
      </c>
      <c r="E86" s="34">
        <v>16.079999999999998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33.08</v>
      </c>
      <c r="N86">
        <v>272.66000000000003</v>
      </c>
      <c r="O86">
        <v>100.46</v>
      </c>
      <c r="P86">
        <v>2.95</v>
      </c>
      <c r="Q86">
        <v>11.08</v>
      </c>
      <c r="R86" s="93">
        <v>0</v>
      </c>
      <c r="S86" s="93">
        <v>0</v>
      </c>
      <c r="T86" s="93">
        <v>0</v>
      </c>
      <c r="U86">
        <v>2.76</v>
      </c>
      <c r="V86">
        <v>0</v>
      </c>
      <c r="W86">
        <v>2.78</v>
      </c>
      <c r="X86">
        <v>53.5</v>
      </c>
      <c r="Y86">
        <v>17.84</v>
      </c>
      <c r="Z86">
        <v>17.829999999999998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13.33</v>
      </c>
      <c r="AH86">
        <v>30.67</v>
      </c>
      <c r="AI86">
        <v>30.67</v>
      </c>
      <c r="AJ86">
        <v>30.78</v>
      </c>
      <c r="AK86">
        <v>0</v>
      </c>
      <c r="AL86">
        <v>0</v>
      </c>
    </row>
    <row r="87" spans="1:38">
      <c r="A87" t="s">
        <v>129</v>
      </c>
      <c r="B87" s="34">
        <v>261.81</v>
      </c>
      <c r="C87" s="34">
        <v>68.010000000000005</v>
      </c>
      <c r="D87" s="93">
        <f t="shared" si="1"/>
        <v>0</v>
      </c>
      <c r="E87" s="34">
        <v>16.079999999999998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57.83</v>
      </c>
      <c r="N87">
        <v>272.66000000000003</v>
      </c>
      <c r="O87">
        <v>100.46</v>
      </c>
      <c r="P87">
        <v>2.72</v>
      </c>
      <c r="Q87">
        <v>9.01</v>
      </c>
      <c r="R87" s="93">
        <v>0</v>
      </c>
      <c r="S87" s="93">
        <v>0</v>
      </c>
      <c r="T87" s="93">
        <v>0</v>
      </c>
      <c r="U87">
        <v>2.68</v>
      </c>
      <c r="V87">
        <v>0</v>
      </c>
      <c r="W87">
        <v>2.78</v>
      </c>
      <c r="X87">
        <v>36</v>
      </c>
      <c r="Y87">
        <v>12</v>
      </c>
      <c r="Z87">
        <v>12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8.34</v>
      </c>
      <c r="AH87">
        <v>30</v>
      </c>
      <c r="AI87">
        <v>30</v>
      </c>
      <c r="AJ87">
        <v>30.78</v>
      </c>
      <c r="AK87">
        <v>0</v>
      </c>
      <c r="AL87">
        <v>0</v>
      </c>
    </row>
    <row r="88" spans="1:38">
      <c r="A88" t="s">
        <v>130</v>
      </c>
      <c r="B88" s="34">
        <v>261.81</v>
      </c>
      <c r="C88" s="34">
        <v>86.98</v>
      </c>
      <c r="D88" s="93">
        <f t="shared" si="1"/>
        <v>0</v>
      </c>
      <c r="E88" s="34">
        <v>16.079999999999998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57.83</v>
      </c>
      <c r="N88">
        <v>272.66000000000003</v>
      </c>
      <c r="O88">
        <v>100.46</v>
      </c>
      <c r="P88">
        <v>2.72</v>
      </c>
      <c r="Q88">
        <v>8.81</v>
      </c>
      <c r="R88" s="93">
        <v>0</v>
      </c>
      <c r="S88" s="93">
        <v>0</v>
      </c>
      <c r="T88" s="93">
        <v>0</v>
      </c>
      <c r="U88">
        <v>2.68</v>
      </c>
      <c r="V88">
        <v>0</v>
      </c>
      <c r="W88">
        <v>2.78</v>
      </c>
      <c r="X88">
        <v>36.5</v>
      </c>
      <c r="Y88">
        <v>12.16</v>
      </c>
      <c r="Z88">
        <v>12.17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8.34</v>
      </c>
      <c r="AH88">
        <v>29</v>
      </c>
      <c r="AI88">
        <v>29</v>
      </c>
      <c r="AJ88">
        <v>30.78</v>
      </c>
      <c r="AK88">
        <v>0</v>
      </c>
      <c r="AL88">
        <v>0</v>
      </c>
    </row>
    <row r="89" spans="1:38">
      <c r="A89" t="s">
        <v>131</v>
      </c>
      <c r="B89" s="34">
        <v>225.21</v>
      </c>
      <c r="C89" s="34">
        <v>86.98</v>
      </c>
      <c r="D89" s="93">
        <f t="shared" si="1"/>
        <v>0</v>
      </c>
      <c r="E89" s="34">
        <v>16.079999999999998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33.08</v>
      </c>
      <c r="N89">
        <v>272.66000000000003</v>
      </c>
      <c r="O89">
        <v>100.46</v>
      </c>
      <c r="P89">
        <v>2.95</v>
      </c>
      <c r="Q89">
        <v>7.41</v>
      </c>
      <c r="R89" s="93">
        <v>0</v>
      </c>
      <c r="S89" s="93">
        <v>0</v>
      </c>
      <c r="T89" s="93">
        <v>0</v>
      </c>
      <c r="U89">
        <v>2.99</v>
      </c>
      <c r="V89">
        <v>0</v>
      </c>
      <c r="W89">
        <v>2.78</v>
      </c>
      <c r="X89">
        <v>24.5</v>
      </c>
      <c r="Y89">
        <v>8.16</v>
      </c>
      <c r="Z89">
        <v>8.17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8.34</v>
      </c>
      <c r="AH89">
        <v>15.33</v>
      </c>
      <c r="AI89">
        <v>15.33</v>
      </c>
      <c r="AJ89">
        <v>30.78</v>
      </c>
      <c r="AK89">
        <v>0</v>
      </c>
      <c r="AL89">
        <v>0</v>
      </c>
    </row>
    <row r="90" spans="1:38">
      <c r="A90" t="s">
        <v>132</v>
      </c>
      <c r="B90" s="34">
        <v>261.81</v>
      </c>
      <c r="C90" s="34">
        <v>86.98</v>
      </c>
      <c r="D90" s="93">
        <f t="shared" si="1"/>
        <v>0</v>
      </c>
      <c r="E90" s="34">
        <v>16.079999999999998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33.08</v>
      </c>
      <c r="N90">
        <v>272.66000000000003</v>
      </c>
      <c r="O90">
        <v>100.46</v>
      </c>
      <c r="P90">
        <v>2.95</v>
      </c>
      <c r="Q90">
        <v>7.41</v>
      </c>
      <c r="R90" s="93">
        <v>0</v>
      </c>
      <c r="S90" s="93">
        <v>0</v>
      </c>
      <c r="T90" s="93">
        <v>0</v>
      </c>
      <c r="U90">
        <v>2.99</v>
      </c>
      <c r="V90">
        <v>0</v>
      </c>
      <c r="W90">
        <v>2.78</v>
      </c>
      <c r="X90">
        <v>25</v>
      </c>
      <c r="Y90">
        <v>8.34</v>
      </c>
      <c r="Z90">
        <v>8.33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8.34</v>
      </c>
      <c r="AH90">
        <v>15.67</v>
      </c>
      <c r="AI90">
        <v>15.67</v>
      </c>
      <c r="AJ90">
        <v>30.78</v>
      </c>
      <c r="AK90">
        <v>0</v>
      </c>
      <c r="AL90">
        <v>0</v>
      </c>
    </row>
    <row r="91" spans="1:38">
      <c r="A91" t="s">
        <v>133</v>
      </c>
      <c r="B91" s="34">
        <v>261.81</v>
      </c>
      <c r="C91" s="34">
        <v>86.98</v>
      </c>
      <c r="D91" s="93">
        <f t="shared" si="1"/>
        <v>0</v>
      </c>
      <c r="E91" s="34">
        <v>16.079999999999998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33.08</v>
      </c>
      <c r="N91">
        <v>272.66000000000003</v>
      </c>
      <c r="O91">
        <v>100.46</v>
      </c>
      <c r="P91">
        <v>2.95</v>
      </c>
      <c r="Q91">
        <v>7.41</v>
      </c>
      <c r="R91" s="93">
        <v>0</v>
      </c>
      <c r="S91" s="93">
        <v>0</v>
      </c>
      <c r="T91" s="93">
        <v>0</v>
      </c>
      <c r="U91">
        <v>2.91</v>
      </c>
      <c r="V91">
        <v>0</v>
      </c>
      <c r="W91">
        <v>2.78</v>
      </c>
      <c r="X91">
        <v>25</v>
      </c>
      <c r="Y91">
        <v>8.34</v>
      </c>
      <c r="Z91">
        <v>8.33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8.34</v>
      </c>
      <c r="AH91">
        <v>16.329999999999998</v>
      </c>
      <c r="AI91">
        <v>16.329999999999998</v>
      </c>
      <c r="AJ91">
        <v>30.78</v>
      </c>
      <c r="AK91">
        <v>0</v>
      </c>
      <c r="AL91">
        <v>0</v>
      </c>
    </row>
    <row r="92" spans="1:38">
      <c r="A92" t="s">
        <v>134</v>
      </c>
      <c r="B92" s="34">
        <v>261.81</v>
      </c>
      <c r="C92" s="34">
        <v>76.459999999999994</v>
      </c>
      <c r="D92" s="93">
        <f t="shared" si="1"/>
        <v>0</v>
      </c>
      <c r="E92" s="34">
        <v>16.079999999999998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33.08</v>
      </c>
      <c r="N92">
        <v>272.66000000000003</v>
      </c>
      <c r="O92">
        <v>100.46</v>
      </c>
      <c r="P92">
        <v>2.95</v>
      </c>
      <c r="Q92">
        <v>7.41</v>
      </c>
      <c r="R92" s="93">
        <v>0</v>
      </c>
      <c r="S92" s="93">
        <v>0</v>
      </c>
      <c r="T92" s="93">
        <v>0</v>
      </c>
      <c r="U92">
        <v>2.91</v>
      </c>
      <c r="V92">
        <v>0</v>
      </c>
      <c r="W92">
        <v>2.78</v>
      </c>
      <c r="X92">
        <v>25</v>
      </c>
      <c r="Y92">
        <v>8.34</v>
      </c>
      <c r="Z92">
        <v>8.33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8.34</v>
      </c>
      <c r="AH92">
        <v>17.329999999999998</v>
      </c>
      <c r="AI92">
        <v>17.329999999999998</v>
      </c>
      <c r="AJ92">
        <v>30.78</v>
      </c>
      <c r="AK92">
        <v>0</v>
      </c>
      <c r="AL92">
        <v>0</v>
      </c>
    </row>
    <row r="93" spans="1:38">
      <c r="A93" t="s">
        <v>135</v>
      </c>
      <c r="B93" s="34">
        <v>261.81</v>
      </c>
      <c r="C93" s="34">
        <v>76.459999999999994</v>
      </c>
      <c r="D93" s="93">
        <f t="shared" si="1"/>
        <v>0</v>
      </c>
      <c r="E93" s="34">
        <v>16.079999999999998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33.08</v>
      </c>
      <c r="N93">
        <v>272.66000000000003</v>
      </c>
      <c r="O93">
        <v>100.46</v>
      </c>
      <c r="P93">
        <v>2.95</v>
      </c>
      <c r="Q93">
        <v>7.41</v>
      </c>
      <c r="R93" s="93">
        <v>0</v>
      </c>
      <c r="S93" s="93">
        <v>0</v>
      </c>
      <c r="T93" s="93">
        <v>0</v>
      </c>
      <c r="U93">
        <v>2.91</v>
      </c>
      <c r="V93">
        <v>0</v>
      </c>
      <c r="W93">
        <v>2.78</v>
      </c>
      <c r="X93">
        <v>25</v>
      </c>
      <c r="Y93">
        <v>8.34</v>
      </c>
      <c r="Z93">
        <v>8.33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8.34</v>
      </c>
      <c r="AH93">
        <v>17.329999999999998</v>
      </c>
      <c r="AI93">
        <v>17.329999999999998</v>
      </c>
      <c r="AJ93">
        <v>30.78</v>
      </c>
      <c r="AK93">
        <v>0</v>
      </c>
      <c r="AL93">
        <v>0</v>
      </c>
    </row>
    <row r="94" spans="1:38">
      <c r="A94" t="s">
        <v>136</v>
      </c>
      <c r="B94" s="34">
        <v>261.81</v>
      </c>
      <c r="C94" s="34">
        <v>86.98</v>
      </c>
      <c r="D94" s="93">
        <f t="shared" si="1"/>
        <v>0</v>
      </c>
      <c r="E94" s="34">
        <v>16.079999999999998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57.83</v>
      </c>
      <c r="N94">
        <v>272.66000000000003</v>
      </c>
      <c r="O94">
        <v>100.46</v>
      </c>
      <c r="P94">
        <v>2.95</v>
      </c>
      <c r="Q94">
        <v>7.41</v>
      </c>
      <c r="R94" s="93">
        <v>0</v>
      </c>
      <c r="S94" s="93">
        <v>0</v>
      </c>
      <c r="T94" s="93">
        <v>0</v>
      </c>
      <c r="U94">
        <v>2.91</v>
      </c>
      <c r="V94">
        <v>0</v>
      </c>
      <c r="W94">
        <v>2.78</v>
      </c>
      <c r="X94">
        <v>25.5</v>
      </c>
      <c r="Y94">
        <v>8.5</v>
      </c>
      <c r="Z94">
        <v>8.5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8.34</v>
      </c>
      <c r="AH94">
        <v>17.329999999999998</v>
      </c>
      <c r="AI94">
        <v>17.329999999999998</v>
      </c>
      <c r="AJ94">
        <v>30.78</v>
      </c>
      <c r="AK94">
        <v>0</v>
      </c>
      <c r="AL94">
        <v>0</v>
      </c>
    </row>
    <row r="95" spans="1:38">
      <c r="A95" t="s">
        <v>137</v>
      </c>
      <c r="B95" s="34">
        <v>261.81</v>
      </c>
      <c r="C95" s="34">
        <v>76.459999999999994</v>
      </c>
      <c r="D95" s="93">
        <f t="shared" si="1"/>
        <v>0</v>
      </c>
      <c r="E95" s="34">
        <v>16.079999999999998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57.83</v>
      </c>
      <c r="N95">
        <v>272.66000000000003</v>
      </c>
      <c r="O95">
        <v>100.46</v>
      </c>
      <c r="P95">
        <v>2.87</v>
      </c>
      <c r="Q95">
        <v>7.41</v>
      </c>
      <c r="R95" s="93">
        <v>0</v>
      </c>
      <c r="S95" s="93">
        <v>0</v>
      </c>
      <c r="T95" s="93">
        <v>0</v>
      </c>
      <c r="U95">
        <v>2.84</v>
      </c>
      <c r="V95">
        <v>0</v>
      </c>
      <c r="W95">
        <v>2.78</v>
      </c>
      <c r="X95">
        <v>25.5</v>
      </c>
      <c r="Y95">
        <v>8.5</v>
      </c>
      <c r="Z95">
        <v>8.5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8.34</v>
      </c>
      <c r="AH95">
        <v>17.329999999999998</v>
      </c>
      <c r="AI95">
        <v>17.329999999999998</v>
      </c>
      <c r="AJ95">
        <v>30.28</v>
      </c>
      <c r="AK95">
        <v>0</v>
      </c>
      <c r="AL95">
        <v>0</v>
      </c>
    </row>
    <row r="96" spans="1:38">
      <c r="A96" t="s">
        <v>138</v>
      </c>
      <c r="B96" s="34">
        <v>261.81</v>
      </c>
      <c r="C96" s="34">
        <v>86.98</v>
      </c>
      <c r="D96" s="93">
        <f t="shared" si="1"/>
        <v>0</v>
      </c>
      <c r="E96" s="34">
        <v>16.079999999999998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57.83</v>
      </c>
      <c r="N96">
        <v>272.66000000000003</v>
      </c>
      <c r="O96">
        <v>100.46</v>
      </c>
      <c r="P96">
        <v>2.87</v>
      </c>
      <c r="Q96">
        <v>7.41</v>
      </c>
      <c r="R96" s="93">
        <v>0</v>
      </c>
      <c r="S96" s="93">
        <v>0</v>
      </c>
      <c r="T96" s="93">
        <v>0</v>
      </c>
      <c r="U96">
        <v>2.84</v>
      </c>
      <c r="V96">
        <v>0</v>
      </c>
      <c r="W96">
        <v>2.78</v>
      </c>
      <c r="X96">
        <v>26</v>
      </c>
      <c r="Y96">
        <v>8.66</v>
      </c>
      <c r="Z96">
        <v>8.67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8.34</v>
      </c>
      <c r="AH96">
        <v>17.329999999999998</v>
      </c>
      <c r="AI96">
        <v>17.329999999999998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261.81</v>
      </c>
      <c r="C97" s="34">
        <v>76.459999999999994</v>
      </c>
      <c r="D97" s="93">
        <f t="shared" si="1"/>
        <v>0</v>
      </c>
      <c r="E97" s="34">
        <v>16.079999999999998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57.83</v>
      </c>
      <c r="N97">
        <v>272.66000000000003</v>
      </c>
      <c r="O97">
        <v>100.46</v>
      </c>
      <c r="P97">
        <v>2.87</v>
      </c>
      <c r="Q97">
        <v>7.41</v>
      </c>
      <c r="R97" s="93">
        <v>0</v>
      </c>
      <c r="S97" s="93">
        <v>0</v>
      </c>
      <c r="T97" s="93">
        <v>0</v>
      </c>
      <c r="U97">
        <v>2.84</v>
      </c>
      <c r="V97">
        <v>0</v>
      </c>
      <c r="W97">
        <v>2.78</v>
      </c>
      <c r="X97">
        <v>26</v>
      </c>
      <c r="Y97">
        <v>8.66</v>
      </c>
      <c r="Z97">
        <v>8.67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8.34</v>
      </c>
      <c r="AH97">
        <v>17.329999999999998</v>
      </c>
      <c r="AI97">
        <v>17.329999999999998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261.81</v>
      </c>
      <c r="C98" s="34">
        <v>86.98</v>
      </c>
      <c r="D98" s="93">
        <f t="shared" si="1"/>
        <v>0</v>
      </c>
      <c r="E98" s="34">
        <v>16.079999999999998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57.83</v>
      </c>
      <c r="N98">
        <v>272.66000000000003</v>
      </c>
      <c r="O98">
        <v>100.46</v>
      </c>
      <c r="P98">
        <v>2.87</v>
      </c>
      <c r="Q98">
        <v>7.41</v>
      </c>
      <c r="R98" s="93">
        <v>0</v>
      </c>
      <c r="S98" s="93">
        <v>0</v>
      </c>
      <c r="T98" s="93">
        <v>0</v>
      </c>
      <c r="U98">
        <v>2.84</v>
      </c>
      <c r="V98">
        <v>0</v>
      </c>
      <c r="W98">
        <v>2.78</v>
      </c>
      <c r="X98">
        <v>26.5</v>
      </c>
      <c r="Y98">
        <v>8.84</v>
      </c>
      <c r="Z98">
        <v>8.83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8.34</v>
      </c>
      <c r="AH98">
        <v>17.329999999999998</v>
      </c>
      <c r="AI98">
        <v>17.329999999999998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5.7692925000000033</v>
      </c>
      <c r="C99" s="34">
        <f t="shared" ref="C99:P99" si="2">SUM(C3:C98)/4000</f>
        <v>1.6060024999999989</v>
      </c>
      <c r="D99" s="93">
        <f t="shared" ref="D99" si="3">SUM(D3:D98)/4000</f>
        <v>0.99607999999999952</v>
      </c>
      <c r="E99" s="34">
        <f>SUM(E3:E98)/4000</f>
        <v>0.3859199999999996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9.8877499999999965E-2</v>
      </c>
      <c r="K99" s="37">
        <f t="shared" si="2"/>
        <v>9.8877499999999965E-2</v>
      </c>
      <c r="L99" s="37">
        <f t="shared" si="2"/>
        <v>0.10132749999999997</v>
      </c>
      <c r="M99">
        <f t="shared" si="2"/>
        <v>1.1228949999999998</v>
      </c>
      <c r="N99">
        <f t="shared" si="2"/>
        <v>6.4956174999999972</v>
      </c>
      <c r="O99">
        <f t="shared" si="2"/>
        <v>2.1299999999999994</v>
      </c>
      <c r="P99">
        <f t="shared" si="2"/>
        <v>6.4329999999999984E-2</v>
      </c>
      <c r="Q99">
        <f t="shared" ref="Q99:AF99" si="5">SUM(Q3:Q98)/4000</f>
        <v>0.21701749999999989</v>
      </c>
      <c r="R99" s="93">
        <f t="shared" si="5"/>
        <v>0.34214750000000022</v>
      </c>
      <c r="S99" s="93">
        <f t="shared" si="5"/>
        <v>0.32762250000000021</v>
      </c>
      <c r="T99" s="93">
        <f t="shared" si="5"/>
        <v>0.32631000000000016</v>
      </c>
      <c r="U99">
        <f t="shared" si="5"/>
        <v>6.2529999999999988E-2</v>
      </c>
      <c r="V99">
        <f t="shared" si="5"/>
        <v>0.93242159899999999</v>
      </c>
      <c r="W99">
        <f t="shared" si="5"/>
        <v>5.2787500000000015E-2</v>
      </c>
      <c r="X99">
        <f t="shared" si="5"/>
        <v>0.99250000000000005</v>
      </c>
      <c r="Y99">
        <f t="shared" si="5"/>
        <v>0.33084499999999989</v>
      </c>
      <c r="Z99">
        <f t="shared" si="5"/>
        <v>0.33082749999999994</v>
      </c>
      <c r="AA99">
        <f t="shared" si="5"/>
        <v>1.6038125000000003</v>
      </c>
      <c r="AB99">
        <f t="shared" si="5"/>
        <v>0.320745</v>
      </c>
      <c r="AC99">
        <f t="shared" si="5"/>
        <v>0.64975000000000016</v>
      </c>
      <c r="AD99">
        <f t="shared" si="5"/>
        <v>0.31931749999999998</v>
      </c>
      <c r="AE99">
        <f t="shared" si="5"/>
        <v>0.36549999999999999</v>
      </c>
      <c r="AF99">
        <f t="shared" si="5"/>
        <v>0.18149999999999999</v>
      </c>
      <c r="AG99">
        <f t="shared" ref="AG99:AM99" si="6">SUM(AG3:AG98)/4000</f>
        <v>0.30012999999999967</v>
      </c>
      <c r="AH99">
        <f t="shared" si="6"/>
        <v>0.82047999999999999</v>
      </c>
      <c r="AI99">
        <f t="shared" si="6"/>
        <v>0.82047999999999999</v>
      </c>
      <c r="AJ99">
        <f t="shared" si="6"/>
        <v>0.71271250000000042</v>
      </c>
      <c r="AK99">
        <f t="shared" si="6"/>
        <v>0.76249999999999996</v>
      </c>
      <c r="AL99">
        <f t="shared" si="6"/>
        <v>0.35749999999999998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6">
        <v>1</v>
      </c>
      <c r="AH101" s="66">
        <v>1</v>
      </c>
      <c r="AI101" s="66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45395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493.97200679341893</v>
      </c>
      <c r="L3">
        <v>17.500470086889397</v>
      </c>
      <c r="M3">
        <v>63.820713278341707</v>
      </c>
      <c r="N3">
        <v>52.88424786058534</v>
      </c>
      <c r="O3">
        <v>73.914924985306968</v>
      </c>
      <c r="P3">
        <v>31.338774481194687</v>
      </c>
      <c r="Q3">
        <v>9.6153355107748748</v>
      </c>
      <c r="R3">
        <v>19.111526151963044</v>
      </c>
      <c r="S3">
        <v>11.746592676294075</v>
      </c>
      <c r="T3">
        <v>1.4198508523489932</v>
      </c>
      <c r="U3">
        <v>59.881469678016892</v>
      </c>
      <c r="V3">
        <v>8.8132691471321696</v>
      </c>
      <c r="W3">
        <v>14.734280950253202</v>
      </c>
      <c r="X3">
        <v>62.803715486645217</v>
      </c>
      <c r="Y3">
        <v>0</v>
      </c>
      <c r="Z3">
        <v>5.523157133181817</v>
      </c>
      <c r="AA3">
        <v>0</v>
      </c>
      <c r="AB3">
        <v>13.906536417391198</v>
      </c>
      <c r="AC3">
        <v>4.9809792419706049</v>
      </c>
      <c r="AD3">
        <v>0</v>
      </c>
      <c r="AE3">
        <v>8.4698742572386134</v>
      </c>
      <c r="AF3">
        <v>6.6212822976822023</v>
      </c>
      <c r="AG3">
        <v>32.232908820145433</v>
      </c>
      <c r="AH3">
        <v>0</v>
      </c>
      <c r="AI3">
        <v>0</v>
      </c>
      <c r="AJ3">
        <v>0</v>
      </c>
      <c r="AK3">
        <v>14.576962279905439</v>
      </c>
      <c r="AL3">
        <v>18.390936590791735</v>
      </c>
      <c r="AM3">
        <v>8.0850552901719421</v>
      </c>
      <c r="AN3">
        <v>4.0620686401900662E-2</v>
      </c>
      <c r="AO3">
        <v>0</v>
      </c>
      <c r="AP3">
        <v>0</v>
      </c>
      <c r="AQ3">
        <v>15.229888992825115</v>
      </c>
      <c r="AR3">
        <v>14.027672099999993</v>
      </c>
      <c r="AS3">
        <v>16.260917576510899</v>
      </c>
      <c r="AT3">
        <v>0</v>
      </c>
      <c r="AU3">
        <v>0</v>
      </c>
      <c r="AV3">
        <v>0</v>
      </c>
      <c r="AW3">
        <v>0</v>
      </c>
      <c r="AX3">
        <v>0</v>
      </c>
      <c r="AY3">
        <v>2.4188968452830188</v>
      </c>
      <c r="AZ3">
        <v>0</v>
      </c>
      <c r="BA3">
        <v>0</v>
      </c>
      <c r="BB3">
        <v>2.4584797485493231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1084.7813462172146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493.97200679341893</v>
      </c>
      <c r="L4">
        <v>17.500399784325573</v>
      </c>
      <c r="M4">
        <v>63.820713278341707</v>
      </c>
      <c r="N4">
        <v>52.88424786058534</v>
      </c>
      <c r="O4">
        <v>73.914924985306968</v>
      </c>
      <c r="P4">
        <v>31.338774481194687</v>
      </c>
      <c r="Q4">
        <v>9.6153355107748748</v>
      </c>
      <c r="R4">
        <v>19.111526151963044</v>
      </c>
      <c r="S4">
        <v>11.746592676294075</v>
      </c>
      <c r="T4">
        <v>1.4198508523489932</v>
      </c>
      <c r="U4">
        <v>59.881469678016892</v>
      </c>
      <c r="V4">
        <v>8.8132691471321696</v>
      </c>
      <c r="W4">
        <v>14.734280950253202</v>
      </c>
      <c r="X4">
        <v>62.803715486645217</v>
      </c>
      <c r="Y4">
        <v>0</v>
      </c>
      <c r="Z4">
        <v>5.523157133181817</v>
      </c>
      <c r="AA4">
        <v>0</v>
      </c>
      <c r="AB4">
        <v>13.906536417391198</v>
      </c>
      <c r="AC4">
        <v>4.9809792419706049</v>
      </c>
      <c r="AD4">
        <v>0</v>
      </c>
      <c r="AE4">
        <v>8.4698742572386134</v>
      </c>
      <c r="AF4">
        <v>6.6212822976822023</v>
      </c>
      <c r="AG4">
        <v>32.232908820145433</v>
      </c>
      <c r="AH4">
        <v>0</v>
      </c>
      <c r="AI4">
        <v>0</v>
      </c>
      <c r="AJ4">
        <v>0</v>
      </c>
      <c r="AK4">
        <v>14.576962279905439</v>
      </c>
      <c r="AL4">
        <v>18.390936590791735</v>
      </c>
      <c r="AM4">
        <v>8.0850552901719421</v>
      </c>
      <c r="AN4">
        <v>4.0620686401900662E-2</v>
      </c>
      <c r="AO4">
        <v>0</v>
      </c>
      <c r="AP4">
        <v>0</v>
      </c>
      <c r="AQ4">
        <v>15.229888992825115</v>
      </c>
      <c r="AR4">
        <v>14.027672099999993</v>
      </c>
      <c r="AS4">
        <v>16.260917576510899</v>
      </c>
      <c r="AT4">
        <v>0</v>
      </c>
      <c r="AU4">
        <v>0</v>
      </c>
      <c r="AV4">
        <v>0</v>
      </c>
      <c r="AW4">
        <v>0</v>
      </c>
      <c r="AX4">
        <v>0</v>
      </c>
      <c r="AY4">
        <v>2.4188968452830188</v>
      </c>
      <c r="AZ4">
        <v>0</v>
      </c>
      <c r="BA4">
        <v>0</v>
      </c>
      <c r="BB4">
        <v>2.4584797485493231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1084.7812759146509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493.97495310133559</v>
      </c>
      <c r="L5">
        <v>17.50046423740465</v>
      </c>
      <c r="M5">
        <v>63.820713278341707</v>
      </c>
      <c r="N5">
        <v>52.88424786058534</v>
      </c>
      <c r="O5">
        <v>73.914924985306968</v>
      </c>
      <c r="P5">
        <v>31.338774481194687</v>
      </c>
      <c r="Q5">
        <v>9.6087666500231155</v>
      </c>
      <c r="R5">
        <v>19.111526151963044</v>
      </c>
      <c r="S5">
        <v>11.746592676294075</v>
      </c>
      <c r="T5">
        <v>1.4198508523489932</v>
      </c>
      <c r="U5">
        <v>59.881469678016892</v>
      </c>
      <c r="V5">
        <v>8.8132691471321696</v>
      </c>
      <c r="W5">
        <v>14.734280950253202</v>
      </c>
      <c r="X5">
        <v>62.803715486645217</v>
      </c>
      <c r="Y5">
        <v>0</v>
      </c>
      <c r="Z5">
        <v>5.523157133181817</v>
      </c>
      <c r="AA5">
        <v>0</v>
      </c>
      <c r="AB5">
        <v>6.9532679856837838</v>
      </c>
      <c r="AC5">
        <v>4.9809792419706049</v>
      </c>
      <c r="AD5">
        <v>0</v>
      </c>
      <c r="AE5">
        <v>8.4698742572386134</v>
      </c>
      <c r="AF5">
        <v>6.6212822976822023</v>
      </c>
      <c r="AG5">
        <v>32.232908820145433</v>
      </c>
      <c r="AH5">
        <v>0</v>
      </c>
      <c r="AI5">
        <v>0</v>
      </c>
      <c r="AJ5">
        <v>0</v>
      </c>
      <c r="AK5">
        <v>14.576962279905439</v>
      </c>
      <c r="AL5">
        <v>18.390936590791735</v>
      </c>
      <c r="AM5">
        <v>5.3900371568226202</v>
      </c>
      <c r="AN5">
        <v>4.0620686401900662E-2</v>
      </c>
      <c r="AO5">
        <v>0</v>
      </c>
      <c r="AP5">
        <v>0</v>
      </c>
      <c r="AQ5">
        <v>15.229888992825115</v>
      </c>
      <c r="AR5">
        <v>14.027672099999993</v>
      </c>
      <c r="AS5">
        <v>16.260917576510899</v>
      </c>
      <c r="AT5">
        <v>0</v>
      </c>
      <c r="AU5">
        <v>0</v>
      </c>
      <c r="AV5">
        <v>0</v>
      </c>
      <c r="AW5">
        <v>0</v>
      </c>
      <c r="AX5">
        <v>0</v>
      </c>
      <c r="AY5">
        <v>2.4188968452830188</v>
      </c>
      <c r="AZ5">
        <v>0</v>
      </c>
      <c r="BA5">
        <v>0</v>
      </c>
      <c r="BB5">
        <v>2.4584797485493231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1075.1294312498378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493.97495310133559</v>
      </c>
      <c r="L6">
        <v>17.50046423740465</v>
      </c>
      <c r="M6">
        <v>63.820713278341707</v>
      </c>
      <c r="N6">
        <v>52.88424786058534</v>
      </c>
      <c r="O6">
        <v>73.914924985306968</v>
      </c>
      <c r="P6">
        <v>31.338774481194687</v>
      </c>
      <c r="Q6">
        <v>9.6087666500231155</v>
      </c>
      <c r="R6">
        <v>19.111526151963044</v>
      </c>
      <c r="S6">
        <v>11.746592676294075</v>
      </c>
      <c r="T6">
        <v>1.4198508523489932</v>
      </c>
      <c r="U6">
        <v>59.881469678016892</v>
      </c>
      <c r="V6">
        <v>8.8132691471321696</v>
      </c>
      <c r="W6">
        <v>14.734280950253202</v>
      </c>
      <c r="X6">
        <v>62.803715486645217</v>
      </c>
      <c r="Y6">
        <v>0</v>
      </c>
      <c r="Z6">
        <v>5.523157133181817</v>
      </c>
      <c r="AA6">
        <v>0</v>
      </c>
      <c r="AB6">
        <v>6.9532679856837838</v>
      </c>
      <c r="AC6">
        <v>4.9809792419706049</v>
      </c>
      <c r="AD6">
        <v>0</v>
      </c>
      <c r="AE6">
        <v>8.4698742572386134</v>
      </c>
      <c r="AF6">
        <v>6.6212822976822023</v>
      </c>
      <c r="AG6">
        <v>32.232908820145433</v>
      </c>
      <c r="AH6">
        <v>0</v>
      </c>
      <c r="AI6">
        <v>0</v>
      </c>
      <c r="AJ6">
        <v>0</v>
      </c>
      <c r="AK6">
        <v>14.576962279905439</v>
      </c>
      <c r="AL6">
        <v>18.390936590791735</v>
      </c>
      <c r="AM6">
        <v>5.3900371568226202</v>
      </c>
      <c r="AN6">
        <v>4.0620686401900662E-2</v>
      </c>
      <c r="AO6">
        <v>0</v>
      </c>
      <c r="AP6">
        <v>0</v>
      </c>
      <c r="AQ6">
        <v>15.229888992825115</v>
      </c>
      <c r="AR6">
        <v>14.027672099999993</v>
      </c>
      <c r="AS6">
        <v>16.260917576510899</v>
      </c>
      <c r="AT6">
        <v>0</v>
      </c>
      <c r="AU6">
        <v>0</v>
      </c>
      <c r="AV6">
        <v>0</v>
      </c>
      <c r="AW6">
        <v>0</v>
      </c>
      <c r="AX6">
        <v>0</v>
      </c>
      <c r="AY6">
        <v>2.4188968452830188</v>
      </c>
      <c r="AZ6">
        <v>0</v>
      </c>
      <c r="BA6">
        <v>0</v>
      </c>
      <c r="BB6">
        <v>2.4584797485493231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1075.1294312498378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493.97495310133559</v>
      </c>
      <c r="L7">
        <v>12.540090366726456</v>
      </c>
      <c r="M7">
        <v>63.820713278341707</v>
      </c>
      <c r="N7">
        <v>52.88424786058534</v>
      </c>
      <c r="O7">
        <v>73.914924985306968</v>
      </c>
      <c r="P7">
        <v>31.338774481194687</v>
      </c>
      <c r="Q7">
        <v>9.6087666500231155</v>
      </c>
      <c r="R7">
        <v>19.111526151963044</v>
      </c>
      <c r="S7">
        <v>11.746592676294075</v>
      </c>
      <c r="T7">
        <v>1.4198508523489932</v>
      </c>
      <c r="U7">
        <v>59.881469678016892</v>
      </c>
      <c r="V7">
        <v>8.8132691471321696</v>
      </c>
      <c r="W7">
        <v>14.734280950253202</v>
      </c>
      <c r="X7">
        <v>62.803715486645217</v>
      </c>
      <c r="Y7">
        <v>0</v>
      </c>
      <c r="Z7">
        <v>5.523157133181817</v>
      </c>
      <c r="AA7">
        <v>0</v>
      </c>
      <c r="AB7">
        <v>6.9532679856837838</v>
      </c>
      <c r="AC7">
        <v>4.9809792419706049</v>
      </c>
      <c r="AD7">
        <v>0</v>
      </c>
      <c r="AE7">
        <v>8.4698742572386134</v>
      </c>
      <c r="AF7">
        <v>6.6212822976822023</v>
      </c>
      <c r="AG7">
        <v>32.232908820145433</v>
      </c>
      <c r="AH7">
        <v>0</v>
      </c>
      <c r="AI7">
        <v>0</v>
      </c>
      <c r="AJ7">
        <v>0</v>
      </c>
      <c r="AK7">
        <v>14.576962279905439</v>
      </c>
      <c r="AL7">
        <v>18.390936590791735</v>
      </c>
      <c r="AM7">
        <v>5.3900371568226202</v>
      </c>
      <c r="AN7">
        <v>4.0620686401900662E-2</v>
      </c>
      <c r="AO7">
        <v>0</v>
      </c>
      <c r="AP7">
        <v>0</v>
      </c>
      <c r="AQ7">
        <v>15.229888992825115</v>
      </c>
      <c r="AR7">
        <v>14.027672099999993</v>
      </c>
      <c r="AS7">
        <v>16.260917576510899</v>
      </c>
      <c r="AT7">
        <v>0</v>
      </c>
      <c r="AU7">
        <v>0</v>
      </c>
      <c r="AV7">
        <v>0</v>
      </c>
      <c r="AW7">
        <v>0</v>
      </c>
      <c r="AX7">
        <v>0</v>
      </c>
      <c r="AY7">
        <v>2.4188968452830188</v>
      </c>
      <c r="AZ7">
        <v>0</v>
      </c>
      <c r="BA7">
        <v>0</v>
      </c>
      <c r="BB7">
        <v>2.4584797485493231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1070.1690573791595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493.97495310133559</v>
      </c>
      <c r="L8">
        <v>12.540122612761813</v>
      </c>
      <c r="M8">
        <v>63.820713278341707</v>
      </c>
      <c r="N8">
        <v>52.88424786058534</v>
      </c>
      <c r="O8">
        <v>73.914924985306968</v>
      </c>
      <c r="P8">
        <v>31.338774481194687</v>
      </c>
      <c r="Q8">
        <v>9.6140170170757742</v>
      </c>
      <c r="R8">
        <v>19.104680847133757</v>
      </c>
      <c r="S8">
        <v>11.753574652849741</v>
      </c>
      <c r="T8">
        <v>1.4198508523489932</v>
      </c>
      <c r="U8">
        <v>59.881469678016892</v>
      </c>
      <c r="V8">
        <v>8.8132691471321696</v>
      </c>
      <c r="W8">
        <v>14.734280950253202</v>
      </c>
      <c r="X8">
        <v>62.803715486645217</v>
      </c>
      <c r="Y8">
        <v>0</v>
      </c>
      <c r="Z8">
        <v>5.523157133181817</v>
      </c>
      <c r="AA8">
        <v>0</v>
      </c>
      <c r="AB8">
        <v>6.9532679856837838</v>
      </c>
      <c r="AC8">
        <v>4.9809792419706049</v>
      </c>
      <c r="AD8">
        <v>0</v>
      </c>
      <c r="AE8">
        <v>8.4698742572386134</v>
      </c>
      <c r="AF8">
        <v>6.6212822976822023</v>
      </c>
      <c r="AG8">
        <v>32.232908820145433</v>
      </c>
      <c r="AH8">
        <v>0</v>
      </c>
      <c r="AI8">
        <v>0</v>
      </c>
      <c r="AJ8">
        <v>0</v>
      </c>
      <c r="AK8">
        <v>14.576962279905439</v>
      </c>
      <c r="AL8">
        <v>18.390936590791735</v>
      </c>
      <c r="AM8">
        <v>5.3900371568226202</v>
      </c>
      <c r="AN8">
        <v>4.0620686401900662E-2</v>
      </c>
      <c r="AO8">
        <v>0</v>
      </c>
      <c r="AP8">
        <v>0</v>
      </c>
      <c r="AQ8">
        <v>15.229888992825115</v>
      </c>
      <c r="AR8">
        <v>14.027672099999993</v>
      </c>
      <c r="AS8">
        <v>16.260917576510899</v>
      </c>
      <c r="AT8">
        <v>0</v>
      </c>
      <c r="AU8">
        <v>0</v>
      </c>
      <c r="AV8">
        <v>0</v>
      </c>
      <c r="AW8">
        <v>0</v>
      </c>
      <c r="AX8">
        <v>0</v>
      </c>
      <c r="AY8">
        <v>2.4188968452830188</v>
      </c>
      <c r="AZ8">
        <v>0</v>
      </c>
      <c r="BA8">
        <v>0</v>
      </c>
      <c r="BB8">
        <v>2.4584797485493231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1070.1744766639738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493.97495310133559</v>
      </c>
      <c r="L9">
        <v>12.539650008451929</v>
      </c>
      <c r="M9">
        <v>63.820713278341707</v>
      </c>
      <c r="N9">
        <v>52.88424786058534</v>
      </c>
      <c r="O9">
        <v>73.914924985306968</v>
      </c>
      <c r="P9">
        <v>31.338774481194687</v>
      </c>
      <c r="Q9">
        <v>9.6153355107748748</v>
      </c>
      <c r="R9">
        <v>19.111526151963044</v>
      </c>
      <c r="S9">
        <v>11.746592676294075</v>
      </c>
      <c r="T9">
        <v>1.4198508523489932</v>
      </c>
      <c r="U9">
        <v>59.881469678016892</v>
      </c>
      <c r="V9">
        <v>8.8132691471321696</v>
      </c>
      <c r="W9">
        <v>14.734280950253202</v>
      </c>
      <c r="X9">
        <v>62.803715486645217</v>
      </c>
      <c r="Y9">
        <v>0</v>
      </c>
      <c r="Z9">
        <v>5.523157133181817</v>
      </c>
      <c r="AA9">
        <v>0</v>
      </c>
      <c r="AB9">
        <v>6.9532679856837838</v>
      </c>
      <c r="AC9">
        <v>4.9809792419706049</v>
      </c>
      <c r="AD9">
        <v>0</v>
      </c>
      <c r="AE9">
        <v>8.4698742572386134</v>
      </c>
      <c r="AF9">
        <v>6.6212822976822023</v>
      </c>
      <c r="AG9">
        <v>32.232908820145433</v>
      </c>
      <c r="AH9">
        <v>0</v>
      </c>
      <c r="AI9">
        <v>0</v>
      </c>
      <c r="AJ9">
        <v>0</v>
      </c>
      <c r="AK9">
        <v>14.576962279905439</v>
      </c>
      <c r="AL9">
        <v>18.390936590791735</v>
      </c>
      <c r="AM9">
        <v>2.6950185784113101</v>
      </c>
      <c r="AN9">
        <v>4.0620686401900662E-2</v>
      </c>
      <c r="AO9">
        <v>0</v>
      </c>
      <c r="AP9">
        <v>0</v>
      </c>
      <c r="AQ9">
        <v>15.229888992825115</v>
      </c>
      <c r="AR9">
        <v>16.365617449999991</v>
      </c>
      <c r="AS9">
        <v>16.260917576510899</v>
      </c>
      <c r="AT9">
        <v>0</v>
      </c>
      <c r="AU9">
        <v>0</v>
      </c>
      <c r="AV9">
        <v>0</v>
      </c>
      <c r="AW9">
        <v>0</v>
      </c>
      <c r="AX9">
        <v>0</v>
      </c>
      <c r="AY9">
        <v>2.4188968452830188</v>
      </c>
      <c r="AZ9">
        <v>0</v>
      </c>
      <c r="BA9">
        <v>0</v>
      </c>
      <c r="BB9">
        <v>2.4584797485493231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1069.8181126532254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493.97495310133559</v>
      </c>
      <c r="L10">
        <v>12.539443846973629</v>
      </c>
      <c r="M10">
        <v>63.820713278341707</v>
      </c>
      <c r="N10">
        <v>52.88424786058534</v>
      </c>
      <c r="O10">
        <v>73.914924985306968</v>
      </c>
      <c r="P10">
        <v>31.338774481194687</v>
      </c>
      <c r="Q10">
        <v>9.6153355107748748</v>
      </c>
      <c r="R10">
        <v>19.111526151963044</v>
      </c>
      <c r="S10">
        <v>11.746592676294075</v>
      </c>
      <c r="T10">
        <v>1.4198508523489932</v>
      </c>
      <c r="U10">
        <v>59.881469678016892</v>
      </c>
      <c r="V10">
        <v>8.8132691471321696</v>
      </c>
      <c r="W10">
        <v>14.734280950253202</v>
      </c>
      <c r="X10">
        <v>62.803715486645217</v>
      </c>
      <c r="Y10">
        <v>0</v>
      </c>
      <c r="Z10">
        <v>5.523157133181817</v>
      </c>
      <c r="AA10">
        <v>0</v>
      </c>
      <c r="AB10">
        <v>6.9532679856837838</v>
      </c>
      <c r="AC10">
        <v>4.9809792419706049</v>
      </c>
      <c r="AD10">
        <v>0</v>
      </c>
      <c r="AE10">
        <v>8.4698742572386134</v>
      </c>
      <c r="AF10">
        <v>13.242564595364405</v>
      </c>
      <c r="AG10">
        <v>32.232908820145433</v>
      </c>
      <c r="AH10">
        <v>0</v>
      </c>
      <c r="AI10">
        <v>0</v>
      </c>
      <c r="AJ10">
        <v>0</v>
      </c>
      <c r="AK10">
        <v>14.576962279905439</v>
      </c>
      <c r="AL10">
        <v>18.390936590791735</v>
      </c>
      <c r="AM10">
        <v>2.6950185784113101</v>
      </c>
      <c r="AN10">
        <v>4.0620686401900662E-2</v>
      </c>
      <c r="AO10">
        <v>0</v>
      </c>
      <c r="AP10">
        <v>0</v>
      </c>
      <c r="AQ10">
        <v>15.229888992825115</v>
      </c>
      <c r="AR10">
        <v>16.365617449999991</v>
      </c>
      <c r="AS10">
        <v>16.260917576510899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2.4188968452830188</v>
      </c>
      <c r="AZ10">
        <v>0</v>
      </c>
      <c r="BA10">
        <v>0</v>
      </c>
      <c r="BB10">
        <v>2.4584797485493231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1076.4391887894294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482.14341371278465</v>
      </c>
      <c r="L11">
        <v>12.539009607790513</v>
      </c>
      <c r="M11">
        <v>63.820713278341707</v>
      </c>
      <c r="N11">
        <v>52.88424786058534</v>
      </c>
      <c r="O11">
        <v>73.914924985306968</v>
      </c>
      <c r="P11">
        <v>31.338774481194687</v>
      </c>
      <c r="Q11">
        <v>9.6118229016393428</v>
      </c>
      <c r="R11">
        <v>19.111526151963044</v>
      </c>
      <c r="S11">
        <v>11.752861882758621</v>
      </c>
      <c r="T11">
        <v>1.4198508523489932</v>
      </c>
      <c r="U11">
        <v>59.881469678016892</v>
      </c>
      <c r="V11">
        <v>8.8132691471321696</v>
      </c>
      <c r="W11">
        <v>14.734280950253202</v>
      </c>
      <c r="X11">
        <v>62.803715486645217</v>
      </c>
      <c r="Y11">
        <v>0</v>
      </c>
      <c r="Z11">
        <v>5.523157133181817</v>
      </c>
      <c r="AA11">
        <v>0</v>
      </c>
      <c r="AB11">
        <v>6.9532679856837838</v>
      </c>
      <c r="AC11">
        <v>4.9809792419706049</v>
      </c>
      <c r="AD11">
        <v>0</v>
      </c>
      <c r="AE11">
        <v>8.4698742572386134</v>
      </c>
      <c r="AF11">
        <v>13.242564595364405</v>
      </c>
      <c r="AG11">
        <v>32.232908820145433</v>
      </c>
      <c r="AH11">
        <v>0</v>
      </c>
      <c r="AI11">
        <v>0</v>
      </c>
      <c r="AJ11">
        <v>0</v>
      </c>
      <c r="AK11">
        <v>14.576962279905439</v>
      </c>
      <c r="AL11">
        <v>18.390936590791735</v>
      </c>
      <c r="AM11">
        <v>2.6950185784113101</v>
      </c>
      <c r="AN11">
        <v>4.0620686401900662E-2</v>
      </c>
      <c r="AO11">
        <v>0</v>
      </c>
      <c r="AP11">
        <v>0</v>
      </c>
      <c r="AQ11">
        <v>15.229888992825115</v>
      </c>
      <c r="AR11">
        <v>14.027672099999993</v>
      </c>
      <c r="AS11">
        <v>16.260917576510899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2.4188968452830188</v>
      </c>
      <c r="AZ11">
        <v>0</v>
      </c>
      <c r="BA11">
        <v>0</v>
      </c>
      <c r="BB11">
        <v>2.4584797485493231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1062.2720264090244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482.14341371278465</v>
      </c>
      <c r="L12">
        <v>12.539009607790513</v>
      </c>
      <c r="M12">
        <v>63.820713278341707</v>
      </c>
      <c r="N12">
        <v>52.88424786058534</v>
      </c>
      <c r="O12">
        <v>73.914924985306968</v>
      </c>
      <c r="P12">
        <v>31.338774481194687</v>
      </c>
      <c r="Q12">
        <v>9.6118229016393428</v>
      </c>
      <c r="R12">
        <v>19.111526151963044</v>
      </c>
      <c r="S12">
        <v>11.752861882758621</v>
      </c>
      <c r="T12">
        <v>1.4198508523489932</v>
      </c>
      <c r="U12">
        <v>59.881469678016892</v>
      </c>
      <c r="V12">
        <v>8.8132691471321696</v>
      </c>
      <c r="W12">
        <v>14.734280950253202</v>
      </c>
      <c r="X12">
        <v>62.803715486645217</v>
      </c>
      <c r="Y12">
        <v>0</v>
      </c>
      <c r="Z12">
        <v>5.523157133181817</v>
      </c>
      <c r="AA12">
        <v>0</v>
      </c>
      <c r="AB12">
        <v>6.9532679856837838</v>
      </c>
      <c r="AC12">
        <v>4.9809792419706049</v>
      </c>
      <c r="AD12">
        <v>0</v>
      </c>
      <c r="AE12">
        <v>8.4698742572386134</v>
      </c>
      <c r="AF12">
        <v>13.242564595364405</v>
      </c>
      <c r="AG12">
        <v>32.232908820145433</v>
      </c>
      <c r="AH12">
        <v>0</v>
      </c>
      <c r="AI12">
        <v>0</v>
      </c>
      <c r="AJ12">
        <v>0</v>
      </c>
      <c r="AK12">
        <v>14.576962279905439</v>
      </c>
      <c r="AL12">
        <v>18.390936590791735</v>
      </c>
      <c r="AM12">
        <v>2.6950185784113101</v>
      </c>
      <c r="AN12">
        <v>4.0620686401900662E-2</v>
      </c>
      <c r="AO12">
        <v>0</v>
      </c>
      <c r="AP12">
        <v>0</v>
      </c>
      <c r="AQ12">
        <v>15.229888992825115</v>
      </c>
      <c r="AR12">
        <v>14.027672099999993</v>
      </c>
      <c r="AS12">
        <v>16.260917576510899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2.4188968452830188</v>
      </c>
      <c r="AZ12">
        <v>0</v>
      </c>
      <c r="BA12">
        <v>0</v>
      </c>
      <c r="BB12">
        <v>2.4584797485493231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1062.2720264090244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482.14341371278465</v>
      </c>
      <c r="L13">
        <v>12.539798233580166</v>
      </c>
      <c r="M13">
        <v>63.820713278341707</v>
      </c>
      <c r="N13">
        <v>52.88424786058534</v>
      </c>
      <c r="O13">
        <v>73.914924985306968</v>
      </c>
      <c r="P13">
        <v>31.338774481194687</v>
      </c>
      <c r="Q13">
        <v>9.6153420878099158</v>
      </c>
      <c r="R13">
        <v>19.111526151963044</v>
      </c>
      <c r="S13">
        <v>11.747281133056134</v>
      </c>
      <c r="T13">
        <v>1.4198508523489932</v>
      </c>
      <c r="U13">
        <v>59.881469678016892</v>
      </c>
      <c r="V13">
        <v>8.8132691471321696</v>
      </c>
      <c r="W13">
        <v>14.734280950253202</v>
      </c>
      <c r="X13">
        <v>62.803715486645217</v>
      </c>
      <c r="Y13">
        <v>0</v>
      </c>
      <c r="Z13">
        <v>5.523157133181817</v>
      </c>
      <c r="AA13">
        <v>0</v>
      </c>
      <c r="AB13">
        <v>6.9532679856837838</v>
      </c>
      <c r="AC13">
        <v>4.9809792419706049</v>
      </c>
      <c r="AD13">
        <v>0</v>
      </c>
      <c r="AE13">
        <v>8.4698742572386134</v>
      </c>
      <c r="AF13">
        <v>13.242564595364405</v>
      </c>
      <c r="AG13">
        <v>32.232908820145433</v>
      </c>
      <c r="AH13">
        <v>0</v>
      </c>
      <c r="AI13">
        <v>0</v>
      </c>
      <c r="AJ13">
        <v>0</v>
      </c>
      <c r="AK13">
        <v>14.576962279905439</v>
      </c>
      <c r="AL13">
        <v>18.390936590791735</v>
      </c>
      <c r="AM13">
        <v>2.6950185784113101</v>
      </c>
      <c r="AN13">
        <v>4.0620686401900662E-2</v>
      </c>
      <c r="AO13">
        <v>0</v>
      </c>
      <c r="AP13">
        <v>0</v>
      </c>
      <c r="AQ13">
        <v>15.229888992825115</v>
      </c>
      <c r="AR13">
        <v>14.027672099999993</v>
      </c>
      <c r="AS13">
        <v>16.260917576510899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2.4188968452830188</v>
      </c>
      <c r="AZ13">
        <v>0</v>
      </c>
      <c r="BA13">
        <v>0</v>
      </c>
      <c r="BB13">
        <v>2.4584797485493231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1062.2707534712822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482.14341371278465</v>
      </c>
      <c r="L14">
        <v>12.539798233580166</v>
      </c>
      <c r="M14">
        <v>63.820713278341707</v>
      </c>
      <c r="N14">
        <v>52.88424786058534</v>
      </c>
      <c r="O14">
        <v>73.914924985306968</v>
      </c>
      <c r="P14">
        <v>31.338774481194687</v>
      </c>
      <c r="Q14">
        <v>9.6153420878099158</v>
      </c>
      <c r="R14">
        <v>19.111526151963044</v>
      </c>
      <c r="S14">
        <v>11.747281133056134</v>
      </c>
      <c r="T14">
        <v>1.4198508523489932</v>
      </c>
      <c r="U14">
        <v>59.881469678016892</v>
      </c>
      <c r="V14">
        <v>8.8132691471321696</v>
      </c>
      <c r="W14">
        <v>14.734280950253202</v>
      </c>
      <c r="X14">
        <v>62.803715486645217</v>
      </c>
      <c r="Y14">
        <v>0</v>
      </c>
      <c r="Z14">
        <v>5.523157133181817</v>
      </c>
      <c r="AA14">
        <v>0</v>
      </c>
      <c r="AB14">
        <v>6.9532679856837838</v>
      </c>
      <c r="AC14">
        <v>4.9809792419706049</v>
      </c>
      <c r="AD14">
        <v>0</v>
      </c>
      <c r="AE14">
        <v>8.4698742572386134</v>
      </c>
      <c r="AF14">
        <v>13.242564595364405</v>
      </c>
      <c r="AG14">
        <v>32.232908820145433</v>
      </c>
      <c r="AH14">
        <v>0</v>
      </c>
      <c r="AI14">
        <v>0</v>
      </c>
      <c r="AJ14">
        <v>0</v>
      </c>
      <c r="AK14">
        <v>14.576962279905439</v>
      </c>
      <c r="AL14">
        <v>18.390936590791735</v>
      </c>
      <c r="AM14">
        <v>2.6950185784113101</v>
      </c>
      <c r="AN14">
        <v>4.0620686401900662E-2</v>
      </c>
      <c r="AO14">
        <v>0</v>
      </c>
      <c r="AP14">
        <v>0</v>
      </c>
      <c r="AQ14">
        <v>22.844833489237676</v>
      </c>
      <c r="AR14">
        <v>14.027672099999993</v>
      </c>
      <c r="AS14">
        <v>16.260917576510899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2.4188968452830188</v>
      </c>
      <c r="AZ14">
        <v>0</v>
      </c>
      <c r="BA14">
        <v>0</v>
      </c>
      <c r="BB14">
        <v>2.4584797485493231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1069.8856979676948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482.14341371278465</v>
      </c>
      <c r="L15">
        <v>12.539798233580166</v>
      </c>
      <c r="M15">
        <v>63.820713278341707</v>
      </c>
      <c r="N15">
        <v>52.88424786058534</v>
      </c>
      <c r="O15">
        <v>73.914924985306968</v>
      </c>
      <c r="P15">
        <v>31.338774481194687</v>
      </c>
      <c r="Q15">
        <v>9.612339630841122</v>
      </c>
      <c r="R15">
        <v>19.112593233644859</v>
      </c>
      <c r="S15">
        <v>11.75480485284281</v>
      </c>
      <c r="T15">
        <v>1.4198508523489932</v>
      </c>
      <c r="U15">
        <v>59.881469678016892</v>
      </c>
      <c r="V15">
        <v>8.8132691471321696</v>
      </c>
      <c r="W15">
        <v>14.734280950253202</v>
      </c>
      <c r="X15">
        <v>62.803715486645217</v>
      </c>
      <c r="Y15">
        <v>0</v>
      </c>
      <c r="Z15">
        <v>5.523157133181817</v>
      </c>
      <c r="AA15">
        <v>0</v>
      </c>
      <c r="AB15">
        <v>6.9532679856837838</v>
      </c>
      <c r="AC15">
        <v>4.9809792419706049</v>
      </c>
      <c r="AD15">
        <v>0</v>
      </c>
      <c r="AE15">
        <v>8.4698742572386134</v>
      </c>
      <c r="AF15">
        <v>13.242564595364405</v>
      </c>
      <c r="AG15">
        <v>32.232908820145433</v>
      </c>
      <c r="AH15">
        <v>0</v>
      </c>
      <c r="AI15">
        <v>0</v>
      </c>
      <c r="AJ15">
        <v>0</v>
      </c>
      <c r="AK15">
        <v>14.576962279905439</v>
      </c>
      <c r="AL15">
        <v>18.390936590791735</v>
      </c>
      <c r="AM15">
        <v>2.6950185784113101</v>
      </c>
      <c r="AN15">
        <v>4.0620686401900662E-2</v>
      </c>
      <c r="AO15">
        <v>0</v>
      </c>
      <c r="AP15">
        <v>0</v>
      </c>
      <c r="AQ15">
        <v>22.844833489237676</v>
      </c>
      <c r="AR15">
        <v>16.365617449999991</v>
      </c>
      <c r="AS15">
        <v>16.260917576510899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2.4188968452830188</v>
      </c>
      <c r="AZ15">
        <v>0</v>
      </c>
      <c r="BA15">
        <v>0</v>
      </c>
      <c r="BB15">
        <v>2.4584797485493231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1072.2292316621943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472.50093592716951</v>
      </c>
      <c r="L16">
        <v>12.539798233580166</v>
      </c>
      <c r="M16">
        <v>63.820713278341707</v>
      </c>
      <c r="N16">
        <v>52.88424786058534</v>
      </c>
      <c r="O16">
        <v>73.914924985306968</v>
      </c>
      <c r="P16">
        <v>31.338774481194687</v>
      </c>
      <c r="Q16">
        <v>9.6118708943188746</v>
      </c>
      <c r="R16">
        <v>19.112607102387265</v>
      </c>
      <c r="S16">
        <v>11.751151431017611</v>
      </c>
      <c r="T16">
        <v>1.4198508523489932</v>
      </c>
      <c r="U16">
        <v>59.881469678016892</v>
      </c>
      <c r="V16">
        <v>8.8132691471321696</v>
      </c>
      <c r="W16">
        <v>14.734280950253202</v>
      </c>
      <c r="X16">
        <v>62.803715486645217</v>
      </c>
      <c r="Y16">
        <v>0</v>
      </c>
      <c r="Z16">
        <v>5.523157133181817</v>
      </c>
      <c r="AA16">
        <v>0</v>
      </c>
      <c r="AB16">
        <v>6.9532679856837838</v>
      </c>
      <c r="AC16">
        <v>4.9809792419706049</v>
      </c>
      <c r="AD16">
        <v>0</v>
      </c>
      <c r="AE16">
        <v>8.4698742572386134</v>
      </c>
      <c r="AF16">
        <v>13.242564595364405</v>
      </c>
      <c r="AG16">
        <v>32.232908820145433</v>
      </c>
      <c r="AH16">
        <v>0</v>
      </c>
      <c r="AI16">
        <v>0</v>
      </c>
      <c r="AJ16">
        <v>0</v>
      </c>
      <c r="AK16">
        <v>14.576962279905439</v>
      </c>
      <c r="AL16">
        <v>18.390936590791735</v>
      </c>
      <c r="AM16">
        <v>2.6950185784113101</v>
      </c>
      <c r="AN16">
        <v>4.0620686401900662E-2</v>
      </c>
      <c r="AO16">
        <v>0</v>
      </c>
      <c r="AP16">
        <v>0</v>
      </c>
      <c r="AQ16">
        <v>22.844833489237676</v>
      </c>
      <c r="AR16">
        <v>16.365617449999991</v>
      </c>
      <c r="AS16">
        <v>16.260917576510899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2.4188968452830188</v>
      </c>
      <c r="AZ16">
        <v>0</v>
      </c>
      <c r="BA16">
        <v>0</v>
      </c>
      <c r="BB16">
        <v>2.4584797485493231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1062.5826455869742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433.92942615076629</v>
      </c>
      <c r="L17">
        <v>12.539798233580166</v>
      </c>
      <c r="M17">
        <v>63.820713278341707</v>
      </c>
      <c r="N17">
        <v>52.88424786058534</v>
      </c>
      <c r="O17">
        <v>73.914924985306968</v>
      </c>
      <c r="P17">
        <v>31.338774481194687</v>
      </c>
      <c r="Q17">
        <v>9.6118708943188746</v>
      </c>
      <c r="R17">
        <v>19.112593233644859</v>
      </c>
      <c r="S17">
        <v>11.751151431017611</v>
      </c>
      <c r="T17">
        <v>1.4198508523489932</v>
      </c>
      <c r="U17">
        <v>59.881469678016892</v>
      </c>
      <c r="V17">
        <v>8.8132691471321696</v>
      </c>
      <c r="W17">
        <v>14.734280950253202</v>
      </c>
      <c r="X17">
        <v>62.803715486645217</v>
      </c>
      <c r="Y17">
        <v>0</v>
      </c>
      <c r="Z17">
        <v>5.523157133181817</v>
      </c>
      <c r="AA17">
        <v>0</v>
      </c>
      <c r="AB17">
        <v>6.9532679856837838</v>
      </c>
      <c r="AC17">
        <v>4.9809792419706049</v>
      </c>
      <c r="AD17">
        <v>0</v>
      </c>
      <c r="AE17">
        <v>8.4698742572386134</v>
      </c>
      <c r="AF17">
        <v>13.242564595364405</v>
      </c>
      <c r="AG17">
        <v>32.232908820145433</v>
      </c>
      <c r="AH17">
        <v>0</v>
      </c>
      <c r="AI17">
        <v>0</v>
      </c>
      <c r="AJ17">
        <v>0</v>
      </c>
      <c r="AK17">
        <v>14.576962279905439</v>
      </c>
      <c r="AL17">
        <v>18.390936590791735</v>
      </c>
      <c r="AM17">
        <v>2.6950185784113101</v>
      </c>
      <c r="AN17">
        <v>4.0620686401900662E-2</v>
      </c>
      <c r="AO17">
        <v>0</v>
      </c>
      <c r="AP17">
        <v>0</v>
      </c>
      <c r="AQ17">
        <v>22.844833489237676</v>
      </c>
      <c r="AR17">
        <v>14.027672099999993</v>
      </c>
      <c r="AS17">
        <v>16.260917576510899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2.4188968452830188</v>
      </c>
      <c r="AZ17">
        <v>0</v>
      </c>
      <c r="BA17">
        <v>0</v>
      </c>
      <c r="BB17">
        <v>2.4584797485493231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1021.6731765918289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405.00037030089874</v>
      </c>
      <c r="L18">
        <v>12.539798233580166</v>
      </c>
      <c r="M18">
        <v>63.820713278341707</v>
      </c>
      <c r="N18">
        <v>52.88424786058534</v>
      </c>
      <c r="O18">
        <v>73.914924985306968</v>
      </c>
      <c r="P18">
        <v>31.338774481194687</v>
      </c>
      <c r="Q18">
        <v>9.6118708943188746</v>
      </c>
      <c r="R18">
        <v>19.112593233644859</v>
      </c>
      <c r="S18">
        <v>11.751151431017611</v>
      </c>
      <c r="T18">
        <v>1.4198508523489932</v>
      </c>
      <c r="U18">
        <v>59.881469678016892</v>
      </c>
      <c r="V18">
        <v>8.8132691471321696</v>
      </c>
      <c r="W18">
        <v>14.734280950253202</v>
      </c>
      <c r="X18">
        <v>62.803715486645217</v>
      </c>
      <c r="Y18">
        <v>0</v>
      </c>
      <c r="Z18">
        <v>5.523157133181817</v>
      </c>
      <c r="AA18">
        <v>0</v>
      </c>
      <c r="AB18">
        <v>6.9532679856837838</v>
      </c>
      <c r="AC18">
        <v>4.9809792419706049</v>
      </c>
      <c r="AD18">
        <v>0</v>
      </c>
      <c r="AE18">
        <v>8.4698742572386134</v>
      </c>
      <c r="AF18">
        <v>13.242564595364405</v>
      </c>
      <c r="AG18">
        <v>32.232908820145433</v>
      </c>
      <c r="AH18">
        <v>0</v>
      </c>
      <c r="AI18">
        <v>0</v>
      </c>
      <c r="AJ18">
        <v>0</v>
      </c>
      <c r="AK18">
        <v>14.576962279905439</v>
      </c>
      <c r="AL18">
        <v>18.390936590791735</v>
      </c>
      <c r="AM18">
        <v>2.6950185784113101</v>
      </c>
      <c r="AN18">
        <v>4.0620686401900662E-2</v>
      </c>
      <c r="AO18">
        <v>0</v>
      </c>
      <c r="AP18">
        <v>0</v>
      </c>
      <c r="AQ18">
        <v>22.844833489237676</v>
      </c>
      <c r="AR18">
        <v>14.027672099999993</v>
      </c>
      <c r="AS18">
        <v>16.260917576510899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2.4188968452830188</v>
      </c>
      <c r="AZ18">
        <v>0</v>
      </c>
      <c r="BA18">
        <v>0</v>
      </c>
      <c r="BB18">
        <v>2.4584797485493231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992.7441207419613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405.00037030089874</v>
      </c>
      <c r="L19">
        <v>12.539798233580166</v>
      </c>
      <c r="M19">
        <v>63.820713278341707</v>
      </c>
      <c r="N19">
        <v>52.88424786058534</v>
      </c>
      <c r="O19">
        <v>73.914924985306968</v>
      </c>
      <c r="P19">
        <v>31.338774481194687</v>
      </c>
      <c r="Q19">
        <v>9.6118708943188746</v>
      </c>
      <c r="R19">
        <v>19.112593233644859</v>
      </c>
      <c r="S19">
        <v>11.751151431017611</v>
      </c>
      <c r="T19">
        <v>1.4198508523489932</v>
      </c>
      <c r="U19">
        <v>59.881469678016892</v>
      </c>
      <c r="V19">
        <v>8.8132691471321696</v>
      </c>
      <c r="W19">
        <v>14.734280950253202</v>
      </c>
      <c r="X19">
        <v>62.803715486645217</v>
      </c>
      <c r="Y19">
        <v>0</v>
      </c>
      <c r="Z19">
        <v>5.523157133181817</v>
      </c>
      <c r="AA19">
        <v>0</v>
      </c>
      <c r="AB19">
        <v>6.9532679856837838</v>
      </c>
      <c r="AC19">
        <v>4.9809792419706049</v>
      </c>
      <c r="AD19">
        <v>0</v>
      </c>
      <c r="AE19">
        <v>16.93974762389341</v>
      </c>
      <c r="AF19">
        <v>13.242564595364405</v>
      </c>
      <c r="AG19">
        <v>32.232908820145433</v>
      </c>
      <c r="AH19">
        <v>0</v>
      </c>
      <c r="AI19">
        <v>0</v>
      </c>
      <c r="AJ19">
        <v>0</v>
      </c>
      <c r="AK19">
        <v>14.576962279905439</v>
      </c>
      <c r="AL19">
        <v>18.390936590791735</v>
      </c>
      <c r="AM19">
        <v>2.6950185784113101</v>
      </c>
      <c r="AN19">
        <v>4.0620686401900662E-2</v>
      </c>
      <c r="AO19">
        <v>0</v>
      </c>
      <c r="AP19">
        <v>0</v>
      </c>
      <c r="AQ19">
        <v>22.844833489237676</v>
      </c>
      <c r="AR19">
        <v>16.365617449999991</v>
      </c>
      <c r="AS19">
        <v>16.260917576510899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2.4188968452830188</v>
      </c>
      <c r="AZ19">
        <v>0</v>
      </c>
      <c r="BA19">
        <v>0</v>
      </c>
      <c r="BB19">
        <v>2.4584797485493231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1003.5519394586159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405.00037030089874</v>
      </c>
      <c r="L20">
        <v>12.539798233580166</v>
      </c>
      <c r="M20">
        <v>63.820713278341707</v>
      </c>
      <c r="N20">
        <v>52.88424786058534</v>
      </c>
      <c r="O20">
        <v>73.914924985306968</v>
      </c>
      <c r="P20">
        <v>31.338774481194687</v>
      </c>
      <c r="Q20">
        <v>9.6118708943188746</v>
      </c>
      <c r="R20">
        <v>19.112593233644859</v>
      </c>
      <c r="S20">
        <v>11.751151431017611</v>
      </c>
      <c r="T20">
        <v>1.4198508523489932</v>
      </c>
      <c r="U20">
        <v>59.881469678016892</v>
      </c>
      <c r="V20">
        <v>8.8132691471321696</v>
      </c>
      <c r="W20">
        <v>14.734280950253202</v>
      </c>
      <c r="X20">
        <v>62.803715486645217</v>
      </c>
      <c r="Y20">
        <v>0</v>
      </c>
      <c r="Z20">
        <v>5.523157133181817</v>
      </c>
      <c r="AA20">
        <v>0</v>
      </c>
      <c r="AB20">
        <v>6.9532679856837838</v>
      </c>
      <c r="AC20">
        <v>4.9809792419706049</v>
      </c>
      <c r="AD20">
        <v>0</v>
      </c>
      <c r="AE20">
        <v>16.93974762389341</v>
      </c>
      <c r="AF20">
        <v>13.242564595364405</v>
      </c>
      <c r="AG20">
        <v>32.232908820145433</v>
      </c>
      <c r="AH20">
        <v>0</v>
      </c>
      <c r="AI20">
        <v>0</v>
      </c>
      <c r="AJ20">
        <v>0</v>
      </c>
      <c r="AK20">
        <v>14.576962279905439</v>
      </c>
      <c r="AL20">
        <v>18.390936590791735</v>
      </c>
      <c r="AM20">
        <v>2.6950185784113101</v>
      </c>
      <c r="AN20">
        <v>4.0620686401900662E-2</v>
      </c>
      <c r="AO20">
        <v>0</v>
      </c>
      <c r="AP20">
        <v>0</v>
      </c>
      <c r="AQ20">
        <v>22.844833489237676</v>
      </c>
      <c r="AR20">
        <v>16.365617449999991</v>
      </c>
      <c r="AS20">
        <v>16.260917576510899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2.4188968452830188</v>
      </c>
      <c r="AZ20">
        <v>0</v>
      </c>
      <c r="BA20">
        <v>0</v>
      </c>
      <c r="BB20">
        <v>2.4584797485493231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1003.5519394586159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405.00037030089874</v>
      </c>
      <c r="L21">
        <v>12.539798233580166</v>
      </c>
      <c r="M21">
        <v>63.820713278341707</v>
      </c>
      <c r="N21">
        <v>52.88424786058534</v>
      </c>
      <c r="O21">
        <v>73.914924985306968</v>
      </c>
      <c r="P21">
        <v>31.338774481194687</v>
      </c>
      <c r="Q21">
        <v>9.6118708943188746</v>
      </c>
      <c r="R21">
        <v>19.112593233644859</v>
      </c>
      <c r="S21">
        <v>11.751151431017611</v>
      </c>
      <c r="T21">
        <v>1.4198508523489932</v>
      </c>
      <c r="U21">
        <v>59.881469678016892</v>
      </c>
      <c r="V21">
        <v>8.8132691471321696</v>
      </c>
      <c r="W21">
        <v>14.734280950253202</v>
      </c>
      <c r="X21">
        <v>62.803715486645217</v>
      </c>
      <c r="Y21">
        <v>0</v>
      </c>
      <c r="Z21">
        <v>5.523157133181817</v>
      </c>
      <c r="AA21">
        <v>5.9507416531645587</v>
      </c>
      <c r="AB21">
        <v>6.9532679856837838</v>
      </c>
      <c r="AC21">
        <v>4.9809792419706049</v>
      </c>
      <c r="AD21">
        <v>0</v>
      </c>
      <c r="AE21">
        <v>16.93974762389341</v>
      </c>
      <c r="AF21">
        <v>13.242564595364405</v>
      </c>
      <c r="AG21">
        <v>32.232908820145433</v>
      </c>
      <c r="AH21">
        <v>10.513860634157439</v>
      </c>
      <c r="AI21">
        <v>0</v>
      </c>
      <c r="AJ21">
        <v>0</v>
      </c>
      <c r="AK21">
        <v>14.576962279905439</v>
      </c>
      <c r="AL21">
        <v>18.390936590791735</v>
      </c>
      <c r="AM21">
        <v>2.6950185784113101</v>
      </c>
      <c r="AN21">
        <v>4.0620686401900662E-2</v>
      </c>
      <c r="AO21">
        <v>0</v>
      </c>
      <c r="AP21">
        <v>0</v>
      </c>
      <c r="AQ21">
        <v>22.844833489237676</v>
      </c>
      <c r="AR21">
        <v>14.027672099999993</v>
      </c>
      <c r="AS21">
        <v>16.260917576510899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2.4188968452830188</v>
      </c>
      <c r="AZ21">
        <v>0</v>
      </c>
      <c r="BA21">
        <v>0.41811046153846154</v>
      </c>
      <c r="BB21">
        <v>2.4584797485493231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1018.0967068574765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405.00037030089874</v>
      </c>
      <c r="L22">
        <v>12.539798233580166</v>
      </c>
      <c r="M22">
        <v>63.820713278341707</v>
      </c>
      <c r="N22">
        <v>52.88424786058534</v>
      </c>
      <c r="O22">
        <v>73.914924985306968</v>
      </c>
      <c r="P22">
        <v>31.338774481194687</v>
      </c>
      <c r="Q22">
        <v>9.6118708943188746</v>
      </c>
      <c r="R22">
        <v>19.112593233644859</v>
      </c>
      <c r="S22">
        <v>11.751151431017611</v>
      </c>
      <c r="T22">
        <v>1.4198508523489932</v>
      </c>
      <c r="U22">
        <v>59.881469678016892</v>
      </c>
      <c r="V22">
        <v>8.8132691471321696</v>
      </c>
      <c r="W22">
        <v>14.734280950253202</v>
      </c>
      <c r="X22">
        <v>62.803715486645217</v>
      </c>
      <c r="Y22">
        <v>0</v>
      </c>
      <c r="Z22">
        <v>5.523157133181817</v>
      </c>
      <c r="AA22">
        <v>5.9507416531645587</v>
      </c>
      <c r="AB22">
        <v>6.9532679856837838</v>
      </c>
      <c r="AC22">
        <v>4.9809792419706049</v>
      </c>
      <c r="AD22">
        <v>0</v>
      </c>
      <c r="AE22">
        <v>16.93974762389341</v>
      </c>
      <c r="AF22">
        <v>13.242564595364405</v>
      </c>
      <c r="AG22">
        <v>32.232908820145433</v>
      </c>
      <c r="AH22">
        <v>10.513860634157439</v>
      </c>
      <c r="AI22">
        <v>0</v>
      </c>
      <c r="AJ22">
        <v>0</v>
      </c>
      <c r="AK22">
        <v>14.576962279905439</v>
      </c>
      <c r="AL22">
        <v>18.390936590791735</v>
      </c>
      <c r="AM22">
        <v>2.6950185784113101</v>
      </c>
      <c r="AN22">
        <v>4.0620686401900662E-2</v>
      </c>
      <c r="AO22">
        <v>0</v>
      </c>
      <c r="AP22">
        <v>0</v>
      </c>
      <c r="AQ22">
        <v>22.844833489237676</v>
      </c>
      <c r="AR22">
        <v>14.027672099999993</v>
      </c>
      <c r="AS22">
        <v>16.260917576510899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2.4188968452830188</v>
      </c>
      <c r="AZ22">
        <v>0</v>
      </c>
      <c r="BA22">
        <v>0.41811046153846154</v>
      </c>
      <c r="BB22">
        <v>2.4584797485493231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1018.0967068574765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356.78456297414419</v>
      </c>
      <c r="L23">
        <v>12.539587446852122</v>
      </c>
      <c r="M23">
        <v>63.820713278341707</v>
      </c>
      <c r="N23">
        <v>52.88424786058534</v>
      </c>
      <c r="O23">
        <v>73.914924985306968</v>
      </c>
      <c r="P23">
        <v>31.338774481194687</v>
      </c>
      <c r="Q23">
        <v>9.6151212526539265</v>
      </c>
      <c r="R23">
        <v>19.112593233644859</v>
      </c>
      <c r="S23">
        <v>11.75480485284281</v>
      </c>
      <c r="T23">
        <v>1.4198508523489932</v>
      </c>
      <c r="U23">
        <v>59.881469678016892</v>
      </c>
      <c r="V23">
        <v>8.8132691471321696</v>
      </c>
      <c r="W23">
        <v>14.734280950253202</v>
      </c>
      <c r="X23">
        <v>62.803715486645217</v>
      </c>
      <c r="Y23">
        <v>0</v>
      </c>
      <c r="Z23">
        <v>5.523157133181817</v>
      </c>
      <c r="AA23">
        <v>5.9507416531645587</v>
      </c>
      <c r="AB23">
        <v>6.9532679856837838</v>
      </c>
      <c r="AC23">
        <v>4.9809792419706049</v>
      </c>
      <c r="AD23">
        <v>0</v>
      </c>
      <c r="AE23">
        <v>16.93974762389341</v>
      </c>
      <c r="AF23">
        <v>13.242564595364405</v>
      </c>
      <c r="AG23">
        <v>32.232908820145433</v>
      </c>
      <c r="AH23">
        <v>10.513860634157439</v>
      </c>
      <c r="AI23">
        <v>0</v>
      </c>
      <c r="AJ23">
        <v>0</v>
      </c>
      <c r="AK23">
        <v>14.576962279905439</v>
      </c>
      <c r="AL23">
        <v>18.390936590791735</v>
      </c>
      <c r="AM23">
        <v>2.6950185784113101</v>
      </c>
      <c r="AN23">
        <v>4.0620686401900662E-2</v>
      </c>
      <c r="AO23">
        <v>0</v>
      </c>
      <c r="AP23">
        <v>0</v>
      </c>
      <c r="AQ23">
        <v>22.844833489237676</v>
      </c>
      <c r="AR23">
        <v>16.365617449999991</v>
      </c>
      <c r="AS23">
        <v>16.260917576510899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2.4188968452830188</v>
      </c>
      <c r="AZ23">
        <v>0</v>
      </c>
      <c r="BA23">
        <v>0.41811046153846154</v>
      </c>
      <c r="BB23">
        <v>2.4584797485493231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972.22553787415416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366.42896864572663</v>
      </c>
      <c r="L24">
        <v>12.539587446852122</v>
      </c>
      <c r="M24">
        <v>63.820713278341707</v>
      </c>
      <c r="N24">
        <v>52.88424786058534</v>
      </c>
      <c r="O24">
        <v>73.914924985306968</v>
      </c>
      <c r="P24">
        <v>31.338774481194687</v>
      </c>
      <c r="Q24">
        <v>9.612339630841122</v>
      </c>
      <c r="R24">
        <v>19.112593233644859</v>
      </c>
      <c r="S24">
        <v>11.75480485284281</v>
      </c>
      <c r="T24">
        <v>1.4198508523489932</v>
      </c>
      <c r="U24">
        <v>59.881469678016892</v>
      </c>
      <c r="V24">
        <v>8.8132691471321696</v>
      </c>
      <c r="W24">
        <v>14.734280950253202</v>
      </c>
      <c r="X24">
        <v>62.803715486645217</v>
      </c>
      <c r="Y24">
        <v>0</v>
      </c>
      <c r="Z24">
        <v>5.523157133181817</v>
      </c>
      <c r="AA24">
        <v>5.9507416531645587</v>
      </c>
      <c r="AB24">
        <v>6.9532679856837838</v>
      </c>
      <c r="AC24">
        <v>4.9809792419706049</v>
      </c>
      <c r="AD24">
        <v>0</v>
      </c>
      <c r="AE24">
        <v>16.93974762389341</v>
      </c>
      <c r="AF24">
        <v>13.242564595364405</v>
      </c>
      <c r="AG24">
        <v>32.232908820145433</v>
      </c>
      <c r="AH24">
        <v>10.513860634157439</v>
      </c>
      <c r="AI24">
        <v>0</v>
      </c>
      <c r="AJ24">
        <v>0</v>
      </c>
      <c r="AK24">
        <v>14.576962279905439</v>
      </c>
      <c r="AL24">
        <v>18.390936590791735</v>
      </c>
      <c r="AM24">
        <v>2.6950185784113101</v>
      </c>
      <c r="AN24">
        <v>4.0620686401900662E-2</v>
      </c>
      <c r="AO24">
        <v>0</v>
      </c>
      <c r="AP24">
        <v>0</v>
      </c>
      <c r="AQ24">
        <v>22.844833489237676</v>
      </c>
      <c r="AR24">
        <v>16.365617449999991</v>
      </c>
      <c r="AS24">
        <v>16.260917576510899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2.4188968452830188</v>
      </c>
      <c r="AZ24">
        <v>0</v>
      </c>
      <c r="BA24">
        <v>0.41811046153846154</v>
      </c>
      <c r="BB24">
        <v>2.4584797485493231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981.86716192392362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414.64277063942177</v>
      </c>
      <c r="L25">
        <v>12.539587446852122</v>
      </c>
      <c r="M25">
        <v>63.820713278341707</v>
      </c>
      <c r="N25">
        <v>52.88424786058534</v>
      </c>
      <c r="O25">
        <v>73.914924985306968</v>
      </c>
      <c r="P25">
        <v>31.338774481194687</v>
      </c>
      <c r="Q25">
        <v>9.612339630841122</v>
      </c>
      <c r="R25">
        <v>19.112593233644859</v>
      </c>
      <c r="S25">
        <v>11.75480485284281</v>
      </c>
      <c r="T25">
        <v>1.4198508523489932</v>
      </c>
      <c r="U25">
        <v>59.881469678016892</v>
      </c>
      <c r="V25">
        <v>8.8132691471321696</v>
      </c>
      <c r="W25">
        <v>14.734280950253202</v>
      </c>
      <c r="X25">
        <v>62.803715486645217</v>
      </c>
      <c r="Y25">
        <v>0</v>
      </c>
      <c r="Z25">
        <v>2.7615783469999995</v>
      </c>
      <c r="AA25">
        <v>11.901483306329117</v>
      </c>
      <c r="AB25">
        <v>6.9532679856837838</v>
      </c>
      <c r="AC25">
        <v>4.9809792419706049</v>
      </c>
      <c r="AD25">
        <v>0</v>
      </c>
      <c r="AE25">
        <v>8.4698742572386134</v>
      </c>
      <c r="AF25">
        <v>13.242564595364405</v>
      </c>
      <c r="AG25">
        <v>32.232908820145433</v>
      </c>
      <c r="AH25">
        <v>11.469666671969673</v>
      </c>
      <c r="AI25">
        <v>0</v>
      </c>
      <c r="AJ25">
        <v>0</v>
      </c>
      <c r="AK25">
        <v>14.576962279905439</v>
      </c>
      <c r="AL25">
        <v>18.390936590791735</v>
      </c>
      <c r="AM25">
        <v>2.6950185784113101</v>
      </c>
      <c r="AN25">
        <v>4.0620686401900662E-2</v>
      </c>
      <c r="AO25">
        <v>0</v>
      </c>
      <c r="AP25">
        <v>0</v>
      </c>
      <c r="AQ25">
        <v>22.844833489237676</v>
      </c>
      <c r="AR25">
        <v>14.027672099999993</v>
      </c>
      <c r="AS25">
        <v>16.260917576510899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2.4188968452830188</v>
      </c>
      <c r="AZ25">
        <v>0</v>
      </c>
      <c r="BA25">
        <v>0.45770506</v>
      </c>
      <c r="BB25">
        <v>2.4584797485493231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1023.4577087042205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433.92942615076629</v>
      </c>
      <c r="L26">
        <v>12.539587446852122</v>
      </c>
      <c r="M26">
        <v>63.820713278341707</v>
      </c>
      <c r="N26">
        <v>52.88424786058534</v>
      </c>
      <c r="O26">
        <v>73.914924985306968</v>
      </c>
      <c r="P26">
        <v>31.338774481194687</v>
      </c>
      <c r="Q26">
        <v>9.612339630841122</v>
      </c>
      <c r="R26">
        <v>19.112593233644859</v>
      </c>
      <c r="S26">
        <v>11.75480485284281</v>
      </c>
      <c r="T26">
        <v>1.4198508523489932</v>
      </c>
      <c r="U26">
        <v>59.881469678016892</v>
      </c>
      <c r="V26">
        <v>8.8132691471321696</v>
      </c>
      <c r="W26">
        <v>14.734280950253202</v>
      </c>
      <c r="X26">
        <v>62.803715486645217</v>
      </c>
      <c r="Y26">
        <v>0</v>
      </c>
      <c r="Z26">
        <v>2.7615783469999995</v>
      </c>
      <c r="AA26">
        <v>11.901483306329117</v>
      </c>
      <c r="AB26">
        <v>6.9532679856837838</v>
      </c>
      <c r="AC26">
        <v>4.9809792419706049</v>
      </c>
      <c r="AD26">
        <v>0</v>
      </c>
      <c r="AE26">
        <v>8.4698742572386134</v>
      </c>
      <c r="AF26">
        <v>13.242564595364405</v>
      </c>
      <c r="AG26">
        <v>32.232908820145433</v>
      </c>
      <c r="AH26">
        <v>11.469666671969673</v>
      </c>
      <c r="AI26">
        <v>0</v>
      </c>
      <c r="AJ26">
        <v>0</v>
      </c>
      <c r="AK26">
        <v>14.576962279905439</v>
      </c>
      <c r="AL26">
        <v>18.390936590791735</v>
      </c>
      <c r="AM26">
        <v>2.6950185784113101</v>
      </c>
      <c r="AN26">
        <v>4.0620686401900662E-2</v>
      </c>
      <c r="AO26">
        <v>0</v>
      </c>
      <c r="AP26">
        <v>0</v>
      </c>
      <c r="AQ26">
        <v>22.844833489237676</v>
      </c>
      <c r="AR26">
        <v>14.027672099999993</v>
      </c>
      <c r="AS26">
        <v>16.260917576510899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2.4188968452830188</v>
      </c>
      <c r="AZ26">
        <v>0</v>
      </c>
      <c r="BA26">
        <v>0.45770506</v>
      </c>
      <c r="BB26">
        <v>2.4584797485493231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1042.7443642155652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443.57185772616793</v>
      </c>
      <c r="L27">
        <v>12.539587446852122</v>
      </c>
      <c r="M27">
        <v>63.820713278341707</v>
      </c>
      <c r="N27">
        <v>52.88424786058534</v>
      </c>
      <c r="O27">
        <v>73.914924985306968</v>
      </c>
      <c r="P27">
        <v>31.338774481194687</v>
      </c>
      <c r="Q27">
        <v>9.612339630841122</v>
      </c>
      <c r="R27">
        <v>19.112593233644859</v>
      </c>
      <c r="S27">
        <v>11.75480485284281</v>
      </c>
      <c r="T27">
        <v>1.4198508523489932</v>
      </c>
      <c r="U27">
        <v>59.881469678016892</v>
      </c>
      <c r="V27">
        <v>8.8132691471321696</v>
      </c>
      <c r="W27">
        <v>14.734280950253202</v>
      </c>
      <c r="X27">
        <v>62.803715486645217</v>
      </c>
      <c r="Y27">
        <v>0</v>
      </c>
      <c r="Z27">
        <v>2.7615783469999995</v>
      </c>
      <c r="AA27">
        <v>11.901483306329117</v>
      </c>
      <c r="AB27">
        <v>6.9532679856837838</v>
      </c>
      <c r="AC27">
        <v>4.9809792419706049</v>
      </c>
      <c r="AD27">
        <v>0</v>
      </c>
      <c r="AE27">
        <v>8.4698742572386134</v>
      </c>
      <c r="AF27">
        <v>13.242564595364405</v>
      </c>
      <c r="AG27">
        <v>32.232908820145433</v>
      </c>
      <c r="AH27">
        <v>11.469666671969673</v>
      </c>
      <c r="AI27">
        <v>0</v>
      </c>
      <c r="AJ27">
        <v>0</v>
      </c>
      <c r="AK27">
        <v>14.576962279905439</v>
      </c>
      <c r="AL27">
        <v>18.390936590791735</v>
      </c>
      <c r="AM27">
        <v>2.6950185784113101</v>
      </c>
      <c r="AN27">
        <v>4.0620686401900662E-2</v>
      </c>
      <c r="AO27">
        <v>0</v>
      </c>
      <c r="AP27">
        <v>0</v>
      </c>
      <c r="AQ27">
        <v>22.844833489237676</v>
      </c>
      <c r="AR27">
        <v>16.365617449999991</v>
      </c>
      <c r="AS27">
        <v>16.260917576510899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2.4188968452830188</v>
      </c>
      <c r="AZ27">
        <v>0</v>
      </c>
      <c r="BA27">
        <v>0.45770506</v>
      </c>
      <c r="BB27">
        <v>2.4584797485493231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1054.7247411409667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453.2143093081894</v>
      </c>
      <c r="L28">
        <v>12.53951380660194</v>
      </c>
      <c r="M28">
        <v>63.820713278341707</v>
      </c>
      <c r="N28">
        <v>52.88424786058534</v>
      </c>
      <c r="O28">
        <v>73.914924985306968</v>
      </c>
      <c r="P28">
        <v>31.338774481194687</v>
      </c>
      <c r="Q28">
        <v>9.612339630841122</v>
      </c>
      <c r="R28">
        <v>19.112593233644859</v>
      </c>
      <c r="S28">
        <v>11.75480485284281</v>
      </c>
      <c r="T28">
        <v>1.4198508523489932</v>
      </c>
      <c r="U28">
        <v>59.881469678016892</v>
      </c>
      <c r="V28">
        <v>8.8132691471321696</v>
      </c>
      <c r="W28">
        <v>14.734280950253202</v>
      </c>
      <c r="X28">
        <v>62.803715486645217</v>
      </c>
      <c r="Y28">
        <v>0</v>
      </c>
      <c r="Z28">
        <v>2.7615783469999995</v>
      </c>
      <c r="AA28">
        <v>11.901483306329117</v>
      </c>
      <c r="AB28">
        <v>6.9532679856837838</v>
      </c>
      <c r="AC28">
        <v>4.9809792419706049</v>
      </c>
      <c r="AD28">
        <v>4.6720751714456927</v>
      </c>
      <c r="AE28">
        <v>8.4698742572386134</v>
      </c>
      <c r="AF28">
        <v>13.242564595364405</v>
      </c>
      <c r="AG28">
        <v>32.232908820145433</v>
      </c>
      <c r="AH28">
        <v>11.469666671969673</v>
      </c>
      <c r="AI28">
        <v>1.6379980501401235</v>
      </c>
      <c r="AJ28">
        <v>0</v>
      </c>
      <c r="AK28">
        <v>14.576962279905439</v>
      </c>
      <c r="AL28">
        <v>57.103858617986226</v>
      </c>
      <c r="AM28">
        <v>2.6950185784113101</v>
      </c>
      <c r="AN28">
        <v>4.0620686401900662E-2</v>
      </c>
      <c r="AO28">
        <v>0</v>
      </c>
      <c r="AP28">
        <v>0</v>
      </c>
      <c r="AQ28">
        <v>22.844833489237676</v>
      </c>
      <c r="AR28">
        <v>16.365617449999991</v>
      </c>
      <c r="AS28">
        <v>16.260917576510899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2.4188968452830188</v>
      </c>
      <c r="AZ28">
        <v>0</v>
      </c>
      <c r="BA28">
        <v>0.45770506</v>
      </c>
      <c r="BB28">
        <v>2.4584797485493231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1109.3901143315181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433.92942615076629</v>
      </c>
      <c r="L29">
        <v>12.53951380660194</v>
      </c>
      <c r="M29">
        <v>63.820713278341707</v>
      </c>
      <c r="N29">
        <v>52.88424786058534</v>
      </c>
      <c r="O29">
        <v>73.914924985306968</v>
      </c>
      <c r="P29">
        <v>31.338774481194687</v>
      </c>
      <c r="Q29">
        <v>9.612339630841122</v>
      </c>
      <c r="R29">
        <v>19.112593233644859</v>
      </c>
      <c r="S29">
        <v>11.75480485284281</v>
      </c>
      <c r="T29">
        <v>1.4198508523489932</v>
      </c>
      <c r="U29">
        <v>59.881469678016892</v>
      </c>
      <c r="V29">
        <v>8.8132691471321696</v>
      </c>
      <c r="W29">
        <v>14.734280950253202</v>
      </c>
      <c r="X29">
        <v>62.803715486645217</v>
      </c>
      <c r="Y29">
        <v>0</v>
      </c>
      <c r="Z29">
        <v>8.2847354801818156</v>
      </c>
      <c r="AA29">
        <v>11.901483306329117</v>
      </c>
      <c r="AB29">
        <v>6.9532679856837838</v>
      </c>
      <c r="AC29">
        <v>4.9809792419706049</v>
      </c>
      <c r="AD29">
        <v>4.6720751714456927</v>
      </c>
      <c r="AE29">
        <v>8.4698742572386134</v>
      </c>
      <c r="AF29">
        <v>13.242564595364405</v>
      </c>
      <c r="AG29">
        <v>32.232908820145433</v>
      </c>
      <c r="AH29">
        <v>11.469666671969673</v>
      </c>
      <c r="AI29">
        <v>8.4153780556268973</v>
      </c>
      <c r="AJ29">
        <v>0</v>
      </c>
      <c r="AK29">
        <v>14.576962279905439</v>
      </c>
      <c r="AL29">
        <v>57.103858617986226</v>
      </c>
      <c r="AM29">
        <v>2.6950185784113101</v>
      </c>
      <c r="AN29">
        <v>4.0620686401900662E-2</v>
      </c>
      <c r="AO29">
        <v>0</v>
      </c>
      <c r="AP29">
        <v>0</v>
      </c>
      <c r="AQ29">
        <v>22.844833489237676</v>
      </c>
      <c r="AR29">
        <v>14.027672099999993</v>
      </c>
      <c r="AS29">
        <v>16.260917576510899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2.4188968452830188</v>
      </c>
      <c r="AZ29">
        <v>0</v>
      </c>
      <c r="BA29">
        <v>0.45770506</v>
      </c>
      <c r="BB29">
        <v>2.4584797485493231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1100.0678229627638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414.64277063942177</v>
      </c>
      <c r="L30">
        <v>12.539809252101668</v>
      </c>
      <c r="M30">
        <v>63.820713278341707</v>
      </c>
      <c r="N30">
        <v>52.88424786058534</v>
      </c>
      <c r="O30">
        <v>73.914924985306968</v>
      </c>
      <c r="P30">
        <v>31.338774481194687</v>
      </c>
      <c r="Q30">
        <v>9.612339630841122</v>
      </c>
      <c r="R30">
        <v>19.112593233644859</v>
      </c>
      <c r="S30">
        <v>11.75480485284281</v>
      </c>
      <c r="T30">
        <v>1.4198508523489932</v>
      </c>
      <c r="U30">
        <v>59.881469678016892</v>
      </c>
      <c r="V30">
        <v>8.8132691471321696</v>
      </c>
      <c r="W30">
        <v>14.734280950253202</v>
      </c>
      <c r="X30">
        <v>62.803715486645217</v>
      </c>
      <c r="Y30">
        <v>0</v>
      </c>
      <c r="Z30">
        <v>8.2847354801818156</v>
      </c>
      <c r="AA30">
        <v>11.901483306329117</v>
      </c>
      <c r="AB30">
        <v>6.9532679856837838</v>
      </c>
      <c r="AC30">
        <v>4.9809792419706049</v>
      </c>
      <c r="AD30">
        <v>9.344150788042807</v>
      </c>
      <c r="AE30">
        <v>8.4698742572386134</v>
      </c>
      <c r="AF30">
        <v>13.242564595364405</v>
      </c>
      <c r="AG30">
        <v>32.232908820145433</v>
      </c>
      <c r="AH30">
        <v>11.469666671969673</v>
      </c>
      <c r="AI30">
        <v>8.4153780556268973</v>
      </c>
      <c r="AJ30">
        <v>0</v>
      </c>
      <c r="AK30">
        <v>14.576962279905439</v>
      </c>
      <c r="AL30">
        <v>57.103858617986226</v>
      </c>
      <c r="AM30">
        <v>2.6950185784113101</v>
      </c>
      <c r="AN30">
        <v>4.0620686401900662E-2</v>
      </c>
      <c r="AO30">
        <v>0</v>
      </c>
      <c r="AP30">
        <v>0</v>
      </c>
      <c r="AQ30">
        <v>15.926681553705572</v>
      </c>
      <c r="AR30">
        <v>14.027672099999993</v>
      </c>
      <c r="AS30">
        <v>16.260917576510899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2.4188968452830188</v>
      </c>
      <c r="AZ30">
        <v>0</v>
      </c>
      <c r="BA30">
        <v>0.45770506</v>
      </c>
      <c r="BB30">
        <v>2.4584797485493231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1078.5353865779839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395.35799356059022</v>
      </c>
      <c r="L31">
        <v>12.539809252101668</v>
      </c>
      <c r="M31">
        <v>63.820713278341707</v>
      </c>
      <c r="N31">
        <v>52.88424786058534</v>
      </c>
      <c r="O31">
        <v>73.914924985306968</v>
      </c>
      <c r="P31">
        <v>31.338774481194687</v>
      </c>
      <c r="Q31">
        <v>9.612339630841122</v>
      </c>
      <c r="R31">
        <v>19.111526151963044</v>
      </c>
      <c r="S31">
        <v>11.75480485284281</v>
      </c>
      <c r="T31">
        <v>1.4198508523489932</v>
      </c>
      <c r="U31">
        <v>59.881469678016892</v>
      </c>
      <c r="V31">
        <v>8.8132691471321696</v>
      </c>
      <c r="W31">
        <v>14.734280950253202</v>
      </c>
      <c r="X31">
        <v>62.803715486645217</v>
      </c>
      <c r="Y31">
        <v>0</v>
      </c>
      <c r="Z31">
        <v>8.2847354801818156</v>
      </c>
      <c r="AA31">
        <v>5.9507416531645587</v>
      </c>
      <c r="AB31">
        <v>6.9532679856837838</v>
      </c>
      <c r="AC31">
        <v>4.9809792419706049</v>
      </c>
      <c r="AD31">
        <v>9.344150788042807</v>
      </c>
      <c r="AE31">
        <v>8.4698742572386134</v>
      </c>
      <c r="AF31">
        <v>13.242564595364405</v>
      </c>
      <c r="AG31">
        <v>32.232908820145433</v>
      </c>
      <c r="AH31">
        <v>11.469666671969673</v>
      </c>
      <c r="AI31">
        <v>8.4153780556268973</v>
      </c>
      <c r="AJ31">
        <v>0</v>
      </c>
      <c r="AK31">
        <v>14.576962279905439</v>
      </c>
      <c r="AL31">
        <v>57.103858617986226</v>
      </c>
      <c r="AM31">
        <v>2.6950185784113101</v>
      </c>
      <c r="AN31">
        <v>4.0620686401900662E-2</v>
      </c>
      <c r="AO31">
        <v>0</v>
      </c>
      <c r="AP31">
        <v>0</v>
      </c>
      <c r="AQ31">
        <v>7.6149444964125577</v>
      </c>
      <c r="AR31">
        <v>16.365617449999991</v>
      </c>
      <c r="AS31">
        <v>16.260917576510899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2.4188968452830188</v>
      </c>
      <c r="AZ31">
        <v>0</v>
      </c>
      <c r="BA31">
        <v>0.45770506</v>
      </c>
      <c r="BB31">
        <v>2.4584797485493231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1047.3250090570129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376.07130758490558</v>
      </c>
      <c r="L32">
        <v>12.539809252101668</v>
      </c>
      <c r="M32">
        <v>63.820713278341707</v>
      </c>
      <c r="N32">
        <v>52.88424786058534</v>
      </c>
      <c r="O32">
        <v>73.914924985306968</v>
      </c>
      <c r="P32">
        <v>31.338774481194687</v>
      </c>
      <c r="Q32">
        <v>9.612339630841122</v>
      </c>
      <c r="R32">
        <v>19.111526151963044</v>
      </c>
      <c r="S32">
        <v>11.75480485284281</v>
      </c>
      <c r="T32">
        <v>1.4198508523489932</v>
      </c>
      <c r="U32">
        <v>59.881469678016892</v>
      </c>
      <c r="V32">
        <v>8.8132691471321696</v>
      </c>
      <c r="W32">
        <v>14.734280950253202</v>
      </c>
      <c r="X32">
        <v>62.803715486645217</v>
      </c>
      <c r="Y32">
        <v>0</v>
      </c>
      <c r="Z32">
        <v>8.2847354801818156</v>
      </c>
      <c r="AA32">
        <v>5.9507416531645587</v>
      </c>
      <c r="AB32">
        <v>6.9532679856837838</v>
      </c>
      <c r="AC32">
        <v>4.9809792419706049</v>
      </c>
      <c r="AD32">
        <v>9.344150788042807</v>
      </c>
      <c r="AE32">
        <v>8.4698742572386134</v>
      </c>
      <c r="AF32">
        <v>5.8855847058081956</v>
      </c>
      <c r="AG32">
        <v>32.232908820145433</v>
      </c>
      <c r="AH32">
        <v>11.469666671969673</v>
      </c>
      <c r="AI32">
        <v>8.4153780556268973</v>
      </c>
      <c r="AJ32">
        <v>0</v>
      </c>
      <c r="AK32">
        <v>14.576962279905439</v>
      </c>
      <c r="AL32">
        <v>57.103858617986226</v>
      </c>
      <c r="AM32">
        <v>2.6950185784113101</v>
      </c>
      <c r="AN32">
        <v>4.0620686401900662E-2</v>
      </c>
      <c r="AO32">
        <v>0</v>
      </c>
      <c r="AP32">
        <v>0</v>
      </c>
      <c r="AQ32">
        <v>0</v>
      </c>
      <c r="AR32">
        <v>16.365617449999991</v>
      </c>
      <c r="AS32">
        <v>16.260917576510899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2.4188968452830188</v>
      </c>
      <c r="AZ32">
        <v>0</v>
      </c>
      <c r="BA32">
        <v>0.45770506</v>
      </c>
      <c r="BB32">
        <v>2.4584797485493231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1013.0663986953597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347.14223665368678</v>
      </c>
      <c r="L33">
        <v>12.539809252101668</v>
      </c>
      <c r="M33">
        <v>63.820713278341707</v>
      </c>
      <c r="N33">
        <v>52.88424786058534</v>
      </c>
      <c r="O33">
        <v>73.914924985306968</v>
      </c>
      <c r="P33">
        <v>31.338774481194687</v>
      </c>
      <c r="Q33">
        <v>9.612339630841122</v>
      </c>
      <c r="R33">
        <v>19.111526151963044</v>
      </c>
      <c r="S33">
        <v>11.75480485284281</v>
      </c>
      <c r="T33">
        <v>1.4198508523489932</v>
      </c>
      <c r="U33">
        <v>59.881469678016892</v>
      </c>
      <c r="V33">
        <v>8.8132691471321696</v>
      </c>
      <c r="W33">
        <v>14.734280950253202</v>
      </c>
      <c r="X33">
        <v>62.803715486645217</v>
      </c>
      <c r="Y33">
        <v>0</v>
      </c>
      <c r="Z33">
        <v>5.523157133181817</v>
      </c>
      <c r="AA33">
        <v>5.9507416531645587</v>
      </c>
      <c r="AB33">
        <v>6.9532679856837838</v>
      </c>
      <c r="AC33">
        <v>4.9809792419706049</v>
      </c>
      <c r="AD33">
        <v>9.344150788042807</v>
      </c>
      <c r="AE33">
        <v>8.4698742572386134</v>
      </c>
      <c r="AF33">
        <v>5.8855847058081956</v>
      </c>
      <c r="AG33">
        <v>32.232908820145433</v>
      </c>
      <c r="AH33">
        <v>11.469666671969673</v>
      </c>
      <c r="AI33">
        <v>8.4153780556268973</v>
      </c>
      <c r="AJ33">
        <v>0</v>
      </c>
      <c r="AK33">
        <v>14.576962279905439</v>
      </c>
      <c r="AL33">
        <v>57.103858617986226</v>
      </c>
      <c r="AM33">
        <v>2.6950185784113101</v>
      </c>
      <c r="AN33">
        <v>4.0620686401900662E-2</v>
      </c>
      <c r="AO33">
        <v>0</v>
      </c>
      <c r="AP33">
        <v>0</v>
      </c>
      <c r="AQ33">
        <v>0</v>
      </c>
      <c r="AR33">
        <v>14.027672099999993</v>
      </c>
      <c r="AS33">
        <v>16.260917576510899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2.4188968452830188</v>
      </c>
      <c r="AZ33">
        <v>0</v>
      </c>
      <c r="BA33">
        <v>0.45770506</v>
      </c>
      <c r="BB33">
        <v>2.4584797485493231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979.037804067141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308.57090808840599</v>
      </c>
      <c r="L34">
        <v>12.539809252101668</v>
      </c>
      <c r="M34">
        <v>63.820713278341707</v>
      </c>
      <c r="N34">
        <v>52.88424786058534</v>
      </c>
      <c r="O34">
        <v>73.914924985306968</v>
      </c>
      <c r="P34">
        <v>31.338774481194687</v>
      </c>
      <c r="Q34">
        <v>9.612339630841122</v>
      </c>
      <c r="R34">
        <v>19.111526151963044</v>
      </c>
      <c r="S34">
        <v>11.75480485284281</v>
      </c>
      <c r="T34">
        <v>1.4198508523489932</v>
      </c>
      <c r="U34">
        <v>59.881469678016892</v>
      </c>
      <c r="V34">
        <v>8.8132691471321696</v>
      </c>
      <c r="W34">
        <v>14.734280950253202</v>
      </c>
      <c r="X34">
        <v>62.803715486645217</v>
      </c>
      <c r="Y34">
        <v>0</v>
      </c>
      <c r="Z34">
        <v>5.523157133181817</v>
      </c>
      <c r="AA34">
        <v>5.9507416531645587</v>
      </c>
      <c r="AB34">
        <v>6.9532679856837838</v>
      </c>
      <c r="AC34">
        <v>4.9809792419706049</v>
      </c>
      <c r="AD34">
        <v>9.344150788042807</v>
      </c>
      <c r="AE34">
        <v>8.4698742572386134</v>
      </c>
      <c r="AF34">
        <v>5.8855847058081956</v>
      </c>
      <c r="AG34">
        <v>32.232908820145433</v>
      </c>
      <c r="AH34">
        <v>11.469666671969673</v>
      </c>
      <c r="AI34">
        <v>8.4153780556268973</v>
      </c>
      <c r="AJ34">
        <v>0</v>
      </c>
      <c r="AK34">
        <v>14.576962279905439</v>
      </c>
      <c r="AL34">
        <v>18.390936590791735</v>
      </c>
      <c r="AM34">
        <v>2.6950185784113101</v>
      </c>
      <c r="AN34">
        <v>4.0620686401900662E-2</v>
      </c>
      <c r="AO34">
        <v>0</v>
      </c>
      <c r="AP34">
        <v>0</v>
      </c>
      <c r="AQ34">
        <v>0</v>
      </c>
      <c r="AR34">
        <v>14.027672099999993</v>
      </c>
      <c r="AS34">
        <v>16.260917576510899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2.4188968452830188</v>
      </c>
      <c r="AZ34">
        <v>0</v>
      </c>
      <c r="BA34">
        <v>0.45770506</v>
      </c>
      <c r="BB34">
        <v>2.4584797485493231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901.75355347466575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279.64187078725843</v>
      </c>
      <c r="L35">
        <v>12.540086985565356</v>
      </c>
      <c r="M35">
        <v>63.820713278341707</v>
      </c>
      <c r="N35">
        <v>52.88424786058534</v>
      </c>
      <c r="O35">
        <v>73.914924985306968</v>
      </c>
      <c r="P35">
        <v>31.338774481194687</v>
      </c>
      <c r="Q35">
        <v>9.6118708943188746</v>
      </c>
      <c r="R35">
        <v>19.103870684659086</v>
      </c>
      <c r="S35">
        <v>11.751151431017611</v>
      </c>
      <c r="T35">
        <v>1.4198508523489932</v>
      </c>
      <c r="U35">
        <v>59.881469678016892</v>
      </c>
      <c r="V35">
        <v>8.8128379551820721</v>
      </c>
      <c r="W35">
        <v>14.734280950253202</v>
      </c>
      <c r="X35">
        <v>62.803715486645217</v>
      </c>
      <c r="Y35">
        <v>0</v>
      </c>
      <c r="Z35">
        <v>5.523157133181817</v>
      </c>
      <c r="AA35">
        <v>11.901483306329117</v>
      </c>
      <c r="AB35">
        <v>6.9532679856837838</v>
      </c>
      <c r="AC35">
        <v>4.9809792419706049</v>
      </c>
      <c r="AD35">
        <v>9.344150788042807</v>
      </c>
      <c r="AE35">
        <v>8.4698742572386134</v>
      </c>
      <c r="AF35">
        <v>5.8855847058081956</v>
      </c>
      <c r="AG35">
        <v>32.232908820145433</v>
      </c>
      <c r="AH35">
        <v>11.469666671969673</v>
      </c>
      <c r="AI35">
        <v>1.6379980501401235</v>
      </c>
      <c r="AJ35">
        <v>0</v>
      </c>
      <c r="AK35">
        <v>14.576962279905439</v>
      </c>
      <c r="AL35">
        <v>19.226888559208259</v>
      </c>
      <c r="AM35">
        <v>2.6950185784113101</v>
      </c>
      <c r="AN35">
        <v>4.0620686401900662E-2</v>
      </c>
      <c r="AO35">
        <v>0</v>
      </c>
      <c r="AP35">
        <v>0</v>
      </c>
      <c r="AQ35">
        <v>0</v>
      </c>
      <c r="AR35">
        <v>14.027672099999993</v>
      </c>
      <c r="AS35">
        <v>16.260917576510899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2.4188968452830188</v>
      </c>
      <c r="AZ35">
        <v>0</v>
      </c>
      <c r="BA35">
        <v>0.45770506</v>
      </c>
      <c r="BB35">
        <v>2.4584797485493231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872.82189870547495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279.64187078725843</v>
      </c>
      <c r="L36">
        <v>12.540086985565356</v>
      </c>
      <c r="M36">
        <v>63.820713278341707</v>
      </c>
      <c r="N36">
        <v>52.88424786058534</v>
      </c>
      <c r="O36">
        <v>73.914924985306968</v>
      </c>
      <c r="P36">
        <v>31.338774481194687</v>
      </c>
      <c r="Q36">
        <v>9.612339630841122</v>
      </c>
      <c r="R36">
        <v>19.103870684659086</v>
      </c>
      <c r="S36">
        <v>11.75480485284281</v>
      </c>
      <c r="T36">
        <v>1.4198508523489932</v>
      </c>
      <c r="U36">
        <v>59.881469678016892</v>
      </c>
      <c r="V36">
        <v>8.8128379551820721</v>
      </c>
      <c r="W36">
        <v>14.734280950253202</v>
      </c>
      <c r="X36">
        <v>62.803715486645217</v>
      </c>
      <c r="Y36">
        <v>0</v>
      </c>
      <c r="Z36">
        <v>5.523157133181817</v>
      </c>
      <c r="AA36">
        <v>11.901483306329117</v>
      </c>
      <c r="AB36">
        <v>6.9532679856837838</v>
      </c>
      <c r="AC36">
        <v>4.9809792419706049</v>
      </c>
      <c r="AD36">
        <v>9.344150788042807</v>
      </c>
      <c r="AE36">
        <v>8.4698742572386134</v>
      </c>
      <c r="AF36">
        <v>5.8855847058081956</v>
      </c>
      <c r="AG36">
        <v>32.232908820145433</v>
      </c>
      <c r="AH36">
        <v>11.469666671969673</v>
      </c>
      <c r="AI36">
        <v>0</v>
      </c>
      <c r="AJ36">
        <v>0</v>
      </c>
      <c r="AK36">
        <v>14.576962279905439</v>
      </c>
      <c r="AL36">
        <v>19.226888559208259</v>
      </c>
      <c r="AM36">
        <v>2.6950185784113101</v>
      </c>
      <c r="AN36">
        <v>4.0620686401900662E-2</v>
      </c>
      <c r="AO36">
        <v>0</v>
      </c>
      <c r="AP36">
        <v>0</v>
      </c>
      <c r="AQ36">
        <v>0</v>
      </c>
      <c r="AR36">
        <v>14.027672099999993</v>
      </c>
      <c r="AS36">
        <v>16.260917576510899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2.4188968452830188</v>
      </c>
      <c r="AZ36">
        <v>0</v>
      </c>
      <c r="BA36">
        <v>0.45770506</v>
      </c>
      <c r="BB36">
        <v>2.4584797485493231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871.18802281368221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279.64187078725843</v>
      </c>
      <c r="L37">
        <v>9.6403453192697768</v>
      </c>
      <c r="M37">
        <v>63.820713278341707</v>
      </c>
      <c r="N37">
        <v>52.88424786058534</v>
      </c>
      <c r="O37">
        <v>73.914924985306968</v>
      </c>
      <c r="P37">
        <v>31.338774481194687</v>
      </c>
      <c r="Q37">
        <v>5.1109880718157186</v>
      </c>
      <c r="R37">
        <v>19.103870684659086</v>
      </c>
      <c r="S37">
        <v>6.7493185748281332</v>
      </c>
      <c r="T37">
        <v>0.9680906719367588</v>
      </c>
      <c r="U37">
        <v>59.881469678016892</v>
      </c>
      <c r="V37">
        <v>8.8128379551820721</v>
      </c>
      <c r="W37">
        <v>14.734280950253202</v>
      </c>
      <c r="X37">
        <v>62.803715486645217</v>
      </c>
      <c r="Y37">
        <v>0</v>
      </c>
      <c r="Z37">
        <v>5.523157133181817</v>
      </c>
      <c r="AA37">
        <v>11.901483306329117</v>
      </c>
      <c r="AB37">
        <v>6.9532679856837838</v>
      </c>
      <c r="AC37">
        <v>0</v>
      </c>
      <c r="AD37">
        <v>9.344150788042807</v>
      </c>
      <c r="AE37">
        <v>8.4698742572386134</v>
      </c>
      <c r="AF37">
        <v>5.8855847058081956</v>
      </c>
      <c r="AG37">
        <v>32.232908820145433</v>
      </c>
      <c r="AH37">
        <v>11.469666671969673</v>
      </c>
      <c r="AI37">
        <v>0</v>
      </c>
      <c r="AJ37">
        <v>0</v>
      </c>
      <c r="AK37">
        <v>14.576962279905439</v>
      </c>
      <c r="AL37">
        <v>19.226888559208259</v>
      </c>
      <c r="AM37">
        <v>2.6950185784113101</v>
      </c>
      <c r="AN37">
        <v>4.0620686401900662E-2</v>
      </c>
      <c r="AO37">
        <v>0</v>
      </c>
      <c r="AP37">
        <v>0</v>
      </c>
      <c r="AQ37">
        <v>0</v>
      </c>
      <c r="AR37">
        <v>14.495261082155791</v>
      </c>
      <c r="AS37">
        <v>16.260917576510899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2.4188968452830188</v>
      </c>
      <c r="AZ37">
        <v>0</v>
      </c>
      <c r="BA37">
        <v>0.45770506</v>
      </c>
      <c r="BB37">
        <v>2.4584797485493231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853.81629287011958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279.64187078725843</v>
      </c>
      <c r="L38">
        <v>9.6403453192697768</v>
      </c>
      <c r="M38">
        <v>63.820713278341707</v>
      </c>
      <c r="N38">
        <v>52.88424786058534</v>
      </c>
      <c r="O38">
        <v>73.914924985306968</v>
      </c>
      <c r="P38">
        <v>31.338774481194687</v>
      </c>
      <c r="Q38">
        <v>5.1109880718157186</v>
      </c>
      <c r="R38">
        <v>19.103870684659086</v>
      </c>
      <c r="S38">
        <v>6.7493185748281332</v>
      </c>
      <c r="T38">
        <v>0.9680906719367588</v>
      </c>
      <c r="U38">
        <v>59.881469678016892</v>
      </c>
      <c r="V38">
        <v>8.8128379551820721</v>
      </c>
      <c r="W38">
        <v>14.734280950253202</v>
      </c>
      <c r="X38">
        <v>62.803715486645217</v>
      </c>
      <c r="Y38">
        <v>0</v>
      </c>
      <c r="Z38">
        <v>5.523157133181817</v>
      </c>
      <c r="AA38">
        <v>5.9507416531645587</v>
      </c>
      <c r="AB38">
        <v>6.9532679856837838</v>
      </c>
      <c r="AC38">
        <v>0</v>
      </c>
      <c r="AD38">
        <v>9.344150788042807</v>
      </c>
      <c r="AE38">
        <v>8.4698742572386134</v>
      </c>
      <c r="AF38">
        <v>5.8855847058081956</v>
      </c>
      <c r="AG38">
        <v>32.232908820145433</v>
      </c>
      <c r="AH38">
        <v>11.469666671969673</v>
      </c>
      <c r="AI38">
        <v>0</v>
      </c>
      <c r="AJ38">
        <v>0</v>
      </c>
      <c r="AK38">
        <v>14.576962279905439</v>
      </c>
      <c r="AL38">
        <v>19.226888559208259</v>
      </c>
      <c r="AM38">
        <v>2.6950185784113101</v>
      </c>
      <c r="AN38">
        <v>4.0620686401900662E-2</v>
      </c>
      <c r="AO38">
        <v>0</v>
      </c>
      <c r="AP38">
        <v>0</v>
      </c>
      <c r="AQ38">
        <v>0</v>
      </c>
      <c r="AR38">
        <v>14.495261082155791</v>
      </c>
      <c r="AS38">
        <v>16.260917576510899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2.4188968452830188</v>
      </c>
      <c r="AZ38">
        <v>0</v>
      </c>
      <c r="BA38">
        <v>0.45770506</v>
      </c>
      <c r="BB38">
        <v>2.4584797485493231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847.86555121695494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279.64187078725843</v>
      </c>
      <c r="L39">
        <v>9.6403453192697768</v>
      </c>
      <c r="M39">
        <v>63.820713278341707</v>
      </c>
      <c r="N39">
        <v>52.88424786058534</v>
      </c>
      <c r="O39">
        <v>73.914924985306968</v>
      </c>
      <c r="P39">
        <v>31.338774481194687</v>
      </c>
      <c r="Q39">
        <v>5.1780742131557034</v>
      </c>
      <c r="R39">
        <v>19.112305472477061</v>
      </c>
      <c r="S39">
        <v>6.7502889734455955</v>
      </c>
      <c r="T39">
        <v>0.9680906719367588</v>
      </c>
      <c r="U39">
        <v>59.881469678016892</v>
      </c>
      <c r="V39">
        <v>8.8142185109489049</v>
      </c>
      <c r="W39">
        <v>14.7411611634981</v>
      </c>
      <c r="X39">
        <v>62.803892226800777</v>
      </c>
      <c r="Y39">
        <v>0</v>
      </c>
      <c r="Z39">
        <v>5.523157133181817</v>
      </c>
      <c r="AA39">
        <v>5.9393648848101286</v>
      </c>
      <c r="AB39">
        <v>6.9532679856837838</v>
      </c>
      <c r="AC39">
        <v>0</v>
      </c>
      <c r="AD39">
        <v>9.344150788042807</v>
      </c>
      <c r="AE39">
        <v>8.4698742572386134</v>
      </c>
      <c r="AF39">
        <v>5.8855847058081956</v>
      </c>
      <c r="AG39">
        <v>32.232908820145433</v>
      </c>
      <c r="AH39">
        <v>11.469666671969673</v>
      </c>
      <c r="AI39">
        <v>0</v>
      </c>
      <c r="AJ39">
        <v>0</v>
      </c>
      <c r="AK39">
        <v>14.576962279905439</v>
      </c>
      <c r="AL39">
        <v>19.226888559208259</v>
      </c>
      <c r="AM39">
        <v>2.6950185784113101</v>
      </c>
      <c r="AN39">
        <v>4.0620686401900662E-2</v>
      </c>
      <c r="AO39">
        <v>0</v>
      </c>
      <c r="AP39">
        <v>0</v>
      </c>
      <c r="AQ39">
        <v>0</v>
      </c>
      <c r="AR39">
        <v>14.495261082155791</v>
      </c>
      <c r="AS39">
        <v>16.260917576510899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2.4188968452830188</v>
      </c>
      <c r="AZ39">
        <v>0</v>
      </c>
      <c r="BA39">
        <v>0.45770506</v>
      </c>
      <c r="BB39">
        <v>2.4584797485493231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847.93910328554318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279.64187078725843</v>
      </c>
      <c r="L40">
        <v>9.6403453192697768</v>
      </c>
      <c r="M40">
        <v>63.820713278341707</v>
      </c>
      <c r="N40">
        <v>52.88424786058534</v>
      </c>
      <c r="O40">
        <v>73.914924985306968</v>
      </c>
      <c r="P40">
        <v>31.338774481194687</v>
      </c>
      <c r="Q40">
        <v>5.1109880718157186</v>
      </c>
      <c r="R40">
        <v>19.111641922413792</v>
      </c>
      <c r="S40">
        <v>6.7493185748281332</v>
      </c>
      <c r="T40">
        <v>0.9680906719367588</v>
      </c>
      <c r="U40">
        <v>59.881469678016892</v>
      </c>
      <c r="V40">
        <v>8.4923181005229509</v>
      </c>
      <c r="W40">
        <v>14.610074213706044</v>
      </c>
      <c r="X40">
        <v>61.862107087036769</v>
      </c>
      <c r="Y40">
        <v>0</v>
      </c>
      <c r="Z40">
        <v>5.523157133181817</v>
      </c>
      <c r="AA40">
        <v>5.755327944303799</v>
      </c>
      <c r="AB40">
        <v>6.9532679856837838</v>
      </c>
      <c r="AC40">
        <v>0</v>
      </c>
      <c r="AD40">
        <v>9.344150788042807</v>
      </c>
      <c r="AE40">
        <v>8.4698742572386134</v>
      </c>
      <c r="AF40">
        <v>5.8855847058081956</v>
      </c>
      <c r="AG40">
        <v>32.232908820145433</v>
      </c>
      <c r="AH40">
        <v>0</v>
      </c>
      <c r="AI40">
        <v>0</v>
      </c>
      <c r="AJ40">
        <v>0</v>
      </c>
      <c r="AK40">
        <v>14.576962279905439</v>
      </c>
      <c r="AL40">
        <v>19.226888559208259</v>
      </c>
      <c r="AM40">
        <v>2.6950185784113101</v>
      </c>
      <c r="AN40">
        <v>4.0620686401900662E-2</v>
      </c>
      <c r="AO40">
        <v>0</v>
      </c>
      <c r="AP40">
        <v>0</v>
      </c>
      <c r="AQ40">
        <v>0</v>
      </c>
      <c r="AR40">
        <v>14.495261082155791</v>
      </c>
      <c r="AS40">
        <v>16.260917576510899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2.4188968452830188</v>
      </c>
      <c r="AZ40">
        <v>0</v>
      </c>
      <c r="BA40">
        <v>0</v>
      </c>
      <c r="BB40">
        <v>2.4584797485493231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834.36420202306454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279.64187078725843</v>
      </c>
      <c r="L41">
        <v>9.6403453192697768</v>
      </c>
      <c r="M41">
        <v>63.820713278341707</v>
      </c>
      <c r="N41">
        <v>52.88424786058534</v>
      </c>
      <c r="O41">
        <v>73.914924985306968</v>
      </c>
      <c r="P41">
        <v>31.338774481194687</v>
      </c>
      <c r="Q41">
        <v>5.1780742131557034</v>
      </c>
      <c r="R41">
        <v>19.112305472477061</v>
      </c>
      <c r="S41">
        <v>6.7502889734455955</v>
      </c>
      <c r="T41">
        <v>0.9680906719367588</v>
      </c>
      <c r="U41">
        <v>59.881469678016892</v>
      </c>
      <c r="V41">
        <v>8.8128379551820721</v>
      </c>
      <c r="W41">
        <v>14.734280950253202</v>
      </c>
      <c r="X41">
        <v>62.803715486645217</v>
      </c>
      <c r="Y41">
        <v>0</v>
      </c>
      <c r="Z41">
        <v>5.523157133181817</v>
      </c>
      <c r="AA41">
        <v>0</v>
      </c>
      <c r="AB41">
        <v>6.9532679856837838</v>
      </c>
      <c r="AC41">
        <v>0</v>
      </c>
      <c r="AD41">
        <v>9.344150788042807</v>
      </c>
      <c r="AE41">
        <v>16.93974762389341</v>
      </c>
      <c r="AF41">
        <v>5.8855847058081956</v>
      </c>
      <c r="AG41">
        <v>32.232908820145433</v>
      </c>
      <c r="AH41">
        <v>0</v>
      </c>
      <c r="AI41">
        <v>0</v>
      </c>
      <c r="AJ41">
        <v>0</v>
      </c>
      <c r="AK41">
        <v>14.576962279905439</v>
      </c>
      <c r="AL41">
        <v>18.390936590791735</v>
      </c>
      <c r="AM41">
        <v>2.6950185784113101</v>
      </c>
      <c r="AN41">
        <v>4.0620686401900662E-2</v>
      </c>
      <c r="AO41">
        <v>0</v>
      </c>
      <c r="AP41">
        <v>0</v>
      </c>
      <c r="AQ41">
        <v>0</v>
      </c>
      <c r="AR41">
        <v>14.495261082155791</v>
      </c>
      <c r="AS41">
        <v>16.260917576510899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2.4188968452830188</v>
      </c>
      <c r="AZ41">
        <v>0</v>
      </c>
      <c r="BA41">
        <v>0</v>
      </c>
      <c r="BB41">
        <v>2.4584797485493231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837.69785055783427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279.64187078725843</v>
      </c>
      <c r="L42">
        <v>9.6403453192697768</v>
      </c>
      <c r="M42">
        <v>63.820713278341707</v>
      </c>
      <c r="N42">
        <v>52.88424786058534</v>
      </c>
      <c r="O42">
        <v>73.914924985306968</v>
      </c>
      <c r="P42">
        <v>31.338774481194687</v>
      </c>
      <c r="Q42">
        <v>5.1780742131557034</v>
      </c>
      <c r="R42">
        <v>19.112305472477061</v>
      </c>
      <c r="S42">
        <v>6.7502889734455955</v>
      </c>
      <c r="T42">
        <v>0.9680906719367588</v>
      </c>
      <c r="U42">
        <v>59.881469678016892</v>
      </c>
      <c r="V42">
        <v>8.8098396828169019</v>
      </c>
      <c r="W42">
        <v>14.734280950253202</v>
      </c>
      <c r="X42">
        <v>62.803715486645217</v>
      </c>
      <c r="Y42">
        <v>0</v>
      </c>
      <c r="Z42">
        <v>5.523157133181817</v>
      </c>
      <c r="AA42">
        <v>0</v>
      </c>
      <c r="AB42">
        <v>6.9532679856837838</v>
      </c>
      <c r="AC42">
        <v>0</v>
      </c>
      <c r="AD42">
        <v>9.344150788042807</v>
      </c>
      <c r="AE42">
        <v>16.93974762389341</v>
      </c>
      <c r="AF42">
        <v>5.8855847058081956</v>
      </c>
      <c r="AG42">
        <v>32.232908820145433</v>
      </c>
      <c r="AH42">
        <v>0</v>
      </c>
      <c r="AI42">
        <v>0</v>
      </c>
      <c r="AJ42">
        <v>0</v>
      </c>
      <c r="AK42">
        <v>14.576962279905439</v>
      </c>
      <c r="AL42">
        <v>18.390936590791735</v>
      </c>
      <c r="AM42">
        <v>2.6950185784113101</v>
      </c>
      <c r="AN42">
        <v>4.0620686401900662E-2</v>
      </c>
      <c r="AO42">
        <v>0</v>
      </c>
      <c r="AP42">
        <v>0</v>
      </c>
      <c r="AQ42">
        <v>0</v>
      </c>
      <c r="AR42">
        <v>14.495261082155791</v>
      </c>
      <c r="AS42">
        <v>16.260917576510899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2.4188968452830188</v>
      </c>
      <c r="AZ42">
        <v>0</v>
      </c>
      <c r="BA42">
        <v>0</v>
      </c>
      <c r="BB42">
        <v>2.4584797485493231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837.6948522854691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279.64187078725843</v>
      </c>
      <c r="L43">
        <v>9.6403453192697768</v>
      </c>
      <c r="M43">
        <v>63.820713278341707</v>
      </c>
      <c r="N43">
        <v>52.88424786058534</v>
      </c>
      <c r="O43">
        <v>73.914924985306968</v>
      </c>
      <c r="P43">
        <v>31.338774481194687</v>
      </c>
      <c r="Q43">
        <v>5.1780742131557034</v>
      </c>
      <c r="R43">
        <v>19.112305472477061</v>
      </c>
      <c r="S43">
        <v>6.7502889734455955</v>
      </c>
      <c r="T43">
        <v>0.9680906719367588</v>
      </c>
      <c r="U43">
        <v>59.881469678016892</v>
      </c>
      <c r="V43">
        <v>8.8098396828169019</v>
      </c>
      <c r="W43">
        <v>14.734280950253202</v>
      </c>
      <c r="X43">
        <v>62.803715486645217</v>
      </c>
      <c r="Y43">
        <v>0</v>
      </c>
      <c r="Z43">
        <v>5.523157133181817</v>
      </c>
      <c r="AA43">
        <v>0</v>
      </c>
      <c r="AB43">
        <v>0</v>
      </c>
      <c r="AC43">
        <v>0</v>
      </c>
      <c r="AD43">
        <v>4.6720751714456927</v>
      </c>
      <c r="AE43">
        <v>16.93974762389341</v>
      </c>
      <c r="AF43">
        <v>5.8855847058081956</v>
      </c>
      <c r="AG43">
        <v>32.232908820145433</v>
      </c>
      <c r="AH43">
        <v>0</v>
      </c>
      <c r="AI43">
        <v>0</v>
      </c>
      <c r="AJ43">
        <v>0</v>
      </c>
      <c r="AK43">
        <v>14.576962279905439</v>
      </c>
      <c r="AL43">
        <v>19.226888559208259</v>
      </c>
      <c r="AM43">
        <v>2.6950185784113101</v>
      </c>
      <c r="AN43">
        <v>4.0620686401900662E-2</v>
      </c>
      <c r="AO43">
        <v>0</v>
      </c>
      <c r="AP43">
        <v>0.1627543148301574</v>
      </c>
      <c r="AQ43">
        <v>0</v>
      </c>
      <c r="AR43">
        <v>14.027672099999993</v>
      </c>
      <c r="AS43">
        <v>16.260917576510899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2.4188968452830188</v>
      </c>
      <c r="AZ43">
        <v>0</v>
      </c>
      <c r="BA43">
        <v>0</v>
      </c>
      <c r="BB43">
        <v>2.4584797485493231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826.60062598427919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279.64187078725843</v>
      </c>
      <c r="L44">
        <v>9.6403453192697768</v>
      </c>
      <c r="M44">
        <v>63.820713278341707</v>
      </c>
      <c r="N44">
        <v>52.88424786058534</v>
      </c>
      <c r="O44">
        <v>73.914924985306968</v>
      </c>
      <c r="P44">
        <v>31.338774481194687</v>
      </c>
      <c r="Q44">
        <v>5.1780742131557034</v>
      </c>
      <c r="R44">
        <v>19.112305472477061</v>
      </c>
      <c r="S44">
        <v>6.7502889734455955</v>
      </c>
      <c r="T44">
        <v>0.9680906719367588</v>
      </c>
      <c r="U44">
        <v>59.881469678016892</v>
      </c>
      <c r="V44">
        <v>8.8098396828169019</v>
      </c>
      <c r="W44">
        <v>14.734280950253202</v>
      </c>
      <c r="X44">
        <v>62.803715486645217</v>
      </c>
      <c r="Y44">
        <v>0</v>
      </c>
      <c r="Z44">
        <v>5.523157133181817</v>
      </c>
      <c r="AA44">
        <v>0</v>
      </c>
      <c r="AB44">
        <v>0</v>
      </c>
      <c r="AC44">
        <v>0</v>
      </c>
      <c r="AD44">
        <v>4.6720751714456927</v>
      </c>
      <c r="AE44">
        <v>16.93974762389341</v>
      </c>
      <c r="AF44">
        <v>5.8855847058081956</v>
      </c>
      <c r="AG44">
        <v>32.232908820145433</v>
      </c>
      <c r="AH44">
        <v>0</v>
      </c>
      <c r="AI44">
        <v>0</v>
      </c>
      <c r="AJ44">
        <v>0</v>
      </c>
      <c r="AK44">
        <v>14.576962279905439</v>
      </c>
      <c r="AL44">
        <v>19.226888559208259</v>
      </c>
      <c r="AM44">
        <v>2.6950185784113101</v>
      </c>
      <c r="AN44">
        <v>4.0620686401900662E-2</v>
      </c>
      <c r="AO44">
        <v>0</v>
      </c>
      <c r="AP44">
        <v>0.1627543148301574</v>
      </c>
      <c r="AQ44">
        <v>0</v>
      </c>
      <c r="AR44">
        <v>14.027672099999993</v>
      </c>
      <c r="AS44">
        <v>16.260917576510899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2.4188968452830188</v>
      </c>
      <c r="AZ44">
        <v>0</v>
      </c>
      <c r="BA44">
        <v>0</v>
      </c>
      <c r="BB44">
        <v>2.4584797485493231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826.60062598427919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279.64187078725843</v>
      </c>
      <c r="L45">
        <v>9.6403453192697768</v>
      </c>
      <c r="M45">
        <v>63.820713278341707</v>
      </c>
      <c r="N45">
        <v>52.88424786058534</v>
      </c>
      <c r="O45">
        <v>73.914924985306968</v>
      </c>
      <c r="P45">
        <v>31.338774481194687</v>
      </c>
      <c r="Q45">
        <v>5.1780742131557034</v>
      </c>
      <c r="R45">
        <v>19.111713434210525</v>
      </c>
      <c r="S45">
        <v>6.7502889734455955</v>
      </c>
      <c r="T45">
        <v>0.9680906719367588</v>
      </c>
      <c r="U45">
        <v>59.881469678016892</v>
      </c>
      <c r="V45">
        <v>8.8098396828169019</v>
      </c>
      <c r="W45">
        <v>16.071375483050851</v>
      </c>
      <c r="X45">
        <v>62.803715486645217</v>
      </c>
      <c r="Y45">
        <v>0</v>
      </c>
      <c r="Z45">
        <v>5.523157133181817</v>
      </c>
      <c r="AA45">
        <v>0</v>
      </c>
      <c r="AB45">
        <v>0</v>
      </c>
      <c r="AC45">
        <v>0</v>
      </c>
      <c r="AD45">
        <v>0</v>
      </c>
      <c r="AE45">
        <v>16.93974762389341</v>
      </c>
      <c r="AF45">
        <v>5.8855847058081956</v>
      </c>
      <c r="AG45">
        <v>32.232908820145433</v>
      </c>
      <c r="AH45">
        <v>0</v>
      </c>
      <c r="AI45">
        <v>0</v>
      </c>
      <c r="AJ45">
        <v>0</v>
      </c>
      <c r="AK45">
        <v>14.576962279905439</v>
      </c>
      <c r="AL45">
        <v>19.226888559208259</v>
      </c>
      <c r="AM45">
        <v>2.6950185784113101</v>
      </c>
      <c r="AN45">
        <v>4.0620686401900662E-2</v>
      </c>
      <c r="AO45">
        <v>0</v>
      </c>
      <c r="AP45">
        <v>0.1627543148301574</v>
      </c>
      <c r="AQ45">
        <v>0</v>
      </c>
      <c r="AR45">
        <v>14.027672099999993</v>
      </c>
      <c r="AS45">
        <v>16.260917576510899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2.4188968452830188</v>
      </c>
      <c r="AZ45">
        <v>0</v>
      </c>
      <c r="BA45">
        <v>0</v>
      </c>
      <c r="BB45">
        <v>2.4584797485493231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823.2650533073645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279.64187078725843</v>
      </c>
      <c r="L46">
        <v>9.6403453192697768</v>
      </c>
      <c r="M46">
        <v>63.820713278341707</v>
      </c>
      <c r="N46">
        <v>52.88424786058534</v>
      </c>
      <c r="O46">
        <v>73.914924985306968</v>
      </c>
      <c r="P46">
        <v>31.338774481194687</v>
      </c>
      <c r="Q46">
        <v>5.1780742131557034</v>
      </c>
      <c r="R46">
        <v>19.112305472477061</v>
      </c>
      <c r="S46">
        <v>6.7502889734455955</v>
      </c>
      <c r="T46">
        <v>0.9680906719367588</v>
      </c>
      <c r="U46">
        <v>59.881469678016892</v>
      </c>
      <c r="V46">
        <v>8.8098396828169019</v>
      </c>
      <c r="W46">
        <v>16.712835955835963</v>
      </c>
      <c r="X46">
        <v>62.803715486645217</v>
      </c>
      <c r="Y46">
        <v>0</v>
      </c>
      <c r="Z46">
        <v>5.523157133181817</v>
      </c>
      <c r="AA46">
        <v>0</v>
      </c>
      <c r="AB46">
        <v>0</v>
      </c>
      <c r="AC46">
        <v>0</v>
      </c>
      <c r="AD46">
        <v>0</v>
      </c>
      <c r="AE46">
        <v>16.93974762389341</v>
      </c>
      <c r="AF46">
        <v>5.8855847058081956</v>
      </c>
      <c r="AG46">
        <v>32.232908820145433</v>
      </c>
      <c r="AH46">
        <v>0</v>
      </c>
      <c r="AI46">
        <v>0</v>
      </c>
      <c r="AJ46">
        <v>0</v>
      </c>
      <c r="AK46">
        <v>14.576962279905439</v>
      </c>
      <c r="AL46">
        <v>19.226888559208259</v>
      </c>
      <c r="AM46">
        <v>2.6950185784113101</v>
      </c>
      <c r="AN46">
        <v>4.0620686401900662E-2</v>
      </c>
      <c r="AO46">
        <v>0</v>
      </c>
      <c r="AP46">
        <v>2.9838332043082016</v>
      </c>
      <c r="AQ46">
        <v>0</v>
      </c>
      <c r="AR46">
        <v>14.027672099999993</v>
      </c>
      <c r="AS46">
        <v>16.260917576510899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2.4188968452830188</v>
      </c>
      <c r="AZ46">
        <v>0</v>
      </c>
      <c r="BA46">
        <v>0</v>
      </c>
      <c r="BB46">
        <v>2.4584797485493231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826.72818470789434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279.64187078725843</v>
      </c>
      <c r="L47">
        <v>9.6403453192697768</v>
      </c>
      <c r="M47">
        <v>63.820713278341707</v>
      </c>
      <c r="N47">
        <v>52.88424786058534</v>
      </c>
      <c r="O47">
        <v>73.914924985306968</v>
      </c>
      <c r="P47">
        <v>31.338774481194687</v>
      </c>
      <c r="Q47">
        <v>5.1780742131557034</v>
      </c>
      <c r="R47">
        <v>10.605251268579329</v>
      </c>
      <c r="S47">
        <v>6.7502889734455955</v>
      </c>
      <c r="T47">
        <v>0.9680906719367588</v>
      </c>
      <c r="U47">
        <v>59.881469678016892</v>
      </c>
      <c r="V47">
        <v>8.8123873251748233</v>
      </c>
      <c r="W47">
        <v>14.738547149633964</v>
      </c>
      <c r="X47">
        <v>62.803715486645217</v>
      </c>
      <c r="Y47">
        <v>0</v>
      </c>
      <c r="Z47">
        <v>5.523157133181817</v>
      </c>
      <c r="AA47">
        <v>0</v>
      </c>
      <c r="AB47">
        <v>0</v>
      </c>
      <c r="AC47">
        <v>0</v>
      </c>
      <c r="AD47">
        <v>0</v>
      </c>
      <c r="AE47">
        <v>8.4698742572386134</v>
      </c>
      <c r="AF47">
        <v>5.8855847058081956</v>
      </c>
      <c r="AG47">
        <v>32.232908820145433</v>
      </c>
      <c r="AH47">
        <v>0</v>
      </c>
      <c r="AI47">
        <v>0</v>
      </c>
      <c r="AJ47">
        <v>0</v>
      </c>
      <c r="AK47">
        <v>14.576962279905439</v>
      </c>
      <c r="AL47">
        <v>19.226888559208259</v>
      </c>
      <c r="AM47">
        <v>2.6950185784113101</v>
      </c>
      <c r="AN47">
        <v>4.0620686401900662E-2</v>
      </c>
      <c r="AO47">
        <v>0</v>
      </c>
      <c r="AP47">
        <v>2.9838332043082016</v>
      </c>
      <c r="AQ47">
        <v>0</v>
      </c>
      <c r="AR47">
        <v>14.027672099999993</v>
      </c>
      <c r="AS47">
        <v>16.260917576510899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2.4188968452830188</v>
      </c>
      <c r="AZ47">
        <v>0</v>
      </c>
      <c r="BA47">
        <v>0</v>
      </c>
      <c r="BB47">
        <v>2.4584797485493231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807.77951597349772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279.64187078725843</v>
      </c>
      <c r="L48">
        <v>9.6403453192697768</v>
      </c>
      <c r="M48">
        <v>63.820713278341707</v>
      </c>
      <c r="N48">
        <v>52.88424786058534</v>
      </c>
      <c r="O48">
        <v>73.914924985306968</v>
      </c>
      <c r="P48">
        <v>31.338774481194687</v>
      </c>
      <c r="Q48">
        <v>5.1780742131557034</v>
      </c>
      <c r="R48">
        <v>10.605251268579329</v>
      </c>
      <c r="S48">
        <v>6.7502889734455955</v>
      </c>
      <c r="T48">
        <v>0.9680906719367588</v>
      </c>
      <c r="U48">
        <v>59.881469678016892</v>
      </c>
      <c r="V48">
        <v>8.8123873251748233</v>
      </c>
      <c r="W48">
        <v>14.738541741747571</v>
      </c>
      <c r="X48">
        <v>62.80468538424973</v>
      </c>
      <c r="Y48">
        <v>0</v>
      </c>
      <c r="Z48">
        <v>5.523157133181817</v>
      </c>
      <c r="AA48">
        <v>0</v>
      </c>
      <c r="AB48">
        <v>0</v>
      </c>
      <c r="AC48">
        <v>0</v>
      </c>
      <c r="AD48">
        <v>0</v>
      </c>
      <c r="AE48">
        <v>8.4698742572386134</v>
      </c>
      <c r="AF48">
        <v>5.8855847058081956</v>
      </c>
      <c r="AG48">
        <v>32.232908820145433</v>
      </c>
      <c r="AH48">
        <v>0</v>
      </c>
      <c r="AI48">
        <v>0</v>
      </c>
      <c r="AJ48">
        <v>0</v>
      </c>
      <c r="AK48">
        <v>14.576962279905439</v>
      </c>
      <c r="AL48">
        <v>19.226888559208259</v>
      </c>
      <c r="AM48">
        <v>2.6950185784113101</v>
      </c>
      <c r="AN48">
        <v>4.0620686401900662E-2</v>
      </c>
      <c r="AO48">
        <v>0</v>
      </c>
      <c r="AP48">
        <v>2.9838332043082016</v>
      </c>
      <c r="AQ48">
        <v>0</v>
      </c>
      <c r="AR48">
        <v>14.027672099999993</v>
      </c>
      <c r="AS48">
        <v>16.260917576510899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2.4188968452830188</v>
      </c>
      <c r="AZ48">
        <v>0</v>
      </c>
      <c r="BA48">
        <v>0</v>
      </c>
      <c r="BB48">
        <v>2.4584797485493231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807.78048046321578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271.6755521153342</v>
      </c>
      <c r="L49">
        <v>9.6403453192697768</v>
      </c>
      <c r="M49">
        <v>63.820713278341707</v>
      </c>
      <c r="N49">
        <v>52.88424786058534</v>
      </c>
      <c r="O49">
        <v>73.914924985306968</v>
      </c>
      <c r="P49">
        <v>31.338774481194687</v>
      </c>
      <c r="Q49">
        <v>5.1780742131557034</v>
      </c>
      <c r="R49">
        <v>10.605251268579329</v>
      </c>
      <c r="S49">
        <v>6.7502889734455955</v>
      </c>
      <c r="T49">
        <v>0.9680906719367588</v>
      </c>
      <c r="U49">
        <v>59.881469678016892</v>
      </c>
      <c r="V49">
        <v>8.8123873251748233</v>
      </c>
      <c r="W49">
        <v>14.738547149633964</v>
      </c>
      <c r="X49">
        <v>62.803715486645217</v>
      </c>
      <c r="Y49">
        <v>0</v>
      </c>
      <c r="Z49">
        <v>5.523157133181817</v>
      </c>
      <c r="AA49">
        <v>0</v>
      </c>
      <c r="AB49">
        <v>0</v>
      </c>
      <c r="AC49">
        <v>0</v>
      </c>
      <c r="AD49">
        <v>0</v>
      </c>
      <c r="AE49">
        <v>8.4698742572386134</v>
      </c>
      <c r="AF49">
        <v>5.8855847058081956</v>
      </c>
      <c r="AG49">
        <v>32.232908820145433</v>
      </c>
      <c r="AH49">
        <v>0</v>
      </c>
      <c r="AI49">
        <v>0</v>
      </c>
      <c r="AJ49">
        <v>0</v>
      </c>
      <c r="AK49">
        <v>14.576962279905439</v>
      </c>
      <c r="AL49">
        <v>19.226888559208259</v>
      </c>
      <c r="AM49">
        <v>2.6950185784113101</v>
      </c>
      <c r="AN49">
        <v>4.0620686401900662E-2</v>
      </c>
      <c r="AO49">
        <v>0</v>
      </c>
      <c r="AP49">
        <v>2.9838332043082016</v>
      </c>
      <c r="AQ49">
        <v>0</v>
      </c>
      <c r="AR49">
        <v>14.027672099999993</v>
      </c>
      <c r="AS49">
        <v>16.260917576510899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2.4188968452830188</v>
      </c>
      <c r="AZ49">
        <v>0</v>
      </c>
      <c r="BA49">
        <v>0</v>
      </c>
      <c r="BB49">
        <v>2.1620186960352421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799.51673624905948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271.6755521153342</v>
      </c>
      <c r="L50">
        <v>9.6403453192697768</v>
      </c>
      <c r="M50">
        <v>63.820713278341707</v>
      </c>
      <c r="N50">
        <v>52.88424786058534</v>
      </c>
      <c r="O50">
        <v>73.914924985306968</v>
      </c>
      <c r="P50">
        <v>31.338774481194687</v>
      </c>
      <c r="Q50">
        <v>5.1780742131557034</v>
      </c>
      <c r="R50">
        <v>10.605251268579329</v>
      </c>
      <c r="S50">
        <v>6.7502889734455955</v>
      </c>
      <c r="T50">
        <v>0.9680906719367588</v>
      </c>
      <c r="U50">
        <v>59.881469678016892</v>
      </c>
      <c r="V50">
        <v>8.8123873251748233</v>
      </c>
      <c r="W50">
        <v>14.738547149633964</v>
      </c>
      <c r="X50">
        <v>62.803715486645217</v>
      </c>
      <c r="Y50">
        <v>0</v>
      </c>
      <c r="Z50">
        <v>5.523157133181817</v>
      </c>
      <c r="AA50">
        <v>0</v>
      </c>
      <c r="AB50">
        <v>0</v>
      </c>
      <c r="AC50">
        <v>0</v>
      </c>
      <c r="AD50">
        <v>0</v>
      </c>
      <c r="AE50">
        <v>8.4698742572386134</v>
      </c>
      <c r="AF50">
        <v>5.8855847058081956</v>
      </c>
      <c r="AG50">
        <v>32.232908820145433</v>
      </c>
      <c r="AH50">
        <v>0</v>
      </c>
      <c r="AI50">
        <v>0</v>
      </c>
      <c r="AJ50">
        <v>0</v>
      </c>
      <c r="AK50">
        <v>14.576962279905439</v>
      </c>
      <c r="AL50">
        <v>19.226888559208259</v>
      </c>
      <c r="AM50">
        <v>2.6950185784113101</v>
      </c>
      <c r="AN50">
        <v>4.0620686401900662E-2</v>
      </c>
      <c r="AO50">
        <v>0</v>
      </c>
      <c r="AP50">
        <v>0</v>
      </c>
      <c r="AQ50">
        <v>0</v>
      </c>
      <c r="AR50">
        <v>14.027672099999993</v>
      </c>
      <c r="AS50">
        <v>16.260917576510899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2.4188968452830188</v>
      </c>
      <c r="AZ50">
        <v>0</v>
      </c>
      <c r="BA50">
        <v>0</v>
      </c>
      <c r="BB50">
        <v>1.9499141809290952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796.32079852964512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271.6755521153342</v>
      </c>
      <c r="L51">
        <v>9.6403453192697768</v>
      </c>
      <c r="M51">
        <v>63.820713278341707</v>
      </c>
      <c r="N51">
        <v>52.88424786058534</v>
      </c>
      <c r="O51">
        <v>73.914924985306968</v>
      </c>
      <c r="P51">
        <v>31.338774481194687</v>
      </c>
      <c r="Q51">
        <v>5.1780742131557034</v>
      </c>
      <c r="R51">
        <v>10.606053971252566</v>
      </c>
      <c r="S51">
        <v>6.7502889734455955</v>
      </c>
      <c r="T51">
        <v>0.9680906719367588</v>
      </c>
      <c r="U51">
        <v>59.881469678016892</v>
      </c>
      <c r="V51">
        <v>4.8227765425685423</v>
      </c>
      <c r="W51">
        <v>14.738547149633964</v>
      </c>
      <c r="X51">
        <v>62.803715486645217</v>
      </c>
      <c r="Y51">
        <v>0</v>
      </c>
      <c r="Z51">
        <v>5.523157133181817</v>
      </c>
      <c r="AA51">
        <v>0</v>
      </c>
      <c r="AB51">
        <v>0</v>
      </c>
      <c r="AC51">
        <v>0</v>
      </c>
      <c r="AD51">
        <v>0</v>
      </c>
      <c r="AE51">
        <v>8.4698742572386134</v>
      </c>
      <c r="AF51">
        <v>5.8855847058081956</v>
      </c>
      <c r="AG51">
        <v>32.232908820145433</v>
      </c>
      <c r="AH51">
        <v>0</v>
      </c>
      <c r="AI51">
        <v>0</v>
      </c>
      <c r="AJ51">
        <v>0</v>
      </c>
      <c r="AK51">
        <v>14.576962279905439</v>
      </c>
      <c r="AL51">
        <v>19.226888559208259</v>
      </c>
      <c r="AM51">
        <v>2.6950185784113101</v>
      </c>
      <c r="AN51">
        <v>4.0620686401900662E-2</v>
      </c>
      <c r="AO51">
        <v>0</v>
      </c>
      <c r="AP51">
        <v>0.1627543148301574</v>
      </c>
      <c r="AQ51">
        <v>0</v>
      </c>
      <c r="AR51">
        <v>14.027672099999993</v>
      </c>
      <c r="AS51">
        <v>16.260917576510899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2.4188968452830188</v>
      </c>
      <c r="AZ51">
        <v>0</v>
      </c>
      <c r="BA51">
        <v>0</v>
      </c>
      <c r="BB51">
        <v>1.7999207823960879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792.34475136600918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271.6755521153342</v>
      </c>
      <c r="L52">
        <v>9.6403453192697768</v>
      </c>
      <c r="M52">
        <v>63.820713278341707</v>
      </c>
      <c r="N52">
        <v>52.88424786058534</v>
      </c>
      <c r="O52">
        <v>73.914924985306968</v>
      </c>
      <c r="P52">
        <v>31.338774481194687</v>
      </c>
      <c r="Q52">
        <v>5.1780742131557034</v>
      </c>
      <c r="R52">
        <v>10.606053971252566</v>
      </c>
      <c r="S52">
        <v>6.7502889734455955</v>
      </c>
      <c r="T52">
        <v>0.9680906719367588</v>
      </c>
      <c r="U52">
        <v>59.881469678016892</v>
      </c>
      <c r="V52">
        <v>4.8227765425685423</v>
      </c>
      <c r="W52">
        <v>14.738547149633964</v>
      </c>
      <c r="X52">
        <v>62.803715486645217</v>
      </c>
      <c r="Y52">
        <v>0</v>
      </c>
      <c r="Z52">
        <v>5.523157133181817</v>
      </c>
      <c r="AA52">
        <v>0</v>
      </c>
      <c r="AB52">
        <v>0</v>
      </c>
      <c r="AC52">
        <v>0</v>
      </c>
      <c r="AD52">
        <v>0</v>
      </c>
      <c r="AE52">
        <v>8.4698742572386134</v>
      </c>
      <c r="AF52">
        <v>5.8855847058081956</v>
      </c>
      <c r="AG52">
        <v>32.232908820145433</v>
      </c>
      <c r="AH52">
        <v>0</v>
      </c>
      <c r="AI52">
        <v>0</v>
      </c>
      <c r="AJ52">
        <v>0</v>
      </c>
      <c r="AK52">
        <v>14.576962279905439</v>
      </c>
      <c r="AL52">
        <v>19.226888559208259</v>
      </c>
      <c r="AM52">
        <v>2.6950185784113101</v>
      </c>
      <c r="AN52">
        <v>4.0620686401900662E-2</v>
      </c>
      <c r="AO52">
        <v>0</v>
      </c>
      <c r="AP52">
        <v>0.1627543148301574</v>
      </c>
      <c r="AQ52">
        <v>0</v>
      </c>
      <c r="AR52">
        <v>14.027672099999993</v>
      </c>
      <c r="AS52">
        <v>16.260917576510899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2.4188968452830188</v>
      </c>
      <c r="AZ52">
        <v>0</v>
      </c>
      <c r="BA52">
        <v>0</v>
      </c>
      <c r="BB52">
        <v>1.7999207823960879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792.34475136600918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271.6755521153342</v>
      </c>
      <c r="L53">
        <v>9.6403453192697768</v>
      </c>
      <c r="M53">
        <v>63.820713278341707</v>
      </c>
      <c r="N53">
        <v>52.88424786058534</v>
      </c>
      <c r="O53">
        <v>73.914924985306968</v>
      </c>
      <c r="P53">
        <v>31.338774481194687</v>
      </c>
      <c r="Q53">
        <v>5.1780742131557034</v>
      </c>
      <c r="R53">
        <v>10.606053971252566</v>
      </c>
      <c r="S53">
        <v>6.7502889734455955</v>
      </c>
      <c r="T53">
        <v>0.9680906719367588</v>
      </c>
      <c r="U53">
        <v>59.881469678016892</v>
      </c>
      <c r="V53">
        <v>4.8227765425685423</v>
      </c>
      <c r="W53">
        <v>14.738547149633964</v>
      </c>
      <c r="X53">
        <v>62.803715486645217</v>
      </c>
      <c r="Y53">
        <v>0</v>
      </c>
      <c r="Z53">
        <v>5.523157133181817</v>
      </c>
      <c r="AA53">
        <v>0</v>
      </c>
      <c r="AB53">
        <v>0</v>
      </c>
      <c r="AC53">
        <v>0</v>
      </c>
      <c r="AD53">
        <v>0</v>
      </c>
      <c r="AE53">
        <v>7.5835839426397342</v>
      </c>
      <c r="AF53">
        <v>5.8855847058081956</v>
      </c>
      <c r="AG53">
        <v>32.232908820145433</v>
      </c>
      <c r="AH53">
        <v>0</v>
      </c>
      <c r="AI53">
        <v>0</v>
      </c>
      <c r="AJ53">
        <v>0</v>
      </c>
      <c r="AK53">
        <v>14.576962279905439</v>
      </c>
      <c r="AL53">
        <v>19.226888559208259</v>
      </c>
      <c r="AM53">
        <v>2.6950185784113101</v>
      </c>
      <c r="AN53">
        <v>4.0620686401900662E-2</v>
      </c>
      <c r="AO53">
        <v>0</v>
      </c>
      <c r="AP53">
        <v>0.1627543148301574</v>
      </c>
      <c r="AQ53">
        <v>0</v>
      </c>
      <c r="AR53">
        <v>14.027672099999993</v>
      </c>
      <c r="AS53">
        <v>16.260917576510899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2.4188968452830188</v>
      </c>
      <c r="AZ53">
        <v>0</v>
      </c>
      <c r="BA53">
        <v>0</v>
      </c>
      <c r="BB53">
        <v>1.7999207823960879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791.45846105141027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271.6755521153342</v>
      </c>
      <c r="L54">
        <v>9.6403453192697768</v>
      </c>
      <c r="M54">
        <v>63.820713278341707</v>
      </c>
      <c r="N54">
        <v>52.88424786058534</v>
      </c>
      <c r="O54">
        <v>73.914924985306968</v>
      </c>
      <c r="P54">
        <v>31.338774481194687</v>
      </c>
      <c r="Q54">
        <v>5.1780742131557034</v>
      </c>
      <c r="R54">
        <v>10.606053971252566</v>
      </c>
      <c r="S54">
        <v>6.7502889734455955</v>
      </c>
      <c r="T54">
        <v>0.9680906719367588</v>
      </c>
      <c r="U54">
        <v>59.881469678016892</v>
      </c>
      <c r="V54">
        <v>4.8227765425685423</v>
      </c>
      <c r="W54">
        <v>14.738547149633964</v>
      </c>
      <c r="X54">
        <v>62.803715486645217</v>
      </c>
      <c r="Y54">
        <v>0</v>
      </c>
      <c r="Z54">
        <v>5.523157133181817</v>
      </c>
      <c r="AA54">
        <v>0</v>
      </c>
      <c r="AB54">
        <v>0</v>
      </c>
      <c r="AC54">
        <v>0</v>
      </c>
      <c r="AD54">
        <v>0</v>
      </c>
      <c r="AE54">
        <v>7.5835839426397342</v>
      </c>
      <c r="AF54">
        <v>5.8855847058081956</v>
      </c>
      <c r="AG54">
        <v>32.232908820145433</v>
      </c>
      <c r="AH54">
        <v>0</v>
      </c>
      <c r="AI54">
        <v>0</v>
      </c>
      <c r="AJ54">
        <v>0</v>
      </c>
      <c r="AK54">
        <v>14.576962279905439</v>
      </c>
      <c r="AL54">
        <v>19.226888559208259</v>
      </c>
      <c r="AM54">
        <v>2.6950185784113101</v>
      </c>
      <c r="AN54">
        <v>4.0620686401900662E-2</v>
      </c>
      <c r="AO54">
        <v>0</v>
      </c>
      <c r="AP54">
        <v>0.1627543148301574</v>
      </c>
      <c r="AQ54">
        <v>0</v>
      </c>
      <c r="AR54">
        <v>14.027672099999993</v>
      </c>
      <c r="AS54">
        <v>16.260917576510899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2.4188968452830188</v>
      </c>
      <c r="AZ54">
        <v>0</v>
      </c>
      <c r="BA54">
        <v>0</v>
      </c>
      <c r="BB54">
        <v>1.7999207823960879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791.45846105141027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271.6755521153342</v>
      </c>
      <c r="L55">
        <v>9.6403453192697768</v>
      </c>
      <c r="M55">
        <v>63.820713278341707</v>
      </c>
      <c r="N55">
        <v>52.88424786058534</v>
      </c>
      <c r="O55">
        <v>73.914924985306968</v>
      </c>
      <c r="P55">
        <v>31.338774481194687</v>
      </c>
      <c r="Q55">
        <v>5.1123569875000001</v>
      </c>
      <c r="R55">
        <v>10.316263560681628</v>
      </c>
      <c r="S55">
        <v>6.4605845980198016</v>
      </c>
      <c r="T55">
        <v>0.7806010000000001</v>
      </c>
      <c r="U55">
        <v>59.881469678016892</v>
      </c>
      <c r="V55">
        <v>4.8394493465346535</v>
      </c>
      <c r="W55">
        <v>14.738547149633964</v>
      </c>
      <c r="X55">
        <v>62.803715486645217</v>
      </c>
      <c r="Y55">
        <v>0</v>
      </c>
      <c r="Z55">
        <v>5.523157133181817</v>
      </c>
      <c r="AA55">
        <v>0</v>
      </c>
      <c r="AB55">
        <v>0</v>
      </c>
      <c r="AC55">
        <v>0</v>
      </c>
      <c r="AD55">
        <v>0</v>
      </c>
      <c r="AE55">
        <v>7.5835839426397342</v>
      </c>
      <c r="AF55">
        <v>5.8855847058081956</v>
      </c>
      <c r="AG55">
        <v>32.232908820145433</v>
      </c>
      <c r="AH55">
        <v>0</v>
      </c>
      <c r="AI55">
        <v>0</v>
      </c>
      <c r="AJ55">
        <v>0</v>
      </c>
      <c r="AK55">
        <v>14.576962279905439</v>
      </c>
      <c r="AL55">
        <v>19.226888559208259</v>
      </c>
      <c r="AM55">
        <v>2.6950185784113101</v>
      </c>
      <c r="AN55">
        <v>4.0620686401900662E-2</v>
      </c>
      <c r="AO55">
        <v>0</v>
      </c>
      <c r="AP55">
        <v>0.1627543148301574</v>
      </c>
      <c r="AQ55">
        <v>0</v>
      </c>
      <c r="AR55">
        <v>14.027672099999993</v>
      </c>
      <c r="AS55">
        <v>16.260917576510899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2.4188968452830188</v>
      </c>
      <c r="AZ55">
        <v>0</v>
      </c>
      <c r="BA55">
        <v>0</v>
      </c>
      <c r="BB55">
        <v>1.3409472413793102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790.18345863077059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271.6755521153342</v>
      </c>
      <c r="L56">
        <v>9.6403453192697768</v>
      </c>
      <c r="M56">
        <v>63.820713278341707</v>
      </c>
      <c r="N56">
        <v>52.88424786058534</v>
      </c>
      <c r="O56">
        <v>73.914924985306968</v>
      </c>
      <c r="P56">
        <v>31.338774481194687</v>
      </c>
      <c r="Q56">
        <v>5.1123569875000001</v>
      </c>
      <c r="R56">
        <v>10.316263560681628</v>
      </c>
      <c r="S56">
        <v>6.4605845980198016</v>
      </c>
      <c r="T56">
        <v>0.7806010000000001</v>
      </c>
      <c r="U56">
        <v>59.881469678016892</v>
      </c>
      <c r="V56">
        <v>4.8394493465346535</v>
      </c>
      <c r="W56">
        <v>14.738547149633964</v>
      </c>
      <c r="X56">
        <v>62.803715486645217</v>
      </c>
      <c r="Y56">
        <v>0</v>
      </c>
      <c r="Z56">
        <v>5.523157133181817</v>
      </c>
      <c r="AA56">
        <v>0</v>
      </c>
      <c r="AB56">
        <v>0</v>
      </c>
      <c r="AC56">
        <v>0</v>
      </c>
      <c r="AD56">
        <v>0</v>
      </c>
      <c r="AE56">
        <v>7.5835839426397342</v>
      </c>
      <c r="AF56">
        <v>5.8855847058081956</v>
      </c>
      <c r="AG56">
        <v>32.232908820145433</v>
      </c>
      <c r="AH56">
        <v>0</v>
      </c>
      <c r="AI56">
        <v>0</v>
      </c>
      <c r="AJ56">
        <v>0</v>
      </c>
      <c r="AK56">
        <v>14.576962279905439</v>
      </c>
      <c r="AL56">
        <v>19.226888559208259</v>
      </c>
      <c r="AM56">
        <v>2.6950185784113101</v>
      </c>
      <c r="AN56">
        <v>4.0620686401900662E-2</v>
      </c>
      <c r="AO56">
        <v>0</v>
      </c>
      <c r="AP56">
        <v>0.1627543148301574</v>
      </c>
      <c r="AQ56">
        <v>0</v>
      </c>
      <c r="AR56">
        <v>14.027672099999993</v>
      </c>
      <c r="AS56">
        <v>16.260917576510899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2.4188968452830188</v>
      </c>
      <c r="AZ56">
        <v>0</v>
      </c>
      <c r="BA56">
        <v>0</v>
      </c>
      <c r="BB56">
        <v>1.3409472413793102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790.18345863077059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271.6755521153342</v>
      </c>
      <c r="L57">
        <v>9.6403453192697768</v>
      </c>
      <c r="M57">
        <v>63.820713278341707</v>
      </c>
      <c r="N57">
        <v>52.88424786058534</v>
      </c>
      <c r="O57">
        <v>73.914924985306968</v>
      </c>
      <c r="P57">
        <v>31.338774481194687</v>
      </c>
      <c r="Q57">
        <v>5.1123569875000001</v>
      </c>
      <c r="R57">
        <v>10.316263560681628</v>
      </c>
      <c r="S57">
        <v>6.4605845980198016</v>
      </c>
      <c r="T57">
        <v>0.7806010000000001</v>
      </c>
      <c r="U57">
        <v>59.881469678016892</v>
      </c>
      <c r="V57">
        <v>4.8394493465346535</v>
      </c>
      <c r="W57">
        <v>14.738547149633964</v>
      </c>
      <c r="X57">
        <v>62.803715486645217</v>
      </c>
      <c r="Y57">
        <v>0</v>
      </c>
      <c r="Z57">
        <v>5.523157133181817</v>
      </c>
      <c r="AA57">
        <v>0</v>
      </c>
      <c r="AB57">
        <v>0</v>
      </c>
      <c r="AC57">
        <v>0</v>
      </c>
      <c r="AD57">
        <v>0</v>
      </c>
      <c r="AE57">
        <v>8.4698742572386134</v>
      </c>
      <c r="AF57">
        <v>5.8855847058081956</v>
      </c>
      <c r="AG57">
        <v>32.232908820145433</v>
      </c>
      <c r="AH57">
        <v>0</v>
      </c>
      <c r="AI57">
        <v>0</v>
      </c>
      <c r="AJ57">
        <v>0</v>
      </c>
      <c r="AK57">
        <v>14.576962279905439</v>
      </c>
      <c r="AL57">
        <v>19.226888559208259</v>
      </c>
      <c r="AM57">
        <v>5.0361456709992201</v>
      </c>
      <c r="AN57">
        <v>4.0620686401900662E-2</v>
      </c>
      <c r="AO57">
        <v>0</v>
      </c>
      <c r="AP57">
        <v>0.1627543148301574</v>
      </c>
      <c r="AQ57">
        <v>0</v>
      </c>
      <c r="AR57">
        <v>14.027672099999993</v>
      </c>
      <c r="AS57">
        <v>16.260917576510899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2.4188968452830188</v>
      </c>
      <c r="AZ57">
        <v>0</v>
      </c>
      <c r="BA57">
        <v>0</v>
      </c>
      <c r="BB57">
        <v>1.3409472413793102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793.41087603795734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271.6755521153342</v>
      </c>
      <c r="L58">
        <v>9.6403453192697768</v>
      </c>
      <c r="M58">
        <v>63.820713278341707</v>
      </c>
      <c r="N58">
        <v>52.88424786058534</v>
      </c>
      <c r="O58">
        <v>73.914924985306968</v>
      </c>
      <c r="P58">
        <v>31.338774481194687</v>
      </c>
      <c r="Q58">
        <v>5.1123569875000001</v>
      </c>
      <c r="R58">
        <v>19.112949790754257</v>
      </c>
      <c r="S58">
        <v>6.4605845980198016</v>
      </c>
      <c r="T58">
        <v>0.7806010000000001</v>
      </c>
      <c r="U58">
        <v>59.881469678016892</v>
      </c>
      <c r="V58">
        <v>8.8142185109489049</v>
      </c>
      <c r="W58">
        <v>14.738547149633964</v>
      </c>
      <c r="X58">
        <v>62.803715486645217</v>
      </c>
      <c r="Y58">
        <v>0</v>
      </c>
      <c r="Z58">
        <v>5.523157133181817</v>
      </c>
      <c r="AA58">
        <v>0</v>
      </c>
      <c r="AB58">
        <v>0</v>
      </c>
      <c r="AC58">
        <v>0</v>
      </c>
      <c r="AD58">
        <v>0</v>
      </c>
      <c r="AE58">
        <v>8.4698742572386134</v>
      </c>
      <c r="AF58">
        <v>5.8855847058081956</v>
      </c>
      <c r="AG58">
        <v>32.232908820145433</v>
      </c>
      <c r="AH58">
        <v>0</v>
      </c>
      <c r="AI58">
        <v>0</v>
      </c>
      <c r="AJ58">
        <v>0</v>
      </c>
      <c r="AK58">
        <v>14.576962279905439</v>
      </c>
      <c r="AL58">
        <v>19.226888559208259</v>
      </c>
      <c r="AM58">
        <v>5.3900371568226202</v>
      </c>
      <c r="AN58">
        <v>4.0620686401900662E-2</v>
      </c>
      <c r="AO58">
        <v>0</v>
      </c>
      <c r="AP58">
        <v>0.1627543148301574</v>
      </c>
      <c r="AQ58">
        <v>0</v>
      </c>
      <c r="AR58">
        <v>14.027672099999993</v>
      </c>
      <c r="AS58">
        <v>16.260917576510899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2.4188968452830188</v>
      </c>
      <c r="AZ58">
        <v>0</v>
      </c>
      <c r="BA58">
        <v>0</v>
      </c>
      <c r="BB58">
        <v>1.9499141809290952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807.14518985781729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271.6755521153342</v>
      </c>
      <c r="L59">
        <v>9.6403453192697768</v>
      </c>
      <c r="M59">
        <v>63.820713278341707</v>
      </c>
      <c r="N59">
        <v>52.88424786058534</v>
      </c>
      <c r="O59">
        <v>73.914924985306968</v>
      </c>
      <c r="P59">
        <v>31.338774481194687</v>
      </c>
      <c r="Q59">
        <v>5.1123569875000001</v>
      </c>
      <c r="R59">
        <v>19.112949790754257</v>
      </c>
      <c r="S59">
        <v>6.4605845980198016</v>
      </c>
      <c r="T59">
        <v>0.7806010000000001</v>
      </c>
      <c r="U59">
        <v>59.881469678016892</v>
      </c>
      <c r="V59">
        <v>8.8128379551820721</v>
      </c>
      <c r="W59">
        <v>14.738547149633964</v>
      </c>
      <c r="X59">
        <v>62.803715486645217</v>
      </c>
      <c r="Y59">
        <v>0</v>
      </c>
      <c r="Z59">
        <v>5.523157133181817</v>
      </c>
      <c r="AA59">
        <v>0</v>
      </c>
      <c r="AB59">
        <v>0</v>
      </c>
      <c r="AC59">
        <v>0</v>
      </c>
      <c r="AD59">
        <v>0</v>
      </c>
      <c r="AE59">
        <v>7.5835839426397342</v>
      </c>
      <c r="AF59">
        <v>5.8855847058081956</v>
      </c>
      <c r="AG59">
        <v>32.232908820145433</v>
      </c>
      <c r="AH59">
        <v>0</v>
      </c>
      <c r="AI59">
        <v>0</v>
      </c>
      <c r="AJ59">
        <v>0</v>
      </c>
      <c r="AK59">
        <v>14.576962279905439</v>
      </c>
      <c r="AL59">
        <v>9.1954686684165203</v>
      </c>
      <c r="AM59">
        <v>5.3900371568226202</v>
      </c>
      <c r="AN59">
        <v>4.0620686401900662E-2</v>
      </c>
      <c r="AO59">
        <v>0</v>
      </c>
      <c r="AP59">
        <v>0.1627543148301574</v>
      </c>
      <c r="AQ59">
        <v>0</v>
      </c>
      <c r="AR59">
        <v>14.495261082155791</v>
      </c>
      <c r="AS59">
        <v>16.260917576510899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2.4188968452830188</v>
      </c>
      <c r="AZ59">
        <v>0</v>
      </c>
      <c r="BA59">
        <v>0</v>
      </c>
      <c r="BB59">
        <v>1.9499141809290952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796.69368807881551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271.6755521153342</v>
      </c>
      <c r="L60">
        <v>9.6403453192697768</v>
      </c>
      <c r="M60">
        <v>63.820713278341707</v>
      </c>
      <c r="N60">
        <v>52.88424786058534</v>
      </c>
      <c r="O60">
        <v>73.914924985306968</v>
      </c>
      <c r="P60">
        <v>31.338774481194687</v>
      </c>
      <c r="Q60">
        <v>5.1123569875000001</v>
      </c>
      <c r="R60">
        <v>19.112949790754257</v>
      </c>
      <c r="S60">
        <v>6.4605845980198016</v>
      </c>
      <c r="T60">
        <v>0.7806010000000001</v>
      </c>
      <c r="U60">
        <v>59.881469678016892</v>
      </c>
      <c r="V60">
        <v>8.8128379551820721</v>
      </c>
      <c r="W60">
        <v>14.731805485892485</v>
      </c>
      <c r="X60">
        <v>62.803715486645217</v>
      </c>
      <c r="Y60">
        <v>0</v>
      </c>
      <c r="Z60">
        <v>2.7615783469999995</v>
      </c>
      <c r="AA60">
        <v>0</v>
      </c>
      <c r="AB60">
        <v>0</v>
      </c>
      <c r="AC60">
        <v>0</v>
      </c>
      <c r="AD60">
        <v>0</v>
      </c>
      <c r="AE60">
        <v>7.5835839426397342</v>
      </c>
      <c r="AF60">
        <v>5.8855847058081956</v>
      </c>
      <c r="AG60">
        <v>32.232908820145433</v>
      </c>
      <c r="AH60">
        <v>0</v>
      </c>
      <c r="AI60">
        <v>0</v>
      </c>
      <c r="AJ60">
        <v>0</v>
      </c>
      <c r="AK60">
        <v>14.576962279905439</v>
      </c>
      <c r="AL60">
        <v>9.1954686684165203</v>
      </c>
      <c r="AM60">
        <v>5.3900371568226202</v>
      </c>
      <c r="AN60">
        <v>4.0620686401900662E-2</v>
      </c>
      <c r="AO60">
        <v>0</v>
      </c>
      <c r="AP60">
        <v>0.1627543148301574</v>
      </c>
      <c r="AQ60">
        <v>0</v>
      </c>
      <c r="AR60">
        <v>14.495261082155791</v>
      </c>
      <c r="AS60">
        <v>16.260917576510899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2.4188968452830188</v>
      </c>
      <c r="AZ60">
        <v>0</v>
      </c>
      <c r="BA60">
        <v>0</v>
      </c>
      <c r="BB60">
        <v>1.9499141809290952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793.92536762889222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271.6755521153342</v>
      </c>
      <c r="L61">
        <v>9.6403453192697768</v>
      </c>
      <c r="M61">
        <v>63.820713278341707</v>
      </c>
      <c r="N61">
        <v>52.88424786058534</v>
      </c>
      <c r="O61">
        <v>73.914924985306968</v>
      </c>
      <c r="P61">
        <v>31.338774481194687</v>
      </c>
      <c r="Q61">
        <v>5.1123569875000001</v>
      </c>
      <c r="R61">
        <v>19.112949790754257</v>
      </c>
      <c r="S61">
        <v>6.4605845980198016</v>
      </c>
      <c r="T61">
        <v>0.7806010000000001</v>
      </c>
      <c r="U61">
        <v>59.881469678016892</v>
      </c>
      <c r="V61">
        <v>8.8132691471321696</v>
      </c>
      <c r="W61">
        <v>14.731805485892485</v>
      </c>
      <c r="X61">
        <v>62.803715486645217</v>
      </c>
      <c r="Y61">
        <v>0</v>
      </c>
      <c r="Z61">
        <v>2.7615783469999995</v>
      </c>
      <c r="AA61">
        <v>0</v>
      </c>
      <c r="AB61">
        <v>0</v>
      </c>
      <c r="AC61">
        <v>0</v>
      </c>
      <c r="AD61">
        <v>0</v>
      </c>
      <c r="AE61">
        <v>7.5835839426397342</v>
      </c>
      <c r="AF61">
        <v>5.8855847058081956</v>
      </c>
      <c r="AG61">
        <v>32.232908820145433</v>
      </c>
      <c r="AH61">
        <v>0</v>
      </c>
      <c r="AI61">
        <v>0</v>
      </c>
      <c r="AJ61">
        <v>0</v>
      </c>
      <c r="AK61">
        <v>14.576962279905439</v>
      </c>
      <c r="AL61">
        <v>9.6134442796041295</v>
      </c>
      <c r="AM61">
        <v>5.3900371568226202</v>
      </c>
      <c r="AN61">
        <v>4.0620686401900662E-2</v>
      </c>
      <c r="AO61">
        <v>0</v>
      </c>
      <c r="AP61">
        <v>0.1627543148301574</v>
      </c>
      <c r="AQ61">
        <v>0</v>
      </c>
      <c r="AR61">
        <v>14.495261082155791</v>
      </c>
      <c r="AS61">
        <v>16.260917576510899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2.4188968452830188</v>
      </c>
      <c r="AZ61">
        <v>0</v>
      </c>
      <c r="BA61">
        <v>0</v>
      </c>
      <c r="BB61">
        <v>2.134862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794.52872225110059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271.6755521153342</v>
      </c>
      <c r="L62">
        <v>9.6403453192697768</v>
      </c>
      <c r="M62">
        <v>63.820713278341707</v>
      </c>
      <c r="N62">
        <v>52.88424786058534</v>
      </c>
      <c r="O62">
        <v>73.914924985306968</v>
      </c>
      <c r="P62">
        <v>31.338774481194687</v>
      </c>
      <c r="Q62">
        <v>5.1123569875000001</v>
      </c>
      <c r="R62">
        <v>19.112949790754257</v>
      </c>
      <c r="S62">
        <v>6.4605845980198016</v>
      </c>
      <c r="T62">
        <v>0.7806010000000001</v>
      </c>
      <c r="U62">
        <v>59.881469678016892</v>
      </c>
      <c r="V62">
        <v>8.8132691471321696</v>
      </c>
      <c r="W62">
        <v>14.731805485892485</v>
      </c>
      <c r="X62">
        <v>62.803715486645217</v>
      </c>
      <c r="Y62">
        <v>0</v>
      </c>
      <c r="Z62">
        <v>2.7615783469999995</v>
      </c>
      <c r="AA62">
        <v>0</v>
      </c>
      <c r="AB62">
        <v>0</v>
      </c>
      <c r="AC62">
        <v>0</v>
      </c>
      <c r="AD62">
        <v>0</v>
      </c>
      <c r="AE62">
        <v>7.5835839426397342</v>
      </c>
      <c r="AF62">
        <v>5.8855847058081956</v>
      </c>
      <c r="AG62">
        <v>32.232908820145433</v>
      </c>
      <c r="AH62">
        <v>0</v>
      </c>
      <c r="AI62">
        <v>0</v>
      </c>
      <c r="AJ62">
        <v>0</v>
      </c>
      <c r="AK62">
        <v>14.576962279905439</v>
      </c>
      <c r="AL62">
        <v>9.6134442796041295</v>
      </c>
      <c r="AM62">
        <v>5.3900371568226202</v>
      </c>
      <c r="AN62">
        <v>4.0620686401900662E-2</v>
      </c>
      <c r="AO62">
        <v>0</v>
      </c>
      <c r="AP62">
        <v>0.10850316934548467</v>
      </c>
      <c r="AQ62">
        <v>0</v>
      </c>
      <c r="AR62">
        <v>14.495261082155791</v>
      </c>
      <c r="AS62">
        <v>16.260917576510899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2.4188968452830188</v>
      </c>
      <c r="AZ62">
        <v>0</v>
      </c>
      <c r="BA62">
        <v>0</v>
      </c>
      <c r="BB62">
        <v>2.2685971663442941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794.60820627196017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271.6755521153342</v>
      </c>
      <c r="L63">
        <v>12.539597867861003</v>
      </c>
      <c r="M63">
        <v>63.820713278341707</v>
      </c>
      <c r="N63">
        <v>52.88424786058534</v>
      </c>
      <c r="O63">
        <v>73.914924985306968</v>
      </c>
      <c r="P63">
        <v>31.338774481194687</v>
      </c>
      <c r="Q63">
        <v>9.2125190848755576</v>
      </c>
      <c r="R63">
        <v>19.103298587837838</v>
      </c>
      <c r="S63">
        <v>11.321285004065041</v>
      </c>
      <c r="T63">
        <v>1.4198508523489932</v>
      </c>
      <c r="U63">
        <v>59.881469678016892</v>
      </c>
      <c r="V63">
        <v>8.8132691471321696</v>
      </c>
      <c r="W63">
        <v>14.731805485892485</v>
      </c>
      <c r="X63">
        <v>62.803715486645217</v>
      </c>
      <c r="Y63">
        <v>0</v>
      </c>
      <c r="Z63">
        <v>2.7615783469999995</v>
      </c>
      <c r="AA63">
        <v>0</v>
      </c>
      <c r="AB63">
        <v>0</v>
      </c>
      <c r="AC63">
        <v>0</v>
      </c>
      <c r="AD63">
        <v>0</v>
      </c>
      <c r="AE63">
        <v>7.5835839426397342</v>
      </c>
      <c r="AF63">
        <v>5.8855847058081956</v>
      </c>
      <c r="AG63">
        <v>32.232908820145433</v>
      </c>
      <c r="AH63">
        <v>0</v>
      </c>
      <c r="AI63">
        <v>0</v>
      </c>
      <c r="AJ63">
        <v>0</v>
      </c>
      <c r="AK63">
        <v>14.576962279905439</v>
      </c>
      <c r="AL63">
        <v>9.6134442796041295</v>
      </c>
      <c r="AM63">
        <v>5.3900371568226202</v>
      </c>
      <c r="AN63">
        <v>4.0620686401900662E-2</v>
      </c>
      <c r="AO63">
        <v>0</v>
      </c>
      <c r="AP63">
        <v>0.10850316934548467</v>
      </c>
      <c r="AQ63">
        <v>0</v>
      </c>
      <c r="AR63">
        <v>14.027672099999993</v>
      </c>
      <c r="AS63">
        <v>16.260917576510899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2.4188968452830188</v>
      </c>
      <c r="AZ63">
        <v>0</v>
      </c>
      <c r="BA63">
        <v>0</v>
      </c>
      <c r="BB63">
        <v>2.2685971663442941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806.63033099124891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271.6755521153342</v>
      </c>
      <c r="L64">
        <v>12.539597867861003</v>
      </c>
      <c r="M64">
        <v>63.820713278341707</v>
      </c>
      <c r="N64">
        <v>52.88424786058534</v>
      </c>
      <c r="O64">
        <v>73.914924985306968</v>
      </c>
      <c r="P64">
        <v>31.338774481194687</v>
      </c>
      <c r="Q64">
        <v>9.6118708943188746</v>
      </c>
      <c r="R64">
        <v>19.103298587837838</v>
      </c>
      <c r="S64">
        <v>11.751151431017611</v>
      </c>
      <c r="T64">
        <v>1.4198508523489932</v>
      </c>
      <c r="U64">
        <v>59.881469678016892</v>
      </c>
      <c r="V64">
        <v>8.8132691471321696</v>
      </c>
      <c r="W64">
        <v>14.731805485892485</v>
      </c>
      <c r="X64">
        <v>62.803715486645217</v>
      </c>
      <c r="Y64">
        <v>0</v>
      </c>
      <c r="Z64">
        <v>2.7615783469999995</v>
      </c>
      <c r="AA64">
        <v>0</v>
      </c>
      <c r="AB64">
        <v>0</v>
      </c>
      <c r="AC64">
        <v>0</v>
      </c>
      <c r="AD64">
        <v>0</v>
      </c>
      <c r="AE64">
        <v>7.5835839426397342</v>
      </c>
      <c r="AF64">
        <v>5.8855847058081956</v>
      </c>
      <c r="AG64">
        <v>32.232908820145433</v>
      </c>
      <c r="AH64">
        <v>11.708617736670645</v>
      </c>
      <c r="AI64">
        <v>0</v>
      </c>
      <c r="AJ64">
        <v>0</v>
      </c>
      <c r="AK64">
        <v>14.576962279905439</v>
      </c>
      <c r="AL64">
        <v>9.6134442796041295</v>
      </c>
      <c r="AM64">
        <v>5.3900371568226202</v>
      </c>
      <c r="AN64">
        <v>4.0620686401900662E-2</v>
      </c>
      <c r="AO64">
        <v>0</v>
      </c>
      <c r="AP64">
        <v>0.10850316934548467</v>
      </c>
      <c r="AQ64">
        <v>0</v>
      </c>
      <c r="AR64">
        <v>14.027672099999993</v>
      </c>
      <c r="AS64">
        <v>16.260917576510899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2.4188968452830188</v>
      </c>
      <c r="AZ64">
        <v>0</v>
      </c>
      <c r="BA64">
        <v>0.47993441584158414</v>
      </c>
      <c r="BB64">
        <v>2.2685971663442941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819.64810138015707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337.4999403944268</v>
      </c>
      <c r="L65">
        <v>12.539597867861003</v>
      </c>
      <c r="M65">
        <v>63.820713278341707</v>
      </c>
      <c r="N65">
        <v>52.88424786058534</v>
      </c>
      <c r="O65">
        <v>73.914924985306968</v>
      </c>
      <c r="P65">
        <v>31.338774481194687</v>
      </c>
      <c r="Q65">
        <v>9.6151212526539265</v>
      </c>
      <c r="R65">
        <v>19.103298587837838</v>
      </c>
      <c r="S65">
        <v>11.754680838323353</v>
      </c>
      <c r="T65">
        <v>1.4198508523489932</v>
      </c>
      <c r="U65">
        <v>59.881469678016892</v>
      </c>
      <c r="V65">
        <v>8.8132691471321696</v>
      </c>
      <c r="W65">
        <v>14.731805485892485</v>
      </c>
      <c r="X65">
        <v>62.803715486645217</v>
      </c>
      <c r="Y65">
        <v>0</v>
      </c>
      <c r="Z65">
        <v>2.7615783469999995</v>
      </c>
      <c r="AA65">
        <v>0</v>
      </c>
      <c r="AB65">
        <v>0</v>
      </c>
      <c r="AC65">
        <v>0</v>
      </c>
      <c r="AD65">
        <v>0</v>
      </c>
      <c r="AE65">
        <v>8.4698742572386134</v>
      </c>
      <c r="AF65">
        <v>5.8855847058081956</v>
      </c>
      <c r="AG65">
        <v>32.232908820145433</v>
      </c>
      <c r="AH65">
        <v>11.708617736670645</v>
      </c>
      <c r="AI65">
        <v>0</v>
      </c>
      <c r="AJ65">
        <v>0</v>
      </c>
      <c r="AK65">
        <v>14.576962279905439</v>
      </c>
      <c r="AL65">
        <v>9.1954686684165203</v>
      </c>
      <c r="AM65">
        <v>5.3900371568226202</v>
      </c>
      <c r="AN65">
        <v>4.0620686401900662E-2</v>
      </c>
      <c r="AO65">
        <v>0</v>
      </c>
      <c r="AP65">
        <v>0.10850316934548467</v>
      </c>
      <c r="AQ65">
        <v>0</v>
      </c>
      <c r="AR65">
        <v>14.027672099999993</v>
      </c>
      <c r="AS65">
        <v>16.260917576510899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2.4188968452830188</v>
      </c>
      <c r="AZ65">
        <v>0</v>
      </c>
      <c r="BA65">
        <v>0.47993441584158414</v>
      </c>
      <c r="BB65">
        <v>2.2685971663442941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885.94758412830186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385.71367306121425</v>
      </c>
      <c r="L66">
        <v>12.539597867861003</v>
      </c>
      <c r="M66">
        <v>63.820713278341707</v>
      </c>
      <c r="N66">
        <v>52.88424786058534</v>
      </c>
      <c r="O66">
        <v>73.914924985306968</v>
      </c>
      <c r="P66">
        <v>31.338774481194687</v>
      </c>
      <c r="Q66">
        <v>9.6151212526539265</v>
      </c>
      <c r="R66">
        <v>19.103298587837838</v>
      </c>
      <c r="S66">
        <v>11.754680838323353</v>
      </c>
      <c r="T66">
        <v>1.4198508523489932</v>
      </c>
      <c r="U66">
        <v>59.881469678016892</v>
      </c>
      <c r="V66">
        <v>8.8132691471321696</v>
      </c>
      <c r="W66">
        <v>14.731805485892485</v>
      </c>
      <c r="X66">
        <v>62.803715486645217</v>
      </c>
      <c r="Y66">
        <v>0</v>
      </c>
      <c r="Z66">
        <v>2.7615783469999995</v>
      </c>
      <c r="AA66">
        <v>5.9507416531645587</v>
      </c>
      <c r="AB66">
        <v>0</v>
      </c>
      <c r="AC66">
        <v>0</v>
      </c>
      <c r="AD66">
        <v>0</v>
      </c>
      <c r="AE66">
        <v>8.4698742572386134</v>
      </c>
      <c r="AF66">
        <v>5.8855847058081956</v>
      </c>
      <c r="AG66">
        <v>32.232908820145433</v>
      </c>
      <c r="AH66">
        <v>11.708617736670645</v>
      </c>
      <c r="AI66">
        <v>0</v>
      </c>
      <c r="AJ66">
        <v>0</v>
      </c>
      <c r="AK66">
        <v>14.576962279905439</v>
      </c>
      <c r="AL66">
        <v>9.1954686684165203</v>
      </c>
      <c r="AM66">
        <v>5.3900371568226202</v>
      </c>
      <c r="AN66">
        <v>4.0620686401900662E-2</v>
      </c>
      <c r="AO66">
        <v>0</v>
      </c>
      <c r="AP66">
        <v>0.10850316934548467</v>
      </c>
      <c r="AQ66">
        <v>0</v>
      </c>
      <c r="AR66">
        <v>14.027672099999993</v>
      </c>
      <c r="AS66">
        <v>16.260917576510899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2.4188968452830188</v>
      </c>
      <c r="AZ66">
        <v>0</v>
      </c>
      <c r="BA66">
        <v>0.47993441584158414</v>
      </c>
      <c r="BB66">
        <v>2.2685971663442941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940.11205844825372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453.94840520017499</v>
      </c>
      <c r="L67">
        <v>12.539597867861003</v>
      </c>
      <c r="M67">
        <v>63.820713278341707</v>
      </c>
      <c r="N67">
        <v>52.88424786058534</v>
      </c>
      <c r="O67">
        <v>73.914924985306968</v>
      </c>
      <c r="P67">
        <v>31.338774481194687</v>
      </c>
      <c r="Q67">
        <v>9.6151212526539265</v>
      </c>
      <c r="R67">
        <v>19.111526151963044</v>
      </c>
      <c r="S67">
        <v>11.754680838323353</v>
      </c>
      <c r="T67">
        <v>1.4198508523489932</v>
      </c>
      <c r="U67">
        <v>59.881469678016892</v>
      </c>
      <c r="V67">
        <v>8.8132691471321696</v>
      </c>
      <c r="W67">
        <v>14.731805485892485</v>
      </c>
      <c r="X67">
        <v>62.803715486645217</v>
      </c>
      <c r="Y67">
        <v>0</v>
      </c>
      <c r="Z67">
        <v>2.7615783469999995</v>
      </c>
      <c r="AA67">
        <v>5.9507416531645587</v>
      </c>
      <c r="AB67">
        <v>0</v>
      </c>
      <c r="AC67">
        <v>0</v>
      </c>
      <c r="AD67">
        <v>0</v>
      </c>
      <c r="AE67">
        <v>8.4698742572386134</v>
      </c>
      <c r="AF67">
        <v>5.8855847058081956</v>
      </c>
      <c r="AG67">
        <v>32.232908820145433</v>
      </c>
      <c r="AH67">
        <v>21.505624287220993</v>
      </c>
      <c r="AI67">
        <v>0</v>
      </c>
      <c r="AJ67">
        <v>0</v>
      </c>
      <c r="AK67">
        <v>14.576962279905439</v>
      </c>
      <c r="AL67">
        <v>18.390936590791735</v>
      </c>
      <c r="AM67">
        <v>5.3900371568226202</v>
      </c>
      <c r="AN67">
        <v>4.0620686401900662E-2</v>
      </c>
      <c r="AO67">
        <v>0</v>
      </c>
      <c r="AP67">
        <v>0.10850316934548467</v>
      </c>
      <c r="AQ67">
        <v>0</v>
      </c>
      <c r="AR67">
        <v>14.027672099999993</v>
      </c>
      <c r="AS67">
        <v>16.260917576510899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2.4188968452830188</v>
      </c>
      <c r="AZ67">
        <v>0</v>
      </c>
      <c r="BA67">
        <v>0.89057826203208557</v>
      </c>
      <c r="BB67">
        <v>2.2685971663442941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1027.7581364704556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452.03670249669</v>
      </c>
      <c r="L68">
        <v>12.539597867861003</v>
      </c>
      <c r="M68">
        <v>63.820713278341707</v>
      </c>
      <c r="N68">
        <v>52.88424786058534</v>
      </c>
      <c r="O68">
        <v>73.914924985306968</v>
      </c>
      <c r="P68">
        <v>31.338774481194687</v>
      </c>
      <c r="Q68">
        <v>9.6151212526539265</v>
      </c>
      <c r="R68">
        <v>19.111526151963044</v>
      </c>
      <c r="S68">
        <v>11.754680838323353</v>
      </c>
      <c r="T68">
        <v>1.4198508523489932</v>
      </c>
      <c r="U68">
        <v>59.881469678016892</v>
      </c>
      <c r="V68">
        <v>8.8132691471321696</v>
      </c>
      <c r="W68">
        <v>14.731805485892485</v>
      </c>
      <c r="X68">
        <v>62.803715486645217</v>
      </c>
      <c r="Y68">
        <v>0</v>
      </c>
      <c r="Z68">
        <v>2.7615783469999995</v>
      </c>
      <c r="AA68">
        <v>5.9507416531645587</v>
      </c>
      <c r="AB68">
        <v>0</v>
      </c>
      <c r="AC68">
        <v>0</v>
      </c>
      <c r="AD68">
        <v>0</v>
      </c>
      <c r="AE68">
        <v>8.4698742572386134</v>
      </c>
      <c r="AF68">
        <v>5.8855847058081956</v>
      </c>
      <c r="AG68">
        <v>32.232908820145433</v>
      </c>
      <c r="AH68">
        <v>21.505624287220993</v>
      </c>
      <c r="AI68">
        <v>0</v>
      </c>
      <c r="AJ68">
        <v>0</v>
      </c>
      <c r="AK68">
        <v>14.576962279905439</v>
      </c>
      <c r="AL68">
        <v>18.390936590791735</v>
      </c>
      <c r="AM68">
        <v>5.3900371568226202</v>
      </c>
      <c r="AN68">
        <v>4.0620686401900662E-2</v>
      </c>
      <c r="AO68">
        <v>0</v>
      </c>
      <c r="AP68">
        <v>0.10850316934548467</v>
      </c>
      <c r="AQ68">
        <v>0</v>
      </c>
      <c r="AR68">
        <v>14.027672099999993</v>
      </c>
      <c r="AS68">
        <v>16.260917576510899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2.4188968452830188</v>
      </c>
      <c r="AZ68">
        <v>0</v>
      </c>
      <c r="BA68">
        <v>0.89057826203208557</v>
      </c>
      <c r="BB68">
        <v>2.2685971663442941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1025.8464337669707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370.00659916251078</v>
      </c>
      <c r="L69">
        <v>12.539597867861003</v>
      </c>
      <c r="M69">
        <v>63.820713278341707</v>
      </c>
      <c r="N69">
        <v>52.88424786058534</v>
      </c>
      <c r="O69">
        <v>73.914924985306968</v>
      </c>
      <c r="P69">
        <v>31.338774481194687</v>
      </c>
      <c r="Q69">
        <v>9.6151212526539265</v>
      </c>
      <c r="R69">
        <v>19.111526151963044</v>
      </c>
      <c r="S69">
        <v>11.754680838323353</v>
      </c>
      <c r="T69">
        <v>1.4198508523489932</v>
      </c>
      <c r="U69">
        <v>59.881469678016892</v>
      </c>
      <c r="V69">
        <v>8.8132691471321696</v>
      </c>
      <c r="W69">
        <v>14.731805485892485</v>
      </c>
      <c r="X69">
        <v>62.803715486645217</v>
      </c>
      <c r="Y69">
        <v>0</v>
      </c>
      <c r="Z69">
        <v>2.7615783469999995</v>
      </c>
      <c r="AA69">
        <v>5.9507416531645587</v>
      </c>
      <c r="AB69">
        <v>0</v>
      </c>
      <c r="AC69">
        <v>0</v>
      </c>
      <c r="AD69">
        <v>0</v>
      </c>
      <c r="AE69">
        <v>8.4698742572386134</v>
      </c>
      <c r="AF69">
        <v>5.8855847058081956</v>
      </c>
      <c r="AG69">
        <v>32.232908820145433</v>
      </c>
      <c r="AH69">
        <v>21.505624287220993</v>
      </c>
      <c r="AI69">
        <v>0</v>
      </c>
      <c r="AJ69">
        <v>0</v>
      </c>
      <c r="AK69">
        <v>14.576962279905439</v>
      </c>
      <c r="AL69">
        <v>18.390936590791735</v>
      </c>
      <c r="AM69">
        <v>5.3900371568226202</v>
      </c>
      <c r="AN69">
        <v>4.0620686401900662E-2</v>
      </c>
      <c r="AO69">
        <v>0</v>
      </c>
      <c r="AP69">
        <v>0.10850316934548467</v>
      </c>
      <c r="AQ69">
        <v>0</v>
      </c>
      <c r="AR69">
        <v>14.027672099999993</v>
      </c>
      <c r="AS69">
        <v>16.260917576510899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2.4188968452830188</v>
      </c>
      <c r="AZ69">
        <v>0</v>
      </c>
      <c r="BA69">
        <v>0.89057826203208557</v>
      </c>
      <c r="BB69">
        <v>2.2685971663442941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943.81633043279169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313.39202748994995</v>
      </c>
      <c r="L70">
        <v>12.539597867861003</v>
      </c>
      <c r="M70">
        <v>63.820713278341707</v>
      </c>
      <c r="N70">
        <v>52.88424786058534</v>
      </c>
      <c r="O70">
        <v>73.914924985306968</v>
      </c>
      <c r="P70">
        <v>31.338774481194687</v>
      </c>
      <c r="Q70">
        <v>9.612339630841122</v>
      </c>
      <c r="R70">
        <v>19.111526151963044</v>
      </c>
      <c r="S70">
        <v>11.75480485284281</v>
      </c>
      <c r="T70">
        <v>1.4198508523489932</v>
      </c>
      <c r="U70">
        <v>59.881469678016892</v>
      </c>
      <c r="V70">
        <v>8.8132691471321696</v>
      </c>
      <c r="W70">
        <v>14.731805485892485</v>
      </c>
      <c r="X70">
        <v>62.803715486645217</v>
      </c>
      <c r="Y70">
        <v>0</v>
      </c>
      <c r="Z70">
        <v>2.7615783469999995</v>
      </c>
      <c r="AA70">
        <v>5.9507416531645587</v>
      </c>
      <c r="AB70">
        <v>0</v>
      </c>
      <c r="AC70">
        <v>0</v>
      </c>
      <c r="AD70">
        <v>0</v>
      </c>
      <c r="AE70">
        <v>8.4698742572386134</v>
      </c>
      <c r="AF70">
        <v>5.8855847058081956</v>
      </c>
      <c r="AG70">
        <v>32.232908820145433</v>
      </c>
      <c r="AH70">
        <v>21.505624287220993</v>
      </c>
      <c r="AI70">
        <v>0</v>
      </c>
      <c r="AJ70">
        <v>0</v>
      </c>
      <c r="AK70">
        <v>14.576962279905439</v>
      </c>
      <c r="AL70">
        <v>18.390936590791735</v>
      </c>
      <c r="AM70">
        <v>5.3900371568226202</v>
      </c>
      <c r="AN70">
        <v>4.0620686401900662E-2</v>
      </c>
      <c r="AO70">
        <v>0</v>
      </c>
      <c r="AP70">
        <v>0.10850316934548467</v>
      </c>
      <c r="AQ70">
        <v>0</v>
      </c>
      <c r="AR70">
        <v>14.027672099999993</v>
      </c>
      <c r="AS70">
        <v>16.260917576510899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2.4188968452830188</v>
      </c>
      <c r="AZ70">
        <v>0</v>
      </c>
      <c r="BA70">
        <v>0.89057826203208557</v>
      </c>
      <c r="BB70">
        <v>2.2685971663442941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887.19910115293749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271.6755521153342</v>
      </c>
      <c r="L71">
        <v>12.539600941998506</v>
      </c>
      <c r="M71">
        <v>63.820713278341707</v>
      </c>
      <c r="N71">
        <v>52.88424786058534</v>
      </c>
      <c r="O71">
        <v>73.914924985306968</v>
      </c>
      <c r="P71">
        <v>31.338774481194687</v>
      </c>
      <c r="Q71">
        <v>9.612339630841122</v>
      </c>
      <c r="R71">
        <v>19.111526151963044</v>
      </c>
      <c r="S71">
        <v>11.75480485284281</v>
      </c>
      <c r="T71">
        <v>1.4198508523489932</v>
      </c>
      <c r="U71">
        <v>59.362230022433735</v>
      </c>
      <c r="V71">
        <v>8.8132691471321696</v>
      </c>
      <c r="W71">
        <v>14.731805485892485</v>
      </c>
      <c r="X71">
        <v>62.803715486645217</v>
      </c>
      <c r="Y71">
        <v>0</v>
      </c>
      <c r="Z71">
        <v>2.7615783469999995</v>
      </c>
      <c r="AA71">
        <v>8.9006817721519003</v>
      </c>
      <c r="AB71">
        <v>0</v>
      </c>
      <c r="AC71">
        <v>0</v>
      </c>
      <c r="AD71">
        <v>0</v>
      </c>
      <c r="AE71">
        <v>8.4698742572386134</v>
      </c>
      <c r="AF71">
        <v>5.8855847058081956</v>
      </c>
      <c r="AG71">
        <v>32.232908820145433</v>
      </c>
      <c r="AH71">
        <v>21.505624287220993</v>
      </c>
      <c r="AI71">
        <v>0</v>
      </c>
      <c r="AJ71">
        <v>0</v>
      </c>
      <c r="AK71">
        <v>14.576962279905439</v>
      </c>
      <c r="AL71">
        <v>18.390936590791735</v>
      </c>
      <c r="AM71">
        <v>5.3900371568226202</v>
      </c>
      <c r="AN71">
        <v>4.0620686401900662E-2</v>
      </c>
      <c r="AO71">
        <v>0</v>
      </c>
      <c r="AP71">
        <v>0.10850316934548467</v>
      </c>
      <c r="AQ71">
        <v>0</v>
      </c>
      <c r="AR71">
        <v>14.027672099999993</v>
      </c>
      <c r="AS71">
        <v>16.260917576510899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2.4188968452830188</v>
      </c>
      <c r="AZ71">
        <v>0</v>
      </c>
      <c r="BA71">
        <v>0.89057826203208557</v>
      </c>
      <c r="BB71">
        <v>2.2685971663442941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847.91332931586351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304.92010513683039</v>
      </c>
      <c r="L72">
        <v>12.539600941998506</v>
      </c>
      <c r="M72">
        <v>63.820713278341707</v>
      </c>
      <c r="N72">
        <v>52.88424786058534</v>
      </c>
      <c r="O72">
        <v>73.914924985306968</v>
      </c>
      <c r="P72">
        <v>31.338774481194687</v>
      </c>
      <c r="Q72">
        <v>9.612339630841122</v>
      </c>
      <c r="R72">
        <v>19.111526151963044</v>
      </c>
      <c r="S72">
        <v>11.75480485284281</v>
      </c>
      <c r="T72">
        <v>1.4198508523489932</v>
      </c>
      <c r="U72">
        <v>59.362230022433735</v>
      </c>
      <c r="V72">
        <v>8.8132691471321696</v>
      </c>
      <c r="W72">
        <v>14.731805485892485</v>
      </c>
      <c r="X72">
        <v>62.803715486645217</v>
      </c>
      <c r="Y72">
        <v>0</v>
      </c>
      <c r="Z72">
        <v>2.7615783469999995</v>
      </c>
      <c r="AA72">
        <v>11.901483306329117</v>
      </c>
      <c r="AB72">
        <v>1.7594303054905358</v>
      </c>
      <c r="AC72">
        <v>0</v>
      </c>
      <c r="AD72">
        <v>0</v>
      </c>
      <c r="AE72">
        <v>8.4698742572386134</v>
      </c>
      <c r="AF72">
        <v>5.8855847058081956</v>
      </c>
      <c r="AG72">
        <v>32.232908820145433</v>
      </c>
      <c r="AH72">
        <v>21.505624287220993</v>
      </c>
      <c r="AI72">
        <v>0</v>
      </c>
      <c r="AJ72">
        <v>0</v>
      </c>
      <c r="AK72">
        <v>14.576962279905439</v>
      </c>
      <c r="AL72">
        <v>27.586405259208259</v>
      </c>
      <c r="AM72">
        <v>5.3900371568226202</v>
      </c>
      <c r="AN72">
        <v>4.0620686401900662E-2</v>
      </c>
      <c r="AO72">
        <v>0</v>
      </c>
      <c r="AP72">
        <v>0.10850316934548467</v>
      </c>
      <c r="AQ72">
        <v>0</v>
      </c>
      <c r="AR72">
        <v>14.027672099999993</v>
      </c>
      <c r="AS72">
        <v>16.260917576510899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2.4188968452830188</v>
      </c>
      <c r="AZ72">
        <v>0</v>
      </c>
      <c r="BA72">
        <v>0.89057826203208557</v>
      </c>
      <c r="BB72">
        <v>2.2685971663442941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895.11358284544406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355.82116883647501</v>
      </c>
      <c r="L73">
        <v>12.539600941998506</v>
      </c>
      <c r="M73">
        <v>63.820713278341707</v>
      </c>
      <c r="N73">
        <v>52.88424786058534</v>
      </c>
      <c r="O73">
        <v>73.914924985306968</v>
      </c>
      <c r="P73">
        <v>31.338774481194687</v>
      </c>
      <c r="Q73">
        <v>9.612339630841122</v>
      </c>
      <c r="R73">
        <v>19.111526151963044</v>
      </c>
      <c r="S73">
        <v>11.75480485284281</v>
      </c>
      <c r="T73">
        <v>1.4198508523489932</v>
      </c>
      <c r="U73">
        <v>59.362230022433735</v>
      </c>
      <c r="V73">
        <v>8.8132691471321696</v>
      </c>
      <c r="W73">
        <v>14.731805485892485</v>
      </c>
      <c r="X73">
        <v>62.803715486645217</v>
      </c>
      <c r="Y73">
        <v>0</v>
      </c>
      <c r="Z73">
        <v>2.7615783469999995</v>
      </c>
      <c r="AA73">
        <v>11.901483306329117</v>
      </c>
      <c r="AB73">
        <v>6.9532679856837838</v>
      </c>
      <c r="AC73">
        <v>0</v>
      </c>
      <c r="AD73">
        <v>0</v>
      </c>
      <c r="AE73">
        <v>8.4698742572386134</v>
      </c>
      <c r="AF73">
        <v>5.8855847058081956</v>
      </c>
      <c r="AG73">
        <v>32.232908820145433</v>
      </c>
      <c r="AH73">
        <v>21.505624287220993</v>
      </c>
      <c r="AI73">
        <v>0</v>
      </c>
      <c r="AJ73">
        <v>0</v>
      </c>
      <c r="AK73">
        <v>14.576962279905439</v>
      </c>
      <c r="AL73">
        <v>27.586405259208259</v>
      </c>
      <c r="AM73">
        <v>8.0687224052900177</v>
      </c>
      <c r="AN73">
        <v>4.0620686401900662E-2</v>
      </c>
      <c r="AO73">
        <v>0</v>
      </c>
      <c r="AP73">
        <v>0.10850316934548467</v>
      </c>
      <c r="AQ73">
        <v>7.6149444964125577</v>
      </c>
      <c r="AR73">
        <v>14.027672099999993</v>
      </c>
      <c r="AS73">
        <v>16.260917576510899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2.4188968452830188</v>
      </c>
      <c r="AZ73">
        <v>0</v>
      </c>
      <c r="BA73">
        <v>0.89057826203208557</v>
      </c>
      <c r="BB73">
        <v>2.2685971663442941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961.50211397016199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379.92904779911481</v>
      </c>
      <c r="L74">
        <v>12.540054642711864</v>
      </c>
      <c r="M74">
        <v>63.820713278341707</v>
      </c>
      <c r="N74">
        <v>52.88424786058534</v>
      </c>
      <c r="O74">
        <v>73.914924985306968</v>
      </c>
      <c r="P74">
        <v>31.338774481194687</v>
      </c>
      <c r="Q74">
        <v>9.6153355107748748</v>
      </c>
      <c r="R74">
        <v>19.111526151963044</v>
      </c>
      <c r="S74">
        <v>11.746592676294075</v>
      </c>
      <c r="T74">
        <v>1.4198508523489932</v>
      </c>
      <c r="U74">
        <v>59.362230022433735</v>
      </c>
      <c r="V74">
        <v>8.8132691471321696</v>
      </c>
      <c r="W74">
        <v>14.731805485892485</v>
      </c>
      <c r="X74">
        <v>62.803715486645217</v>
      </c>
      <c r="Y74">
        <v>0</v>
      </c>
      <c r="Z74">
        <v>5.1243866299999992</v>
      </c>
      <c r="AA74">
        <v>11.901483306329117</v>
      </c>
      <c r="AB74">
        <v>6.9532679856837838</v>
      </c>
      <c r="AC74">
        <v>4.9809792419706049</v>
      </c>
      <c r="AD74">
        <v>0</v>
      </c>
      <c r="AE74">
        <v>16.93974762389341</v>
      </c>
      <c r="AF74">
        <v>5.8855847058081956</v>
      </c>
      <c r="AG74">
        <v>32.232908820145433</v>
      </c>
      <c r="AH74">
        <v>30.107874180010228</v>
      </c>
      <c r="AI74">
        <v>0</v>
      </c>
      <c r="AJ74">
        <v>0</v>
      </c>
      <c r="AK74">
        <v>14.576962279905439</v>
      </c>
      <c r="AL74">
        <v>27.586405259208259</v>
      </c>
      <c r="AM74">
        <v>8.0687224052900177</v>
      </c>
      <c r="AN74">
        <v>4.0620686401900662E-2</v>
      </c>
      <c r="AO74">
        <v>0</v>
      </c>
      <c r="AP74">
        <v>0</v>
      </c>
      <c r="AQ74">
        <v>15.229888992825115</v>
      </c>
      <c r="AR74">
        <v>14.027672099999993</v>
      </c>
      <c r="AS74">
        <v>16.260917576510899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2.4188968452830188</v>
      </c>
      <c r="AZ74">
        <v>0.82853580662983417</v>
      </c>
      <c r="BA74">
        <v>1.1937609999999999</v>
      </c>
      <c r="BB74">
        <v>2.2685971663442941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1018.6593009929796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289.23005338125148</v>
      </c>
      <c r="L75">
        <v>12.539469256920974</v>
      </c>
      <c r="M75">
        <v>63.820713278341707</v>
      </c>
      <c r="N75">
        <v>52.88424786058534</v>
      </c>
      <c r="O75">
        <v>73.914924985306968</v>
      </c>
      <c r="P75">
        <v>31.338774481194687</v>
      </c>
      <c r="Q75">
        <v>9.6153420878099158</v>
      </c>
      <c r="R75">
        <v>19.111526151963044</v>
      </c>
      <c r="S75">
        <v>11.747281133056134</v>
      </c>
      <c r="T75">
        <v>1.4198508523489932</v>
      </c>
      <c r="U75">
        <v>59.362230022433735</v>
      </c>
      <c r="V75">
        <v>8.8132691471321696</v>
      </c>
      <c r="W75">
        <v>14.731805485892485</v>
      </c>
      <c r="X75">
        <v>62.803715486645217</v>
      </c>
      <c r="Y75">
        <v>0</v>
      </c>
      <c r="Z75">
        <v>5.1243866299999992</v>
      </c>
      <c r="AA75">
        <v>11.901483306329117</v>
      </c>
      <c r="AB75">
        <v>6.9532679856837838</v>
      </c>
      <c r="AC75">
        <v>4.9809792419706049</v>
      </c>
      <c r="AD75">
        <v>4.6720751714456927</v>
      </c>
      <c r="AE75">
        <v>16.93974762389341</v>
      </c>
      <c r="AF75">
        <v>5.8855847058081956</v>
      </c>
      <c r="AG75">
        <v>32.232908820145433</v>
      </c>
      <c r="AH75">
        <v>43.011248574441986</v>
      </c>
      <c r="AI75">
        <v>0</v>
      </c>
      <c r="AJ75">
        <v>0</v>
      </c>
      <c r="AK75">
        <v>14.576962279905439</v>
      </c>
      <c r="AL75">
        <v>27.586405259208259</v>
      </c>
      <c r="AM75">
        <v>8.0687224052900177</v>
      </c>
      <c r="AN75">
        <v>4.0620686401900662E-2</v>
      </c>
      <c r="AO75">
        <v>0</v>
      </c>
      <c r="AP75">
        <v>0.27125748417564205</v>
      </c>
      <c r="AQ75">
        <v>15.229888992825115</v>
      </c>
      <c r="AR75">
        <v>14.027672099999993</v>
      </c>
      <c r="AS75">
        <v>16.260917576510899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2.4188968452830188</v>
      </c>
      <c r="AZ75">
        <v>0.97798666976744175</v>
      </c>
      <c r="BA75">
        <v>1.6988965951742629</v>
      </c>
      <c r="BB75">
        <v>2.2685971663442941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946.46170973148753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271.92608380436025</v>
      </c>
      <c r="L76">
        <v>12.539787379342634</v>
      </c>
      <c r="M76">
        <v>63.820713278341707</v>
      </c>
      <c r="N76">
        <v>52.88424786058534</v>
      </c>
      <c r="O76">
        <v>73.914924985306968</v>
      </c>
      <c r="P76">
        <v>31.338774481194687</v>
      </c>
      <c r="Q76">
        <v>9.6153420878099158</v>
      </c>
      <c r="R76">
        <v>19.111526151963044</v>
      </c>
      <c r="S76">
        <v>11.747281133056134</v>
      </c>
      <c r="T76">
        <v>1.4198508523489932</v>
      </c>
      <c r="U76">
        <v>59.362230022433735</v>
      </c>
      <c r="V76">
        <v>8.8132691471321696</v>
      </c>
      <c r="W76">
        <v>14.731805485892485</v>
      </c>
      <c r="X76">
        <v>62.803715486645217</v>
      </c>
      <c r="Y76">
        <v>0</v>
      </c>
      <c r="Z76">
        <v>5.1243866299999992</v>
      </c>
      <c r="AA76">
        <v>11.901483306329117</v>
      </c>
      <c r="AB76">
        <v>13.906536417391198</v>
      </c>
      <c r="AC76">
        <v>9.9619589292821349</v>
      </c>
      <c r="AD76">
        <v>9.344150788042807</v>
      </c>
      <c r="AE76">
        <v>16.93974762389341</v>
      </c>
      <c r="AF76">
        <v>5.8855847058081956</v>
      </c>
      <c r="AG76">
        <v>32.232908820145433</v>
      </c>
      <c r="AH76">
        <v>56.392525987779869</v>
      </c>
      <c r="AI76">
        <v>0</v>
      </c>
      <c r="AJ76">
        <v>0</v>
      </c>
      <c r="AK76">
        <v>14.576962279905439</v>
      </c>
      <c r="AL76">
        <v>27.586405259208259</v>
      </c>
      <c r="AM76">
        <v>8.0687224052900177</v>
      </c>
      <c r="AN76">
        <v>4.0620686401900662E-2</v>
      </c>
      <c r="AO76">
        <v>0</v>
      </c>
      <c r="AP76">
        <v>0.27125748417564205</v>
      </c>
      <c r="AQ76">
        <v>22.844833489237676</v>
      </c>
      <c r="AR76">
        <v>14.027672099999993</v>
      </c>
      <c r="AS76">
        <v>16.260917576510899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2.4188968452830188</v>
      </c>
      <c r="AZ76">
        <v>0.97798666976744175</v>
      </c>
      <c r="BA76">
        <v>2.2403661714285716</v>
      </c>
      <c r="BB76">
        <v>2.2685971663442941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967.30207349863872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271.93032216203966</v>
      </c>
      <c r="L77">
        <v>12.750678935629036</v>
      </c>
      <c r="M77">
        <v>63.820713278341707</v>
      </c>
      <c r="N77">
        <v>52.88424786058534</v>
      </c>
      <c r="O77">
        <v>73.914924985306968</v>
      </c>
      <c r="P77">
        <v>31.338774481194687</v>
      </c>
      <c r="Q77">
        <v>9.6104676064400714</v>
      </c>
      <c r="R77">
        <v>19.103870684659086</v>
      </c>
      <c r="S77">
        <v>11.749528549382717</v>
      </c>
      <c r="T77">
        <v>1.4198508523489932</v>
      </c>
      <c r="U77">
        <v>59.362230022433735</v>
      </c>
      <c r="V77">
        <v>8.8128379551820721</v>
      </c>
      <c r="W77">
        <v>14.731805485892485</v>
      </c>
      <c r="X77">
        <v>62.803715486645217</v>
      </c>
      <c r="Y77">
        <v>0</v>
      </c>
      <c r="Z77">
        <v>8.2847354801818156</v>
      </c>
      <c r="AA77">
        <v>17.852224959493675</v>
      </c>
      <c r="AB77">
        <v>20.859804403074982</v>
      </c>
      <c r="AC77">
        <v>14.958011625488428</v>
      </c>
      <c r="AD77">
        <v>14.016225959488498</v>
      </c>
      <c r="AE77">
        <v>25.409621435840112</v>
      </c>
      <c r="AF77">
        <v>6.6212822976822023</v>
      </c>
      <c r="AG77">
        <v>32.232908820145433</v>
      </c>
      <c r="AH77">
        <v>68.340095233903568</v>
      </c>
      <c r="AI77">
        <v>0</v>
      </c>
      <c r="AJ77">
        <v>0</v>
      </c>
      <c r="AK77">
        <v>14.576962279905439</v>
      </c>
      <c r="AL77">
        <v>57.103858617986226</v>
      </c>
      <c r="AM77">
        <v>8.0687224052900177</v>
      </c>
      <c r="AN77">
        <v>4.0620686401900662E-2</v>
      </c>
      <c r="AO77">
        <v>0</v>
      </c>
      <c r="AP77">
        <v>2.4955693814415905</v>
      </c>
      <c r="AQ77">
        <v>31.455195744694056</v>
      </c>
      <c r="AR77">
        <v>14.495261082155791</v>
      </c>
      <c r="AS77">
        <v>16.732725407300745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2.4188968452830188</v>
      </c>
      <c r="AZ77">
        <v>1.0007321428571427</v>
      </c>
      <c r="BA77">
        <v>2.707950362563238</v>
      </c>
      <c r="BB77">
        <v>2.2685971663442941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1056.1739706836036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271.93032216203966</v>
      </c>
      <c r="L78">
        <v>12.539731150226892</v>
      </c>
      <c r="M78">
        <v>63.820713278341707</v>
      </c>
      <c r="N78">
        <v>52.88424786058534</v>
      </c>
      <c r="O78">
        <v>73.914924985306968</v>
      </c>
      <c r="P78">
        <v>31.338774481194687</v>
      </c>
      <c r="Q78">
        <v>9.6104676064400714</v>
      </c>
      <c r="R78">
        <v>19.103870684659086</v>
      </c>
      <c r="S78">
        <v>11.749528549382717</v>
      </c>
      <c r="T78">
        <v>1.4198508523489932</v>
      </c>
      <c r="U78">
        <v>59.362230022433735</v>
      </c>
      <c r="V78">
        <v>8.8128379551820721</v>
      </c>
      <c r="W78">
        <v>14.731805485892485</v>
      </c>
      <c r="X78">
        <v>62.803715486645217</v>
      </c>
      <c r="Y78">
        <v>0</v>
      </c>
      <c r="Z78">
        <v>8.2847354801818156</v>
      </c>
      <c r="AA78">
        <v>17.852224959493675</v>
      </c>
      <c r="AB78">
        <v>20.859804403074982</v>
      </c>
      <c r="AC78">
        <v>14.958011625488428</v>
      </c>
      <c r="AD78">
        <v>18.688301130934189</v>
      </c>
      <c r="AE78">
        <v>25.409621435840112</v>
      </c>
      <c r="AF78">
        <v>6.6212822976822023</v>
      </c>
      <c r="AG78">
        <v>32.232908820145433</v>
      </c>
      <c r="AH78">
        <v>68.340095233903568</v>
      </c>
      <c r="AI78">
        <v>1.6379980501401235</v>
      </c>
      <c r="AJ78">
        <v>0</v>
      </c>
      <c r="AK78">
        <v>14.576962279905439</v>
      </c>
      <c r="AL78">
        <v>57.103858617986226</v>
      </c>
      <c r="AM78">
        <v>8.0687224052900177</v>
      </c>
      <c r="AN78">
        <v>4.0620686401900662E-2</v>
      </c>
      <c r="AO78">
        <v>0</v>
      </c>
      <c r="AP78">
        <v>2.4955693814415905</v>
      </c>
      <c r="AQ78">
        <v>31.455195744694056</v>
      </c>
      <c r="AR78">
        <v>14.495261082155791</v>
      </c>
      <c r="AS78">
        <v>16.732725407300745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2.4188968452830188</v>
      </c>
      <c r="AZ78">
        <v>2.0418469999999997</v>
      </c>
      <c r="BA78">
        <v>2.707950362563238</v>
      </c>
      <c r="BB78">
        <v>2.2685971663442941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1063.3142109769303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271.93032216203966</v>
      </c>
      <c r="L79">
        <v>12.539731150226892</v>
      </c>
      <c r="M79">
        <v>63.820713278341707</v>
      </c>
      <c r="N79">
        <v>52.88424786058534</v>
      </c>
      <c r="O79">
        <v>73.914924985306968</v>
      </c>
      <c r="P79">
        <v>31.338774481194687</v>
      </c>
      <c r="Q79">
        <v>9.6104676064400714</v>
      </c>
      <c r="R79">
        <v>19.103870684659086</v>
      </c>
      <c r="S79">
        <v>11.749528549382717</v>
      </c>
      <c r="T79">
        <v>1.4198508523489932</v>
      </c>
      <c r="U79">
        <v>59.362230022433735</v>
      </c>
      <c r="V79">
        <v>8.8128379551820721</v>
      </c>
      <c r="W79">
        <v>14.731805485892485</v>
      </c>
      <c r="X79">
        <v>62.803715486645217</v>
      </c>
      <c r="Y79">
        <v>0</v>
      </c>
      <c r="Z79">
        <v>8.2847354801818156</v>
      </c>
      <c r="AA79">
        <v>17.852224959493675</v>
      </c>
      <c r="AB79">
        <v>20.859804403074982</v>
      </c>
      <c r="AC79">
        <v>14.958011625488428</v>
      </c>
      <c r="AD79">
        <v>18.688301130934189</v>
      </c>
      <c r="AE79">
        <v>25.409621435840112</v>
      </c>
      <c r="AF79">
        <v>6.6212822976822023</v>
      </c>
      <c r="AG79">
        <v>32.232908820145433</v>
      </c>
      <c r="AH79">
        <v>67.097547740549331</v>
      </c>
      <c r="AI79">
        <v>8.4153780556268973</v>
      </c>
      <c r="AJ79">
        <v>0</v>
      </c>
      <c r="AK79">
        <v>14.576962279905439</v>
      </c>
      <c r="AL79">
        <v>57.103858617986226</v>
      </c>
      <c r="AM79">
        <v>8.0687224052900177</v>
      </c>
      <c r="AN79">
        <v>4.0620686401900662E-2</v>
      </c>
      <c r="AO79">
        <v>0</v>
      </c>
      <c r="AP79">
        <v>2.4955693814415905</v>
      </c>
      <c r="AQ79">
        <v>31.455195744694056</v>
      </c>
      <c r="AR79">
        <v>14.495261082155791</v>
      </c>
      <c r="AS79">
        <v>16.732725407300745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2.4188968452830188</v>
      </c>
      <c r="AZ79">
        <v>3.0589825842026825</v>
      </c>
      <c r="BA79">
        <v>2.6607125326460479</v>
      </c>
      <c r="BB79">
        <v>2.2685971663442941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1069.8189412433487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271.93032216203966</v>
      </c>
      <c r="L80">
        <v>12.539731150226892</v>
      </c>
      <c r="M80">
        <v>63.820713278341707</v>
      </c>
      <c r="N80">
        <v>52.88424786058534</v>
      </c>
      <c r="O80">
        <v>73.914924985306968</v>
      </c>
      <c r="P80">
        <v>31.338774481194687</v>
      </c>
      <c r="Q80">
        <v>9.6104676064400714</v>
      </c>
      <c r="R80">
        <v>19.103870684659086</v>
      </c>
      <c r="S80">
        <v>11.749528549382717</v>
      </c>
      <c r="T80">
        <v>1.4198508523489932</v>
      </c>
      <c r="U80">
        <v>59.362230022433735</v>
      </c>
      <c r="V80">
        <v>8.8128379551820721</v>
      </c>
      <c r="W80">
        <v>14.731805485892485</v>
      </c>
      <c r="X80">
        <v>62.803715486645217</v>
      </c>
      <c r="Y80">
        <v>0</v>
      </c>
      <c r="Z80">
        <v>8.2847354801818156</v>
      </c>
      <c r="AA80">
        <v>17.852224959493675</v>
      </c>
      <c r="AB80">
        <v>20.859804403074982</v>
      </c>
      <c r="AC80">
        <v>14.958011625488428</v>
      </c>
      <c r="AD80">
        <v>18.688301130934189</v>
      </c>
      <c r="AE80">
        <v>25.409621435840112</v>
      </c>
      <c r="AF80">
        <v>6.6212822976822023</v>
      </c>
      <c r="AG80">
        <v>32.232908820145433</v>
      </c>
      <c r="AH80">
        <v>66.906387066689391</v>
      </c>
      <c r="AI80">
        <v>8.4153780556268973</v>
      </c>
      <c r="AJ80">
        <v>0</v>
      </c>
      <c r="AK80">
        <v>14.576962279905439</v>
      </c>
      <c r="AL80">
        <v>57.103858617986226</v>
      </c>
      <c r="AM80">
        <v>8.0687224052900177</v>
      </c>
      <c r="AN80">
        <v>4.0620686401900662E-2</v>
      </c>
      <c r="AO80">
        <v>0</v>
      </c>
      <c r="AP80">
        <v>2.4955693814415905</v>
      </c>
      <c r="AQ80">
        <v>31.455195744694056</v>
      </c>
      <c r="AR80">
        <v>14.495261082155791</v>
      </c>
      <c r="AS80">
        <v>16.732725407300745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2.4188968452830188</v>
      </c>
      <c r="AZ80">
        <v>4.0836929999999985</v>
      </c>
      <c r="BA80">
        <v>2.6584928192771087</v>
      </c>
      <c r="BB80">
        <v>2.2685971663442941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1070.6502712719171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271.93032216203966</v>
      </c>
      <c r="L81">
        <v>12.539731150226892</v>
      </c>
      <c r="M81">
        <v>63.820713278341707</v>
      </c>
      <c r="N81">
        <v>52.88424786058534</v>
      </c>
      <c r="O81">
        <v>73.914924985306968</v>
      </c>
      <c r="P81">
        <v>31.338774481194687</v>
      </c>
      <c r="Q81">
        <v>9.6104676064400714</v>
      </c>
      <c r="R81">
        <v>19.095378320628321</v>
      </c>
      <c r="S81">
        <v>11.749528549382717</v>
      </c>
      <c r="T81">
        <v>1.4198508523489932</v>
      </c>
      <c r="U81">
        <v>59.362230022433735</v>
      </c>
      <c r="V81">
        <v>8.8132691471321696</v>
      </c>
      <c r="W81">
        <v>14.731805485892485</v>
      </c>
      <c r="X81">
        <v>62.803715486645217</v>
      </c>
      <c r="Y81">
        <v>0</v>
      </c>
      <c r="Z81">
        <v>8.2847354801818156</v>
      </c>
      <c r="AA81">
        <v>17.852224959493675</v>
      </c>
      <c r="AB81">
        <v>20.859804403074982</v>
      </c>
      <c r="AC81">
        <v>14.958011625488428</v>
      </c>
      <c r="AD81">
        <v>18.688301130934189</v>
      </c>
      <c r="AE81">
        <v>25.409621435840112</v>
      </c>
      <c r="AF81">
        <v>12.506867003490397</v>
      </c>
      <c r="AG81">
        <v>32.232908820145433</v>
      </c>
      <c r="AH81">
        <v>66.906387066689391</v>
      </c>
      <c r="AI81">
        <v>8.4153780556268973</v>
      </c>
      <c r="AJ81">
        <v>0</v>
      </c>
      <c r="AK81">
        <v>14.576962279905439</v>
      </c>
      <c r="AL81">
        <v>9.1954686684165203</v>
      </c>
      <c r="AM81">
        <v>8.0687224052900177</v>
      </c>
      <c r="AN81">
        <v>4.1781259976349967E-2</v>
      </c>
      <c r="AO81">
        <v>0</v>
      </c>
      <c r="AP81">
        <v>2.4955693814415905</v>
      </c>
      <c r="AQ81">
        <v>31.455195744694056</v>
      </c>
      <c r="AR81">
        <v>14.495261082155791</v>
      </c>
      <c r="AS81">
        <v>16.732725407300745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2.4188968452830188</v>
      </c>
      <c r="AZ81">
        <v>4.0836929999999985</v>
      </c>
      <c r="BA81">
        <v>2.6584928192771087</v>
      </c>
      <c r="BB81">
        <v>2.2685971663442941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1028.6205654296493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271.93032216203966</v>
      </c>
      <c r="L82">
        <v>12.539731150226892</v>
      </c>
      <c r="M82">
        <v>63.820713278341707</v>
      </c>
      <c r="N82">
        <v>52.88424786058534</v>
      </c>
      <c r="O82">
        <v>73.914924985306968</v>
      </c>
      <c r="P82">
        <v>31.338774481194687</v>
      </c>
      <c r="Q82">
        <v>9.6104676064400714</v>
      </c>
      <c r="R82">
        <v>19.816604288611178</v>
      </c>
      <c r="S82">
        <v>11.749528549382717</v>
      </c>
      <c r="T82">
        <v>1.4198508523489932</v>
      </c>
      <c r="U82">
        <v>59.362230022433735</v>
      </c>
      <c r="V82">
        <v>8.8132691471321696</v>
      </c>
      <c r="W82">
        <v>14.731805485892485</v>
      </c>
      <c r="X82">
        <v>62.803715486645217</v>
      </c>
      <c r="Y82">
        <v>0</v>
      </c>
      <c r="Z82">
        <v>8.2847354801818156</v>
      </c>
      <c r="AA82">
        <v>17.852224959493675</v>
      </c>
      <c r="AB82">
        <v>20.859804403074982</v>
      </c>
      <c r="AC82">
        <v>14.958011625488428</v>
      </c>
      <c r="AD82">
        <v>14.016225959488498</v>
      </c>
      <c r="AE82">
        <v>25.409621435840112</v>
      </c>
      <c r="AF82">
        <v>12.506867003490397</v>
      </c>
      <c r="AG82">
        <v>32.232908820145433</v>
      </c>
      <c r="AH82">
        <v>66.906387066689391</v>
      </c>
      <c r="AI82">
        <v>8.4153780556268973</v>
      </c>
      <c r="AJ82">
        <v>0</v>
      </c>
      <c r="AK82">
        <v>14.576962279905439</v>
      </c>
      <c r="AL82">
        <v>9.1954686684165203</v>
      </c>
      <c r="AM82">
        <v>8.0687224052900177</v>
      </c>
      <c r="AN82">
        <v>4.1781259976349967E-2</v>
      </c>
      <c r="AO82">
        <v>0</v>
      </c>
      <c r="AP82">
        <v>2.4955693814415905</v>
      </c>
      <c r="AQ82">
        <v>31.455195744694056</v>
      </c>
      <c r="AR82">
        <v>14.495261082155791</v>
      </c>
      <c r="AS82">
        <v>16.732725407300745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2.4188968452830188</v>
      </c>
      <c r="AZ82">
        <v>4.0836929999999985</v>
      </c>
      <c r="BA82">
        <v>2.6584928192771087</v>
      </c>
      <c r="BB82">
        <v>2.2685971663442941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1024.6697162261862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271.93032216203966</v>
      </c>
      <c r="L83">
        <v>12.539731150226892</v>
      </c>
      <c r="M83">
        <v>63.820713278341707</v>
      </c>
      <c r="N83">
        <v>52.88424786058534</v>
      </c>
      <c r="O83">
        <v>73.914924985306968</v>
      </c>
      <c r="P83">
        <v>31.338774481194687</v>
      </c>
      <c r="Q83">
        <v>9.6104676064400714</v>
      </c>
      <c r="R83">
        <v>19.112472232347454</v>
      </c>
      <c r="S83">
        <v>11.749528549382717</v>
      </c>
      <c r="T83">
        <v>1.4198508523489932</v>
      </c>
      <c r="U83">
        <v>59.362230022433735</v>
      </c>
      <c r="V83">
        <v>8.8132691471321696</v>
      </c>
      <c r="W83">
        <v>14.731805485892485</v>
      </c>
      <c r="X83">
        <v>62.803715486645217</v>
      </c>
      <c r="Y83">
        <v>0</v>
      </c>
      <c r="Z83">
        <v>8.2847354801818156</v>
      </c>
      <c r="AA83">
        <v>17.852224959493675</v>
      </c>
      <c r="AB83">
        <v>20.859804403074982</v>
      </c>
      <c r="AC83">
        <v>14.958011625488428</v>
      </c>
      <c r="AD83">
        <v>14.016225959488498</v>
      </c>
      <c r="AE83">
        <v>25.409621435840112</v>
      </c>
      <c r="AF83">
        <v>12.506867003490397</v>
      </c>
      <c r="AG83">
        <v>32.232908820145433</v>
      </c>
      <c r="AH83">
        <v>62.127359101388656</v>
      </c>
      <c r="AI83">
        <v>8.4153780556268973</v>
      </c>
      <c r="AJ83">
        <v>0</v>
      </c>
      <c r="AK83">
        <v>14.576962279905439</v>
      </c>
      <c r="AL83">
        <v>9.1954686684165203</v>
      </c>
      <c r="AM83">
        <v>8.0687224052900177</v>
      </c>
      <c r="AN83">
        <v>4.1781259976349967E-2</v>
      </c>
      <c r="AO83">
        <v>0</v>
      </c>
      <c r="AP83">
        <v>2.4955693814415905</v>
      </c>
      <c r="AQ83">
        <v>31.455195744694056</v>
      </c>
      <c r="AR83">
        <v>14.495261082155791</v>
      </c>
      <c r="AS83">
        <v>16.732725407300745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2.4188968452830188</v>
      </c>
      <c r="AZ83">
        <v>4.0836929999999985</v>
      </c>
      <c r="BA83">
        <v>2.4608819999999998</v>
      </c>
      <c r="BB83">
        <v>2.2685971663442941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1018.9889453853447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271.93032216203966</v>
      </c>
      <c r="L84">
        <v>12.539731150226892</v>
      </c>
      <c r="M84">
        <v>63.820713278341707</v>
      </c>
      <c r="N84">
        <v>52.88424786058534</v>
      </c>
      <c r="O84">
        <v>73.914924985306968</v>
      </c>
      <c r="P84">
        <v>31.338774481194687</v>
      </c>
      <c r="Q84">
        <v>9.6104676064400714</v>
      </c>
      <c r="R84">
        <v>19.112472232347454</v>
      </c>
      <c r="S84">
        <v>11.749528549382717</v>
      </c>
      <c r="T84">
        <v>1.4198508523489932</v>
      </c>
      <c r="U84">
        <v>59.362230022433735</v>
      </c>
      <c r="V84">
        <v>8.8132691471321696</v>
      </c>
      <c r="W84">
        <v>14.731805485892485</v>
      </c>
      <c r="X84">
        <v>62.803715486645217</v>
      </c>
      <c r="Y84">
        <v>0</v>
      </c>
      <c r="Z84">
        <v>8.2847354801818156</v>
      </c>
      <c r="AA84">
        <v>17.852224959493675</v>
      </c>
      <c r="AB84">
        <v>20.859804403074982</v>
      </c>
      <c r="AC84">
        <v>14.958011625488428</v>
      </c>
      <c r="AD84">
        <v>14.016225959488498</v>
      </c>
      <c r="AE84">
        <v>25.409621435840112</v>
      </c>
      <c r="AF84">
        <v>12.506867003490397</v>
      </c>
      <c r="AG84">
        <v>32.232908820145433</v>
      </c>
      <c r="AH84">
        <v>57.348331580840011</v>
      </c>
      <c r="AI84">
        <v>8.4153780556268973</v>
      </c>
      <c r="AJ84">
        <v>0</v>
      </c>
      <c r="AK84">
        <v>14.576962279905439</v>
      </c>
      <c r="AL84">
        <v>9.1954686684165203</v>
      </c>
      <c r="AM84">
        <v>8.0687224052900177</v>
      </c>
      <c r="AN84">
        <v>4.1781259976349967E-2</v>
      </c>
      <c r="AO84">
        <v>0</v>
      </c>
      <c r="AP84">
        <v>2.4955693814415905</v>
      </c>
      <c r="AQ84">
        <v>31.455195744694056</v>
      </c>
      <c r="AR84">
        <v>14.495261082155791</v>
      </c>
      <c r="AS84">
        <v>16.732725407300745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2.4188968452830188</v>
      </c>
      <c r="AZ84">
        <v>4.0836929999999985</v>
      </c>
      <c r="BA84">
        <v>2.2777364819277106</v>
      </c>
      <c r="BB84">
        <v>2.2685971663442941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1014.0267723467238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271.93032216203966</v>
      </c>
      <c r="L85">
        <v>12.539731150226892</v>
      </c>
      <c r="M85">
        <v>63.820713278341707</v>
      </c>
      <c r="N85">
        <v>52.88424786058534</v>
      </c>
      <c r="O85">
        <v>73.914924985306968</v>
      </c>
      <c r="P85">
        <v>31.338774481194687</v>
      </c>
      <c r="Q85">
        <v>9.6153420878099158</v>
      </c>
      <c r="R85">
        <v>19.111526151963044</v>
      </c>
      <c r="S85">
        <v>11.747281133056134</v>
      </c>
      <c r="T85">
        <v>1.4198508523489932</v>
      </c>
      <c r="U85">
        <v>59.362230022433735</v>
      </c>
      <c r="V85">
        <v>8.8132691471321696</v>
      </c>
      <c r="W85">
        <v>14.731805485892485</v>
      </c>
      <c r="X85">
        <v>62.803715486645217</v>
      </c>
      <c r="Y85">
        <v>0</v>
      </c>
      <c r="Z85">
        <v>2.7615783469999995</v>
      </c>
      <c r="AA85">
        <v>17.852224959493675</v>
      </c>
      <c r="AB85">
        <v>20.859804403074982</v>
      </c>
      <c r="AC85">
        <v>9.9619589292821349</v>
      </c>
      <c r="AD85">
        <v>9.344150788042807</v>
      </c>
      <c r="AE85">
        <v>8.4698742572386134</v>
      </c>
      <c r="AF85">
        <v>5.8855847058081956</v>
      </c>
      <c r="AG85">
        <v>32.232908820145433</v>
      </c>
      <c r="AH85">
        <v>57.348331580840011</v>
      </c>
      <c r="AI85">
        <v>1.6379980501401235</v>
      </c>
      <c r="AJ85">
        <v>0</v>
      </c>
      <c r="AK85">
        <v>14.576962279905439</v>
      </c>
      <c r="AL85">
        <v>9.1954686684165203</v>
      </c>
      <c r="AM85">
        <v>8.0687224052900177</v>
      </c>
      <c r="AN85">
        <v>4.1781259976349967E-2</v>
      </c>
      <c r="AO85">
        <v>0</v>
      </c>
      <c r="AP85">
        <v>0</v>
      </c>
      <c r="AQ85">
        <v>31.455195744694056</v>
      </c>
      <c r="AR85">
        <v>14.495261082155791</v>
      </c>
      <c r="AS85">
        <v>16.260917576510899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2.4188968452830188</v>
      </c>
      <c r="AZ85">
        <v>3.0589825842026825</v>
      </c>
      <c r="BA85">
        <v>2.2777364819277106</v>
      </c>
      <c r="BB85">
        <v>2.2685971663442941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964.50667122074969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271.93032216203966</v>
      </c>
      <c r="L86">
        <v>12.539578737254645</v>
      </c>
      <c r="M86">
        <v>63.820713278341707</v>
      </c>
      <c r="N86">
        <v>52.88424786058534</v>
      </c>
      <c r="O86">
        <v>73.914924985306968</v>
      </c>
      <c r="P86">
        <v>31.338774481194687</v>
      </c>
      <c r="Q86">
        <v>9.6153420878099158</v>
      </c>
      <c r="R86">
        <v>19.111526151963044</v>
      </c>
      <c r="S86">
        <v>11.747281133056134</v>
      </c>
      <c r="T86">
        <v>1.4198508523489932</v>
      </c>
      <c r="U86">
        <v>59.362230022433735</v>
      </c>
      <c r="V86">
        <v>8.8132691471321696</v>
      </c>
      <c r="W86">
        <v>14.731805485892485</v>
      </c>
      <c r="X86">
        <v>62.803715486645217</v>
      </c>
      <c r="Y86">
        <v>0</v>
      </c>
      <c r="Z86">
        <v>2.7615783469999995</v>
      </c>
      <c r="AA86">
        <v>17.852224959493675</v>
      </c>
      <c r="AB86">
        <v>20.859804403074982</v>
      </c>
      <c r="AC86">
        <v>9.9619589292821349</v>
      </c>
      <c r="AD86">
        <v>4.6720751714456927</v>
      </c>
      <c r="AE86">
        <v>8.4698742572386134</v>
      </c>
      <c r="AF86">
        <v>5.8855847058081956</v>
      </c>
      <c r="AG86">
        <v>32.232908820145433</v>
      </c>
      <c r="AH86">
        <v>46.35656792777646</v>
      </c>
      <c r="AI86">
        <v>0</v>
      </c>
      <c r="AJ86">
        <v>0</v>
      </c>
      <c r="AK86">
        <v>14.576962279905439</v>
      </c>
      <c r="AL86">
        <v>9.1954686684165203</v>
      </c>
      <c r="AM86">
        <v>8.0687224052900177</v>
      </c>
      <c r="AN86">
        <v>4.1781259976349967E-2</v>
      </c>
      <c r="AO86">
        <v>0</v>
      </c>
      <c r="AP86">
        <v>0</v>
      </c>
      <c r="AQ86">
        <v>31.455195744694056</v>
      </c>
      <c r="AR86">
        <v>14.495261082155791</v>
      </c>
      <c r="AS86">
        <v>16.260917576510899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2.4188968452830188</v>
      </c>
      <c r="AZ86">
        <v>3.0589825842026825</v>
      </c>
      <c r="BA86">
        <v>1.842105014925373</v>
      </c>
      <c r="BB86">
        <v>2.2685971663442941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946.76905002097453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271.93032216203966</v>
      </c>
      <c r="L87">
        <v>12.539688387593994</v>
      </c>
      <c r="M87">
        <v>63.820713278341707</v>
      </c>
      <c r="N87">
        <v>52.88424786058534</v>
      </c>
      <c r="O87">
        <v>73.914924985306968</v>
      </c>
      <c r="P87">
        <v>31.338774481194687</v>
      </c>
      <c r="Q87">
        <v>9.6153420878099158</v>
      </c>
      <c r="R87">
        <v>19.111526151963044</v>
      </c>
      <c r="S87">
        <v>11.747281133056134</v>
      </c>
      <c r="T87">
        <v>1.4198508523489932</v>
      </c>
      <c r="U87">
        <v>59.362230022433735</v>
      </c>
      <c r="V87">
        <v>8.8132691471321696</v>
      </c>
      <c r="W87">
        <v>14.731805485892485</v>
      </c>
      <c r="X87">
        <v>62.803715486645217</v>
      </c>
      <c r="Y87">
        <v>0</v>
      </c>
      <c r="Z87">
        <v>2.7615783469999995</v>
      </c>
      <c r="AA87">
        <v>17.852224959493675</v>
      </c>
      <c r="AB87">
        <v>20.859804403074982</v>
      </c>
      <c r="AC87">
        <v>9.9619589292821349</v>
      </c>
      <c r="AD87">
        <v>4.6720751714456927</v>
      </c>
      <c r="AE87">
        <v>8.4698742572386134</v>
      </c>
      <c r="AF87">
        <v>5.8855847058081956</v>
      </c>
      <c r="AG87">
        <v>32.232908820145433</v>
      </c>
      <c r="AH87">
        <v>45.400762334716319</v>
      </c>
      <c r="AI87">
        <v>0</v>
      </c>
      <c r="AJ87">
        <v>0</v>
      </c>
      <c r="AK87">
        <v>14.576962279905439</v>
      </c>
      <c r="AL87">
        <v>9.1954686684165203</v>
      </c>
      <c r="AM87">
        <v>8.0687224052900177</v>
      </c>
      <c r="AN87">
        <v>4.1781259976349967E-2</v>
      </c>
      <c r="AO87">
        <v>0</v>
      </c>
      <c r="AP87">
        <v>0</v>
      </c>
      <c r="AQ87">
        <v>31.455195744694056</v>
      </c>
      <c r="AR87">
        <v>14.495261082155791</v>
      </c>
      <c r="AS87">
        <v>16.260917576510899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2.4188968452830188</v>
      </c>
      <c r="AZ87">
        <v>3.0589825842026825</v>
      </c>
      <c r="BA87">
        <v>1.797940507614213</v>
      </c>
      <c r="BB87">
        <v>2.2685971663442941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945.76918957094244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271.93032216203966</v>
      </c>
      <c r="L88">
        <v>12.539688387593994</v>
      </c>
      <c r="M88">
        <v>63.820713278341707</v>
      </c>
      <c r="N88">
        <v>52.88424786058534</v>
      </c>
      <c r="O88">
        <v>73.914924985306968</v>
      </c>
      <c r="P88">
        <v>31.338774481194687</v>
      </c>
      <c r="Q88">
        <v>9.6153420878099158</v>
      </c>
      <c r="R88">
        <v>19.111526151963044</v>
      </c>
      <c r="S88">
        <v>11.747281133056134</v>
      </c>
      <c r="T88">
        <v>1.4198508523489932</v>
      </c>
      <c r="U88">
        <v>59.362230022433735</v>
      </c>
      <c r="V88">
        <v>8.8132691471321696</v>
      </c>
      <c r="W88">
        <v>14.731805485892485</v>
      </c>
      <c r="X88">
        <v>62.803715486645217</v>
      </c>
      <c r="Y88">
        <v>0</v>
      </c>
      <c r="Z88">
        <v>2.7615783469999995</v>
      </c>
      <c r="AA88">
        <v>17.852224959493675</v>
      </c>
      <c r="AB88">
        <v>20.859804403074982</v>
      </c>
      <c r="AC88">
        <v>9.9619589292821349</v>
      </c>
      <c r="AD88">
        <v>4.6720751714456927</v>
      </c>
      <c r="AE88">
        <v>8.4698742572386134</v>
      </c>
      <c r="AF88">
        <v>5.8855847058081956</v>
      </c>
      <c r="AG88">
        <v>32.232908820145433</v>
      </c>
      <c r="AH88">
        <v>45.400762334716319</v>
      </c>
      <c r="AI88">
        <v>0</v>
      </c>
      <c r="AJ88">
        <v>0</v>
      </c>
      <c r="AK88">
        <v>14.576962279905439</v>
      </c>
      <c r="AL88">
        <v>9.1954686684165203</v>
      </c>
      <c r="AM88">
        <v>8.0687224052900177</v>
      </c>
      <c r="AN88">
        <v>4.1781259976349967E-2</v>
      </c>
      <c r="AO88">
        <v>0</v>
      </c>
      <c r="AP88">
        <v>0</v>
      </c>
      <c r="AQ88">
        <v>31.455195744694056</v>
      </c>
      <c r="AR88">
        <v>14.495261082155791</v>
      </c>
      <c r="AS88">
        <v>16.260917576510899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2.4188968452830188</v>
      </c>
      <c r="AZ88">
        <v>3.0589825842026825</v>
      </c>
      <c r="BA88">
        <v>1.797940507614213</v>
      </c>
      <c r="BB88">
        <v>2.2685971663442941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945.76918957094244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271.93032216203966</v>
      </c>
      <c r="L89">
        <v>12.539710710065542</v>
      </c>
      <c r="M89">
        <v>63.820713278341707</v>
      </c>
      <c r="N89">
        <v>52.88424786058534</v>
      </c>
      <c r="O89">
        <v>73.914924985306968</v>
      </c>
      <c r="P89">
        <v>31.338774481194687</v>
      </c>
      <c r="Q89">
        <v>9.6153420878099158</v>
      </c>
      <c r="R89">
        <v>19.111526151963044</v>
      </c>
      <c r="S89">
        <v>11.747281133056134</v>
      </c>
      <c r="T89">
        <v>1.4198508523489932</v>
      </c>
      <c r="U89">
        <v>59.362230022433735</v>
      </c>
      <c r="V89">
        <v>8.8132691471321696</v>
      </c>
      <c r="W89">
        <v>14.731805485892485</v>
      </c>
      <c r="X89">
        <v>62.803715486645217</v>
      </c>
      <c r="Y89">
        <v>0</v>
      </c>
      <c r="Z89">
        <v>2.7615783469999995</v>
      </c>
      <c r="AA89">
        <v>17.852224959493675</v>
      </c>
      <c r="AB89">
        <v>20.859804403074982</v>
      </c>
      <c r="AC89">
        <v>9.9619589292821349</v>
      </c>
      <c r="AD89">
        <v>4.6720751714456927</v>
      </c>
      <c r="AE89">
        <v>16.93974762389341</v>
      </c>
      <c r="AF89">
        <v>5.8855847058081956</v>
      </c>
      <c r="AG89">
        <v>32.232908820145433</v>
      </c>
      <c r="AH89">
        <v>57.348331580840011</v>
      </c>
      <c r="AI89">
        <v>0</v>
      </c>
      <c r="AJ89">
        <v>0</v>
      </c>
      <c r="AK89">
        <v>14.576962279905439</v>
      </c>
      <c r="AL89">
        <v>18.390936590791735</v>
      </c>
      <c r="AM89">
        <v>8.0687224052900177</v>
      </c>
      <c r="AN89">
        <v>4.1781259976349967E-2</v>
      </c>
      <c r="AO89">
        <v>0</v>
      </c>
      <c r="AP89">
        <v>0</v>
      </c>
      <c r="AQ89">
        <v>31.455195744694056</v>
      </c>
      <c r="AR89">
        <v>14.495261082155791</v>
      </c>
      <c r="AS89">
        <v>16.260917576510899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2.4188968452830188</v>
      </c>
      <c r="AZ89">
        <v>3.0589825842026825</v>
      </c>
      <c r="BA89">
        <v>2.2777364819277106</v>
      </c>
      <c r="BB89">
        <v>2.2685971663442941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975.8619184028812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271.93032216203966</v>
      </c>
      <c r="L90">
        <v>12.539743045935575</v>
      </c>
      <c r="M90">
        <v>63.820713278341707</v>
      </c>
      <c r="N90">
        <v>52.88424786058534</v>
      </c>
      <c r="O90">
        <v>73.914924985306968</v>
      </c>
      <c r="P90">
        <v>31.338774481194687</v>
      </c>
      <c r="Q90">
        <v>9.6153420878099158</v>
      </c>
      <c r="R90">
        <v>19.111526151963044</v>
      </c>
      <c r="S90">
        <v>11.747281133056134</v>
      </c>
      <c r="T90">
        <v>1.4198508523489932</v>
      </c>
      <c r="U90">
        <v>59.362230022433735</v>
      </c>
      <c r="V90">
        <v>8.8132691471321696</v>
      </c>
      <c r="W90">
        <v>14.731805485892485</v>
      </c>
      <c r="X90">
        <v>62.803715486645217</v>
      </c>
      <c r="Y90">
        <v>0</v>
      </c>
      <c r="Z90">
        <v>2.7615783469999995</v>
      </c>
      <c r="AA90">
        <v>17.852224959493675</v>
      </c>
      <c r="AB90">
        <v>20.859804403074982</v>
      </c>
      <c r="AC90">
        <v>14.958011625488428</v>
      </c>
      <c r="AD90">
        <v>4.6720751714456927</v>
      </c>
      <c r="AE90">
        <v>25.409621435840112</v>
      </c>
      <c r="AF90">
        <v>18.760300174334251</v>
      </c>
      <c r="AG90">
        <v>32.232908820145433</v>
      </c>
      <c r="AH90">
        <v>62.127359101388656</v>
      </c>
      <c r="AI90">
        <v>0</v>
      </c>
      <c r="AJ90">
        <v>0</v>
      </c>
      <c r="AK90">
        <v>14.576962279905439</v>
      </c>
      <c r="AL90">
        <v>18.390936590791735</v>
      </c>
      <c r="AM90">
        <v>8.0687224052900177</v>
      </c>
      <c r="AN90">
        <v>4.1781259976349967E-2</v>
      </c>
      <c r="AO90">
        <v>0</v>
      </c>
      <c r="AP90">
        <v>0.92227562187241086</v>
      </c>
      <c r="AQ90">
        <v>31.455195744694056</v>
      </c>
      <c r="AR90">
        <v>14.495261082155791</v>
      </c>
      <c r="AS90">
        <v>16.732725407300745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2.4188968452830188</v>
      </c>
      <c r="AZ90">
        <v>4.0836929999999985</v>
      </c>
      <c r="BA90">
        <v>2.4608819999999998</v>
      </c>
      <c r="BB90">
        <v>2.2685971663442941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1009.5835596225106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337.50221457513311</v>
      </c>
      <c r="L91">
        <v>12.539743045935575</v>
      </c>
      <c r="M91">
        <v>63.820713278341707</v>
      </c>
      <c r="N91">
        <v>52.88424786058534</v>
      </c>
      <c r="O91">
        <v>73.914924985306968</v>
      </c>
      <c r="P91">
        <v>31.338774481194687</v>
      </c>
      <c r="Q91">
        <v>9.6153420878099158</v>
      </c>
      <c r="R91">
        <v>19.111526151963044</v>
      </c>
      <c r="S91">
        <v>11.747281133056134</v>
      </c>
      <c r="T91">
        <v>1.4198508523489932</v>
      </c>
      <c r="U91">
        <v>59.362230022433735</v>
      </c>
      <c r="V91">
        <v>8.8132691471321696</v>
      </c>
      <c r="W91">
        <v>14.731805485892485</v>
      </c>
      <c r="X91">
        <v>62.803715486645217</v>
      </c>
      <c r="Y91">
        <v>0</v>
      </c>
      <c r="Z91">
        <v>2.7615783469999995</v>
      </c>
      <c r="AA91">
        <v>17.852224959493675</v>
      </c>
      <c r="AB91">
        <v>20.859804403074982</v>
      </c>
      <c r="AC91">
        <v>14.958011625488428</v>
      </c>
      <c r="AD91">
        <v>0</v>
      </c>
      <c r="AE91">
        <v>25.409621435840112</v>
      </c>
      <c r="AF91">
        <v>18.760300174334251</v>
      </c>
      <c r="AG91">
        <v>32.232908820145433</v>
      </c>
      <c r="AH91">
        <v>62.127359101388656</v>
      </c>
      <c r="AI91">
        <v>0</v>
      </c>
      <c r="AJ91">
        <v>0</v>
      </c>
      <c r="AK91">
        <v>14.576962279905439</v>
      </c>
      <c r="AL91">
        <v>18.390936590791735</v>
      </c>
      <c r="AM91">
        <v>8.0687224052900177</v>
      </c>
      <c r="AN91">
        <v>4.1781259976349967E-2</v>
      </c>
      <c r="AO91">
        <v>0</v>
      </c>
      <c r="AP91">
        <v>0.92227562187241086</v>
      </c>
      <c r="AQ91">
        <v>31.455195744694056</v>
      </c>
      <c r="AR91">
        <v>14.495261082155791</v>
      </c>
      <c r="AS91">
        <v>16.732725407300745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2.4188968452830188</v>
      </c>
      <c r="AZ91">
        <v>4.0836929999999985</v>
      </c>
      <c r="BA91">
        <v>2.4608819999999998</v>
      </c>
      <c r="BB91">
        <v>2.2685971663442941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1070.4833768641583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361.6102648576566</v>
      </c>
      <c r="L92">
        <v>12.539731150226892</v>
      </c>
      <c r="M92">
        <v>63.820713278341707</v>
      </c>
      <c r="N92">
        <v>52.88424786058534</v>
      </c>
      <c r="O92">
        <v>73.914924985306968</v>
      </c>
      <c r="P92">
        <v>31.338774481194687</v>
      </c>
      <c r="Q92">
        <v>9.6153420878099158</v>
      </c>
      <c r="R92">
        <v>19.111526151963044</v>
      </c>
      <c r="S92">
        <v>11.747281133056134</v>
      </c>
      <c r="T92">
        <v>1.4198508523489932</v>
      </c>
      <c r="U92">
        <v>59.362230022433735</v>
      </c>
      <c r="V92">
        <v>8.8132691471321696</v>
      </c>
      <c r="W92">
        <v>14.731805485892485</v>
      </c>
      <c r="X92">
        <v>62.803715486645217</v>
      </c>
      <c r="Y92">
        <v>0</v>
      </c>
      <c r="Z92">
        <v>2.7615783469999995</v>
      </c>
      <c r="AA92">
        <v>17.852224959493675</v>
      </c>
      <c r="AB92">
        <v>20.859804403074982</v>
      </c>
      <c r="AC92">
        <v>14.958011625488428</v>
      </c>
      <c r="AD92">
        <v>0</v>
      </c>
      <c r="AE92">
        <v>25.409621435840112</v>
      </c>
      <c r="AF92">
        <v>18.760300174334251</v>
      </c>
      <c r="AG92">
        <v>32.232908820145433</v>
      </c>
      <c r="AH92">
        <v>52.569304060291373</v>
      </c>
      <c r="AI92">
        <v>0</v>
      </c>
      <c r="AJ92">
        <v>0</v>
      </c>
      <c r="AK92">
        <v>14.576962279905439</v>
      </c>
      <c r="AL92">
        <v>57.103858617986226</v>
      </c>
      <c r="AM92">
        <v>8.0687224052900177</v>
      </c>
      <c r="AN92">
        <v>4.1781259976349967E-2</v>
      </c>
      <c r="AO92">
        <v>0</v>
      </c>
      <c r="AP92">
        <v>0.92227562187241086</v>
      </c>
      <c r="AQ92">
        <v>31.455195744694056</v>
      </c>
      <c r="AR92">
        <v>14.495261082155791</v>
      </c>
      <c r="AS92">
        <v>16.732725407300745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2.4188968452830188</v>
      </c>
      <c r="AZ92">
        <v>4.0836929999999985</v>
      </c>
      <c r="BA92">
        <v>2.079649228070175</v>
      </c>
      <c r="BB92">
        <v>2.2685971663442941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1123.3650494651404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361.6102648576566</v>
      </c>
      <c r="L93">
        <v>12.539731150226892</v>
      </c>
      <c r="M93">
        <v>63.820713278341707</v>
      </c>
      <c r="N93">
        <v>52.88424786058534</v>
      </c>
      <c r="O93">
        <v>73.914924985306968</v>
      </c>
      <c r="P93">
        <v>31.338774481194687</v>
      </c>
      <c r="Q93">
        <v>9.6153420878099158</v>
      </c>
      <c r="R93">
        <v>19.111661364864865</v>
      </c>
      <c r="S93">
        <v>11.747281133056134</v>
      </c>
      <c r="T93">
        <v>1.4198508523489932</v>
      </c>
      <c r="U93">
        <v>59.362230022433735</v>
      </c>
      <c r="V93">
        <v>8.8128379551820721</v>
      </c>
      <c r="W93">
        <v>14.731805485892485</v>
      </c>
      <c r="X93">
        <v>62.803715486645217</v>
      </c>
      <c r="Y93">
        <v>0</v>
      </c>
      <c r="Z93">
        <v>5.523157133181817</v>
      </c>
      <c r="AA93">
        <v>17.852224959493675</v>
      </c>
      <c r="AB93">
        <v>20.859804403074982</v>
      </c>
      <c r="AC93">
        <v>14.958011625488428</v>
      </c>
      <c r="AD93">
        <v>0</v>
      </c>
      <c r="AE93">
        <v>25.409621435840112</v>
      </c>
      <c r="AF93">
        <v>18.760300174334251</v>
      </c>
      <c r="AG93">
        <v>32.232908820145433</v>
      </c>
      <c r="AH93">
        <v>47.216793183906638</v>
      </c>
      <c r="AI93">
        <v>0</v>
      </c>
      <c r="AJ93">
        <v>0</v>
      </c>
      <c r="AK93">
        <v>14.576962279905439</v>
      </c>
      <c r="AL93">
        <v>57.103858617986226</v>
      </c>
      <c r="AM93">
        <v>8.0687224052900177</v>
      </c>
      <c r="AN93">
        <v>4.1781259976349967E-2</v>
      </c>
      <c r="AO93">
        <v>0</v>
      </c>
      <c r="AP93">
        <v>0.92227562187241086</v>
      </c>
      <c r="AQ93">
        <v>31.455195744694056</v>
      </c>
      <c r="AR93">
        <v>14.495261082155791</v>
      </c>
      <c r="AS93">
        <v>16.732725407300745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2.4188968452830188</v>
      </c>
      <c r="AZ93">
        <v>4.0836929999999985</v>
      </c>
      <c r="BA93">
        <v>1.8694768560975612</v>
      </c>
      <c r="BB93">
        <v>2.2685971663442941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1120.5636490239169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361.6102648576566</v>
      </c>
      <c r="L94">
        <v>12.539580009954555</v>
      </c>
      <c r="M94">
        <v>63.820713278341707</v>
      </c>
      <c r="N94">
        <v>52.88424786058534</v>
      </c>
      <c r="O94">
        <v>73.914924985306968</v>
      </c>
      <c r="P94">
        <v>31.338774481194687</v>
      </c>
      <c r="Q94">
        <v>9.6153420878099158</v>
      </c>
      <c r="R94">
        <v>19.111526151963044</v>
      </c>
      <c r="S94">
        <v>11.747281133056134</v>
      </c>
      <c r="T94">
        <v>1.4198508523489932</v>
      </c>
      <c r="U94">
        <v>59.362230022433735</v>
      </c>
      <c r="V94">
        <v>8.8132691471321696</v>
      </c>
      <c r="W94">
        <v>14.731805485892485</v>
      </c>
      <c r="X94">
        <v>62.803715486645217</v>
      </c>
      <c r="Y94">
        <v>0</v>
      </c>
      <c r="Z94">
        <v>5.523157133181817</v>
      </c>
      <c r="AA94">
        <v>11.901483306329117</v>
      </c>
      <c r="AB94">
        <v>20.859804403074982</v>
      </c>
      <c r="AC94">
        <v>9.9619589292821349</v>
      </c>
      <c r="AD94">
        <v>0</v>
      </c>
      <c r="AE94">
        <v>8.4698742572386134</v>
      </c>
      <c r="AF94">
        <v>5.8855847058081956</v>
      </c>
      <c r="AG94">
        <v>32.232908820145433</v>
      </c>
      <c r="AH94">
        <v>37.276415460833192</v>
      </c>
      <c r="AI94">
        <v>0</v>
      </c>
      <c r="AJ94">
        <v>0</v>
      </c>
      <c r="AK94">
        <v>14.576962279905439</v>
      </c>
      <c r="AL94">
        <v>9.6134442796041295</v>
      </c>
      <c r="AM94">
        <v>8.0687224052900177</v>
      </c>
      <c r="AN94">
        <v>4.1781259976349967E-2</v>
      </c>
      <c r="AO94">
        <v>0</v>
      </c>
      <c r="AP94">
        <v>0</v>
      </c>
      <c r="AQ94">
        <v>31.455195744694056</v>
      </c>
      <c r="AR94">
        <v>14.495261082155791</v>
      </c>
      <c r="AS94">
        <v>16.260917576510899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2.4188968452830188</v>
      </c>
      <c r="AZ94">
        <v>3.0589825842026825</v>
      </c>
      <c r="BA94">
        <v>1.4788575679012346</v>
      </c>
      <c r="BB94">
        <v>2.2685971663442941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1019.5623316480832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385.71825987353162</v>
      </c>
      <c r="L95">
        <v>12.539580009954555</v>
      </c>
      <c r="M95">
        <v>63.820713278341707</v>
      </c>
      <c r="N95">
        <v>52.88424786058534</v>
      </c>
      <c r="O95">
        <v>73.914924985306968</v>
      </c>
      <c r="P95">
        <v>31.338774481194687</v>
      </c>
      <c r="Q95">
        <v>9.6153420878099158</v>
      </c>
      <c r="R95">
        <v>19.111526151963044</v>
      </c>
      <c r="S95">
        <v>11.747281133056134</v>
      </c>
      <c r="T95">
        <v>1.4198508523489932</v>
      </c>
      <c r="U95">
        <v>59.362230022433735</v>
      </c>
      <c r="V95">
        <v>8.8132691471321696</v>
      </c>
      <c r="W95">
        <v>14.731805485892485</v>
      </c>
      <c r="X95">
        <v>62.803715486645217</v>
      </c>
      <c r="Y95">
        <v>0</v>
      </c>
      <c r="Z95">
        <v>5.523157133181817</v>
      </c>
      <c r="AA95">
        <v>11.901483306329117</v>
      </c>
      <c r="AB95">
        <v>20.859804403074982</v>
      </c>
      <c r="AC95">
        <v>9.9619589292821349</v>
      </c>
      <c r="AD95">
        <v>0</v>
      </c>
      <c r="AE95">
        <v>8.4698742572386134</v>
      </c>
      <c r="AF95">
        <v>5.8855847058081956</v>
      </c>
      <c r="AG95">
        <v>32.232908820145433</v>
      </c>
      <c r="AH95">
        <v>37.276415460833192</v>
      </c>
      <c r="AI95">
        <v>0</v>
      </c>
      <c r="AJ95">
        <v>0</v>
      </c>
      <c r="AK95">
        <v>14.576962279905439</v>
      </c>
      <c r="AL95">
        <v>9.6134442796041295</v>
      </c>
      <c r="AM95">
        <v>8.0687224052900177</v>
      </c>
      <c r="AN95">
        <v>4.1781259976349967E-2</v>
      </c>
      <c r="AO95">
        <v>0</v>
      </c>
      <c r="AP95">
        <v>0</v>
      </c>
      <c r="AQ95">
        <v>31.455195744694056</v>
      </c>
      <c r="AR95">
        <v>14.495261082155791</v>
      </c>
      <c r="AS95">
        <v>16.260917576510899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2.4188968452830188</v>
      </c>
      <c r="AZ95">
        <v>2.0418469999999997</v>
      </c>
      <c r="BA95">
        <v>1.4788575679012346</v>
      </c>
      <c r="BB95">
        <v>2.2685971663442941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1042.6531910797553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433.93232763163178</v>
      </c>
      <c r="L96">
        <v>12.539710710065542</v>
      </c>
      <c r="M96">
        <v>63.820713278341707</v>
      </c>
      <c r="N96">
        <v>52.88424786058534</v>
      </c>
      <c r="O96">
        <v>73.914924985306968</v>
      </c>
      <c r="P96">
        <v>31.338774481194687</v>
      </c>
      <c r="Q96">
        <v>9.6153420878099158</v>
      </c>
      <c r="R96">
        <v>19.111526151963044</v>
      </c>
      <c r="S96">
        <v>11.747281133056134</v>
      </c>
      <c r="T96">
        <v>1.4198508523489932</v>
      </c>
      <c r="U96">
        <v>59.362230022433735</v>
      </c>
      <c r="V96">
        <v>8.8132691471321696</v>
      </c>
      <c r="W96">
        <v>14.731805485892485</v>
      </c>
      <c r="X96">
        <v>62.803715486645217</v>
      </c>
      <c r="Y96">
        <v>0</v>
      </c>
      <c r="Z96">
        <v>5.523157133181817</v>
      </c>
      <c r="AA96">
        <v>5.9507416531645587</v>
      </c>
      <c r="AB96">
        <v>20.859804403074982</v>
      </c>
      <c r="AC96">
        <v>9.9619589292821349</v>
      </c>
      <c r="AD96">
        <v>0</v>
      </c>
      <c r="AE96">
        <v>8.4698742572386134</v>
      </c>
      <c r="AF96">
        <v>5.8855847058081956</v>
      </c>
      <c r="AG96">
        <v>32.232908820145433</v>
      </c>
      <c r="AH96">
        <v>19.11611052694667</v>
      </c>
      <c r="AI96">
        <v>0</v>
      </c>
      <c r="AJ96">
        <v>0</v>
      </c>
      <c r="AK96">
        <v>14.576962279905439</v>
      </c>
      <c r="AL96">
        <v>9.6134442796041295</v>
      </c>
      <c r="AM96">
        <v>8.0687224052900177</v>
      </c>
      <c r="AN96">
        <v>4.1781259976349967E-2</v>
      </c>
      <c r="AO96">
        <v>0</v>
      </c>
      <c r="AP96">
        <v>0</v>
      </c>
      <c r="AQ96">
        <v>31.455195744694056</v>
      </c>
      <c r="AR96">
        <v>14.495261082155791</v>
      </c>
      <c r="AS96">
        <v>16.260917576510899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2.4188968452830188</v>
      </c>
      <c r="AZ96">
        <v>2.0418469999999997</v>
      </c>
      <c r="BA96">
        <v>0.76151221686746984</v>
      </c>
      <c r="BB96">
        <v>2.2685971663442941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1066.0389975998814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433.93232763163178</v>
      </c>
      <c r="L97">
        <v>12.539710710065542</v>
      </c>
      <c r="M97">
        <v>63.820713278341707</v>
      </c>
      <c r="N97">
        <v>52.88424786058534</v>
      </c>
      <c r="O97">
        <v>73.914924985306968</v>
      </c>
      <c r="P97">
        <v>31.338774481194687</v>
      </c>
      <c r="Q97">
        <v>9.6153420878099158</v>
      </c>
      <c r="R97">
        <v>19.111526151963044</v>
      </c>
      <c r="S97">
        <v>11.747281133056134</v>
      </c>
      <c r="T97">
        <v>1.4198508523489932</v>
      </c>
      <c r="U97">
        <v>59.362230022433735</v>
      </c>
      <c r="V97">
        <v>8.8132691471321696</v>
      </c>
      <c r="W97">
        <v>14.731805485892485</v>
      </c>
      <c r="X97">
        <v>62.803715486645217</v>
      </c>
      <c r="Y97">
        <v>0</v>
      </c>
      <c r="Z97">
        <v>5.523157133181817</v>
      </c>
      <c r="AA97">
        <v>5.9507416531645587</v>
      </c>
      <c r="AB97">
        <v>20.859804403074982</v>
      </c>
      <c r="AC97">
        <v>9.9619589292821349</v>
      </c>
      <c r="AD97">
        <v>0</v>
      </c>
      <c r="AE97">
        <v>8.4698742572386134</v>
      </c>
      <c r="AF97">
        <v>5.8855847058081956</v>
      </c>
      <c r="AG97">
        <v>32.232908820145433</v>
      </c>
      <c r="AH97">
        <v>14.719405243622086</v>
      </c>
      <c r="AI97">
        <v>0</v>
      </c>
      <c r="AJ97">
        <v>0</v>
      </c>
      <c r="AK97">
        <v>14.576962279905439</v>
      </c>
      <c r="AL97">
        <v>9.6134442796041295</v>
      </c>
      <c r="AM97">
        <v>8.0687224052900177</v>
      </c>
      <c r="AN97">
        <v>4.1781259976349967E-2</v>
      </c>
      <c r="AO97">
        <v>0</v>
      </c>
      <c r="AP97">
        <v>0</v>
      </c>
      <c r="AQ97">
        <v>31.455195744694056</v>
      </c>
      <c r="AR97">
        <v>14.495261082155791</v>
      </c>
      <c r="AS97">
        <v>16.260917576510899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2.4188968452830188</v>
      </c>
      <c r="AZ97">
        <v>2.0418469999999997</v>
      </c>
      <c r="BA97">
        <v>0.5886996953125001</v>
      </c>
      <c r="BB97">
        <v>2.2685971663442941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1061.4694797950017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472.50569422543265</v>
      </c>
      <c r="L98">
        <v>12.539580009954555</v>
      </c>
      <c r="M98">
        <v>63.820713278341707</v>
      </c>
      <c r="N98">
        <v>52.88424786058534</v>
      </c>
      <c r="O98">
        <v>73.914924985306968</v>
      </c>
      <c r="P98">
        <v>31.338774481194687</v>
      </c>
      <c r="Q98">
        <v>9.6153420878099158</v>
      </c>
      <c r="R98">
        <v>19.111526151963044</v>
      </c>
      <c r="S98">
        <v>11.747281133056134</v>
      </c>
      <c r="T98">
        <v>1.4198508523489932</v>
      </c>
      <c r="U98">
        <v>59.362230022433735</v>
      </c>
      <c r="V98">
        <v>8.8132691471321696</v>
      </c>
      <c r="W98">
        <v>14.731805485892485</v>
      </c>
      <c r="X98">
        <v>62.803715486645217</v>
      </c>
      <c r="Y98">
        <v>0</v>
      </c>
      <c r="Z98">
        <v>5.523157133181817</v>
      </c>
      <c r="AA98">
        <v>5.9507416531645587</v>
      </c>
      <c r="AB98">
        <v>20.859804403074982</v>
      </c>
      <c r="AC98">
        <v>9.9619589292821349</v>
      </c>
      <c r="AD98">
        <v>0</v>
      </c>
      <c r="AE98">
        <v>8.4698742572386134</v>
      </c>
      <c r="AF98">
        <v>5.8855847058081956</v>
      </c>
      <c r="AG98">
        <v>32.232908820145433</v>
      </c>
      <c r="AH98">
        <v>9.5580554858493798</v>
      </c>
      <c r="AI98">
        <v>0</v>
      </c>
      <c r="AJ98">
        <v>0</v>
      </c>
      <c r="AK98">
        <v>14.576962279905439</v>
      </c>
      <c r="AL98">
        <v>9.6134442796041295</v>
      </c>
      <c r="AM98">
        <v>8.0687224052900177</v>
      </c>
      <c r="AN98">
        <v>4.1781259976349967E-2</v>
      </c>
      <c r="AO98">
        <v>0</v>
      </c>
      <c r="AP98">
        <v>0</v>
      </c>
      <c r="AQ98">
        <v>31.106799464253825</v>
      </c>
      <c r="AR98">
        <v>14.495261082155791</v>
      </c>
      <c r="AS98">
        <v>16.260917576510899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2.4188968452830188</v>
      </c>
      <c r="AZ98">
        <v>2.0418469999999997</v>
      </c>
      <c r="BA98">
        <v>0.38075587951807227</v>
      </c>
      <c r="BB98">
        <v>2.2685971663442941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1094.3250258346843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8.3603925162468986</v>
      </c>
      <c r="L99">
        <f t="shared" si="2"/>
        <v>0.28712036784064215</v>
      </c>
      <c r="M99">
        <f t="shared" si="2"/>
        <v>1.5316971186802024</v>
      </c>
      <c r="N99">
        <f t="shared" si="2"/>
        <v>1.269221948654049</v>
      </c>
      <c r="O99">
        <f t="shared" si="2"/>
        <v>1.7739581996473701</v>
      </c>
      <c r="P99">
        <f t="shared" si="2"/>
        <v>0.75213058754867301</v>
      </c>
      <c r="Q99">
        <f t="shared" si="2"/>
        <v>0.20160583261078721</v>
      </c>
      <c r="R99">
        <f t="shared" si="2"/>
        <v>0.4352232193207109</v>
      </c>
      <c r="S99">
        <f t="shared" si="2"/>
        <v>0.24882695878878236</v>
      </c>
      <c r="T99">
        <f t="shared" si="2"/>
        <v>3.0764999939822738E-2</v>
      </c>
      <c r="U99">
        <f t="shared" si="2"/>
        <v>1.43352059468332</v>
      </c>
      <c r="V99">
        <f t="shared" si="2"/>
        <v>0.20446137676821441</v>
      </c>
      <c r="W99">
        <f t="shared" si="2"/>
        <v>0.35441205157834482</v>
      </c>
      <c r="X99">
        <f t="shared" si="2"/>
        <v>1.507054056239022</v>
      </c>
      <c r="Y99">
        <f t="shared" si="2"/>
        <v>0</v>
      </c>
      <c r="Z99">
        <f t="shared" si="2"/>
        <v>0.12259116624979559</v>
      </c>
      <c r="AA99">
        <f t="shared" si="2"/>
        <v>0.1539173849794305</v>
      </c>
      <c r="AB99">
        <f t="shared" si="2"/>
        <v>0.1968696809595874</v>
      </c>
      <c r="AC99">
        <f t="shared" si="2"/>
        <v>0.11709823510972667</v>
      </c>
      <c r="AD99">
        <f t="shared" si="2"/>
        <v>7.9425280474197418E-2</v>
      </c>
      <c r="AE99">
        <f t="shared" si="2"/>
        <v>0.28575999138965325</v>
      </c>
      <c r="AF99">
        <f t="shared" si="2"/>
        <v>0.2032365884758178</v>
      </c>
      <c r="AG99">
        <f t="shared" si="2"/>
        <v>0.77358981168349039</v>
      </c>
      <c r="AH99">
        <f t="shared" si="2"/>
        <v>0.4117729695133921</v>
      </c>
      <c r="AI99">
        <f t="shared" si="2"/>
        <v>2.688413221702082E-2</v>
      </c>
      <c r="AJ99">
        <f t="shared" si="2"/>
        <v>0</v>
      </c>
      <c r="AK99">
        <f t="shared" si="2"/>
        <v>0.34984709471773051</v>
      </c>
      <c r="AL99">
        <f t="shared" si="2"/>
        <v>0.52627755445509838</v>
      </c>
      <c r="AM99">
        <f t="shared" si="2"/>
        <v>0.11569115913306414</v>
      </c>
      <c r="AN99">
        <f t="shared" si="2"/>
        <v>9.8011905473063929E-4</v>
      </c>
      <c r="AO99">
        <f t="shared" si="2"/>
        <v>0</v>
      </c>
      <c r="AP99">
        <f t="shared" si="2"/>
        <v>9.9280259410936163E-3</v>
      </c>
      <c r="AQ99">
        <f t="shared" si="2"/>
        <v>0.32729330171828147</v>
      </c>
      <c r="AR99">
        <f t="shared" si="2"/>
        <v>0.34741867830724671</v>
      </c>
      <c r="AS99">
        <f t="shared" si="2"/>
        <v>0.39167744532863041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5.8053524286792536E-2</v>
      </c>
      <c r="AZ99">
        <f t="shared" si="2"/>
        <v>1.8040147844610152E-2</v>
      </c>
      <c r="BA99">
        <f t="shared" si="2"/>
        <v>1.6422158699428768E-2</v>
      </c>
      <c r="BB99">
        <f t="shared" si="2"/>
        <v>5.5086806465370522E-2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22.978251085551012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86.788595630594017</v>
      </c>
      <c r="L3">
        <v>48.211295022225023</v>
      </c>
      <c r="M3">
        <v>0</v>
      </c>
      <c r="N3">
        <v>29.082336002001163</v>
      </c>
      <c r="O3">
        <v>48.843254448415543</v>
      </c>
      <c r="P3">
        <v>66.767389027101757</v>
      </c>
      <c r="Q3">
        <v>5.3429647895460803</v>
      </c>
      <c r="R3">
        <v>10.380828961662816</v>
      </c>
      <c r="S3">
        <v>6.4681237970742691</v>
      </c>
      <c r="T3">
        <v>0</v>
      </c>
      <c r="U3">
        <v>220.04540060038136</v>
      </c>
      <c r="V3">
        <v>5.0918887581047381</v>
      </c>
      <c r="W3">
        <v>8.5266904006553474</v>
      </c>
      <c r="X3">
        <v>36.32636496783666</v>
      </c>
      <c r="Y3">
        <v>0</v>
      </c>
      <c r="Z3">
        <v>3.1943078099999997</v>
      </c>
      <c r="AA3">
        <v>0</v>
      </c>
      <c r="AB3">
        <v>6.4518767398206878</v>
      </c>
      <c r="AC3">
        <v>2.3700951128561005</v>
      </c>
      <c r="AD3">
        <v>0</v>
      </c>
      <c r="AE3">
        <v>4.036424588945966</v>
      </c>
      <c r="AF3">
        <v>0</v>
      </c>
      <c r="AG3">
        <v>0</v>
      </c>
      <c r="AH3">
        <v>0</v>
      </c>
      <c r="AI3">
        <v>0</v>
      </c>
      <c r="AJ3">
        <v>0</v>
      </c>
      <c r="AK3">
        <v>8.4286956275807725</v>
      </c>
      <c r="AL3">
        <v>6.2604284092082629</v>
      </c>
      <c r="AM3">
        <v>3.8789621760596109</v>
      </c>
      <c r="AN3">
        <v>0</v>
      </c>
      <c r="AO3">
        <v>0</v>
      </c>
      <c r="AP3">
        <v>0</v>
      </c>
      <c r="AQ3">
        <v>0</v>
      </c>
      <c r="AR3">
        <v>8.1116915999999986</v>
      </c>
      <c r="AS3">
        <v>7.8131349074155771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622.42074937748578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86.788595630594017</v>
      </c>
      <c r="L4">
        <v>48.211101348704908</v>
      </c>
      <c r="M4">
        <v>0</v>
      </c>
      <c r="N4">
        <v>29.082336002001163</v>
      </c>
      <c r="O4">
        <v>48.843254448415543</v>
      </c>
      <c r="P4">
        <v>66.767389027101757</v>
      </c>
      <c r="Q4">
        <v>5.3429647895460803</v>
      </c>
      <c r="R4">
        <v>10.380828961662816</v>
      </c>
      <c r="S4">
        <v>6.4681237970742691</v>
      </c>
      <c r="T4">
        <v>0</v>
      </c>
      <c r="U4">
        <v>220.04540060038136</v>
      </c>
      <c r="V4">
        <v>5.0918887581047381</v>
      </c>
      <c r="W4">
        <v>8.5266904006553474</v>
      </c>
      <c r="X4">
        <v>36.32636496783666</v>
      </c>
      <c r="Y4">
        <v>0</v>
      </c>
      <c r="Z4">
        <v>3.1943078099999997</v>
      </c>
      <c r="AA4">
        <v>0</v>
      </c>
      <c r="AB4">
        <v>6.4518767398206878</v>
      </c>
      <c r="AC4">
        <v>2.3700951128561005</v>
      </c>
      <c r="AD4">
        <v>0</v>
      </c>
      <c r="AE4">
        <v>4.036424588945966</v>
      </c>
      <c r="AF4">
        <v>0</v>
      </c>
      <c r="AG4">
        <v>0</v>
      </c>
      <c r="AH4">
        <v>0</v>
      </c>
      <c r="AI4">
        <v>0</v>
      </c>
      <c r="AJ4">
        <v>0</v>
      </c>
      <c r="AK4">
        <v>8.4286956275807725</v>
      </c>
      <c r="AL4">
        <v>6.2604284092082629</v>
      </c>
      <c r="AM4">
        <v>3.8789621760596109</v>
      </c>
      <c r="AN4">
        <v>0</v>
      </c>
      <c r="AO4">
        <v>0</v>
      </c>
      <c r="AP4">
        <v>0</v>
      </c>
      <c r="AQ4">
        <v>0</v>
      </c>
      <c r="AR4">
        <v>8.1116915999999986</v>
      </c>
      <c r="AS4">
        <v>7.8131349074155771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622.42055570396553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86.789113283260292</v>
      </c>
      <c r="L5">
        <v>50.141330106483949</v>
      </c>
      <c r="M5">
        <v>0</v>
      </c>
      <c r="N5">
        <v>29.082336002001163</v>
      </c>
      <c r="O5">
        <v>48.843254448415543</v>
      </c>
      <c r="P5">
        <v>66.767389027101757</v>
      </c>
      <c r="Q5">
        <v>5.1493390476190477</v>
      </c>
      <c r="R5">
        <v>10.380828961662816</v>
      </c>
      <c r="S5">
        <v>6.4681237970742691</v>
      </c>
      <c r="T5">
        <v>0</v>
      </c>
      <c r="U5">
        <v>220.04540060038136</v>
      </c>
      <c r="V5">
        <v>5.0918887581047381</v>
      </c>
      <c r="W5">
        <v>8.5266904006553474</v>
      </c>
      <c r="X5">
        <v>36.32636496783666</v>
      </c>
      <c r="Y5">
        <v>0</v>
      </c>
      <c r="Z5">
        <v>3.1943078099999997</v>
      </c>
      <c r="AA5">
        <v>0</v>
      </c>
      <c r="AB5">
        <v>3.225938266444988</v>
      </c>
      <c r="AC5">
        <v>2.3700951128561005</v>
      </c>
      <c r="AD5">
        <v>0</v>
      </c>
      <c r="AE5">
        <v>4.036424588945966</v>
      </c>
      <c r="AF5">
        <v>0</v>
      </c>
      <c r="AG5">
        <v>0</v>
      </c>
      <c r="AH5">
        <v>0</v>
      </c>
      <c r="AI5">
        <v>0</v>
      </c>
      <c r="AJ5">
        <v>0</v>
      </c>
      <c r="AK5">
        <v>8.4286956275807725</v>
      </c>
      <c r="AL5">
        <v>6.2604284092082629</v>
      </c>
      <c r="AM5">
        <v>2.5859749263911582</v>
      </c>
      <c r="AN5">
        <v>0</v>
      </c>
      <c r="AO5">
        <v>0</v>
      </c>
      <c r="AP5">
        <v>0</v>
      </c>
      <c r="AQ5">
        <v>0</v>
      </c>
      <c r="AR5">
        <v>8.1116915999999986</v>
      </c>
      <c r="AS5">
        <v>7.8131349074155771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619.63875064943977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86.789113283260292</v>
      </c>
      <c r="L6">
        <v>50.141330106483949</v>
      </c>
      <c r="M6">
        <v>0</v>
      </c>
      <c r="N6">
        <v>29.082336002001163</v>
      </c>
      <c r="O6">
        <v>48.843254448415543</v>
      </c>
      <c r="P6">
        <v>66.767389027101757</v>
      </c>
      <c r="Q6">
        <v>5.1493390476190477</v>
      </c>
      <c r="R6">
        <v>10.380828961662816</v>
      </c>
      <c r="S6">
        <v>6.4681237970742691</v>
      </c>
      <c r="T6">
        <v>0</v>
      </c>
      <c r="U6">
        <v>220.04540060038136</v>
      </c>
      <c r="V6">
        <v>5.0918887581047381</v>
      </c>
      <c r="W6">
        <v>8.5266904006553474</v>
      </c>
      <c r="X6">
        <v>36.32636496783666</v>
      </c>
      <c r="Y6">
        <v>0</v>
      </c>
      <c r="Z6">
        <v>3.1943078099999997</v>
      </c>
      <c r="AA6">
        <v>0</v>
      </c>
      <c r="AB6">
        <v>3.225938266444988</v>
      </c>
      <c r="AC6">
        <v>2.3700951128561005</v>
      </c>
      <c r="AD6">
        <v>0</v>
      </c>
      <c r="AE6">
        <v>4.036424588945966</v>
      </c>
      <c r="AF6">
        <v>0</v>
      </c>
      <c r="AG6">
        <v>0</v>
      </c>
      <c r="AH6">
        <v>0</v>
      </c>
      <c r="AI6">
        <v>0</v>
      </c>
      <c r="AJ6">
        <v>0</v>
      </c>
      <c r="AK6">
        <v>8.4286956275807725</v>
      </c>
      <c r="AL6">
        <v>6.2604284092082629</v>
      </c>
      <c r="AM6">
        <v>2.5859749263911582</v>
      </c>
      <c r="AN6">
        <v>0</v>
      </c>
      <c r="AO6">
        <v>0</v>
      </c>
      <c r="AP6">
        <v>0</v>
      </c>
      <c r="AQ6">
        <v>0</v>
      </c>
      <c r="AR6">
        <v>8.1116915999999986</v>
      </c>
      <c r="AS6">
        <v>7.8131349074155771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619.63875064943977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86.789113283260292</v>
      </c>
      <c r="L7">
        <v>50.140361322780272</v>
      </c>
      <c r="M7">
        <v>0</v>
      </c>
      <c r="N7">
        <v>29.082336002001163</v>
      </c>
      <c r="O7">
        <v>48.843254448415543</v>
      </c>
      <c r="P7">
        <v>66.767389027101757</v>
      </c>
      <c r="Q7">
        <v>5.1493390476190477</v>
      </c>
      <c r="R7">
        <v>10.380828961662816</v>
      </c>
      <c r="S7">
        <v>6.4681237970742691</v>
      </c>
      <c r="T7">
        <v>0</v>
      </c>
      <c r="U7">
        <v>220.04540060038136</v>
      </c>
      <c r="V7">
        <v>5.0918887581047381</v>
      </c>
      <c r="W7">
        <v>8.5266904006553474</v>
      </c>
      <c r="X7">
        <v>36.32636496783666</v>
      </c>
      <c r="Y7">
        <v>0</v>
      </c>
      <c r="Z7">
        <v>3.1943078099999997</v>
      </c>
      <c r="AA7">
        <v>0</v>
      </c>
      <c r="AB7">
        <v>3.225938266444988</v>
      </c>
      <c r="AC7">
        <v>2.3700951128561005</v>
      </c>
      <c r="AD7">
        <v>0</v>
      </c>
      <c r="AE7">
        <v>4.036424588945966</v>
      </c>
      <c r="AF7">
        <v>0</v>
      </c>
      <c r="AG7">
        <v>0</v>
      </c>
      <c r="AH7">
        <v>0</v>
      </c>
      <c r="AI7">
        <v>0</v>
      </c>
      <c r="AJ7">
        <v>0</v>
      </c>
      <c r="AK7">
        <v>8.4286956275807725</v>
      </c>
      <c r="AL7">
        <v>6.2604284092082629</v>
      </c>
      <c r="AM7">
        <v>2.5859749263911582</v>
      </c>
      <c r="AN7">
        <v>0</v>
      </c>
      <c r="AO7">
        <v>0</v>
      </c>
      <c r="AP7">
        <v>0</v>
      </c>
      <c r="AQ7">
        <v>0</v>
      </c>
      <c r="AR7">
        <v>8.1116915999999986</v>
      </c>
      <c r="AS7">
        <v>7.8131349074155771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619.63778186573609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86.789113283260292</v>
      </c>
      <c r="L8">
        <v>50.140490255492608</v>
      </c>
      <c r="M8">
        <v>0</v>
      </c>
      <c r="N8">
        <v>29.082336002001163</v>
      </c>
      <c r="O8">
        <v>48.843254448415543</v>
      </c>
      <c r="P8">
        <v>66.767389027101757</v>
      </c>
      <c r="Q8">
        <v>5.1467970517609398</v>
      </c>
      <c r="R8">
        <v>10.387108006369427</v>
      </c>
      <c r="S8">
        <v>6.4664649663212428</v>
      </c>
      <c r="T8">
        <v>0</v>
      </c>
      <c r="U8">
        <v>220.04540060038136</v>
      </c>
      <c r="V8">
        <v>5.0918887581047381</v>
      </c>
      <c r="W8">
        <v>8.5266904006553474</v>
      </c>
      <c r="X8">
        <v>36.32636496783666</v>
      </c>
      <c r="Y8">
        <v>0</v>
      </c>
      <c r="Z8">
        <v>3.1943078099999997</v>
      </c>
      <c r="AA8">
        <v>0</v>
      </c>
      <c r="AB8">
        <v>3.225938266444988</v>
      </c>
      <c r="AC8">
        <v>2.3700951128561005</v>
      </c>
      <c r="AD8">
        <v>0</v>
      </c>
      <c r="AE8">
        <v>4.036424588945966</v>
      </c>
      <c r="AF8">
        <v>0</v>
      </c>
      <c r="AG8">
        <v>0</v>
      </c>
      <c r="AH8">
        <v>0</v>
      </c>
      <c r="AI8">
        <v>0</v>
      </c>
      <c r="AJ8">
        <v>0</v>
      </c>
      <c r="AK8">
        <v>8.4286956275807725</v>
      </c>
      <c r="AL8">
        <v>6.2604284092082629</v>
      </c>
      <c r="AM8">
        <v>2.5859749263911582</v>
      </c>
      <c r="AN8">
        <v>0</v>
      </c>
      <c r="AO8">
        <v>0</v>
      </c>
      <c r="AP8">
        <v>0</v>
      </c>
      <c r="AQ8">
        <v>0</v>
      </c>
      <c r="AR8">
        <v>8.1116915999999986</v>
      </c>
      <c r="AS8">
        <v>7.8131349074155771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619.63998901654395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86.789113283260292</v>
      </c>
      <c r="L9">
        <v>38.56892351084457</v>
      </c>
      <c r="M9">
        <v>0</v>
      </c>
      <c r="N9">
        <v>29.082336002001163</v>
      </c>
      <c r="O9">
        <v>48.843254448415543</v>
      </c>
      <c r="P9">
        <v>66.767389027101757</v>
      </c>
      <c r="Q9">
        <v>5.3429647895460803</v>
      </c>
      <c r="R9">
        <v>10.380828961662816</v>
      </c>
      <c r="S9">
        <v>6.4681237970742691</v>
      </c>
      <c r="T9">
        <v>0</v>
      </c>
      <c r="U9">
        <v>220.04540060038136</v>
      </c>
      <c r="V9">
        <v>5.0918887581047381</v>
      </c>
      <c r="W9">
        <v>8.5266904006553474</v>
      </c>
      <c r="X9">
        <v>36.32636496783666</v>
      </c>
      <c r="Y9">
        <v>0</v>
      </c>
      <c r="Z9">
        <v>3.1943078099999997</v>
      </c>
      <c r="AA9">
        <v>0</v>
      </c>
      <c r="AB9">
        <v>3.225938266444988</v>
      </c>
      <c r="AC9">
        <v>2.3700951128561005</v>
      </c>
      <c r="AD9">
        <v>0</v>
      </c>
      <c r="AE9">
        <v>4.036424588945966</v>
      </c>
      <c r="AF9">
        <v>0</v>
      </c>
      <c r="AG9">
        <v>0</v>
      </c>
      <c r="AH9">
        <v>0</v>
      </c>
      <c r="AI9">
        <v>0</v>
      </c>
      <c r="AJ9">
        <v>0</v>
      </c>
      <c r="AK9">
        <v>8.4286956275807725</v>
      </c>
      <c r="AL9">
        <v>6.2604284092082629</v>
      </c>
      <c r="AM9">
        <v>1.2929874631955791</v>
      </c>
      <c r="AN9">
        <v>0</v>
      </c>
      <c r="AO9">
        <v>0</v>
      </c>
      <c r="AP9">
        <v>0</v>
      </c>
      <c r="AQ9">
        <v>0</v>
      </c>
      <c r="AR9">
        <v>9.4636401999999986</v>
      </c>
      <c r="AS9">
        <v>7.8131349074155771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608.31893093253177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86.789113283260292</v>
      </c>
      <c r="L10">
        <v>38.568289408115859</v>
      </c>
      <c r="M10">
        <v>0</v>
      </c>
      <c r="N10">
        <v>29.082336002001163</v>
      </c>
      <c r="O10">
        <v>48.843254448415543</v>
      </c>
      <c r="P10">
        <v>66.767389027101757</v>
      </c>
      <c r="Q10">
        <v>5.3429647895460803</v>
      </c>
      <c r="R10">
        <v>10.380828961662816</v>
      </c>
      <c r="S10">
        <v>6.4681237970742691</v>
      </c>
      <c r="T10">
        <v>0</v>
      </c>
      <c r="U10">
        <v>220.04540060038136</v>
      </c>
      <c r="V10">
        <v>5.0918887581047381</v>
      </c>
      <c r="W10">
        <v>8.5266904006553474</v>
      </c>
      <c r="X10">
        <v>36.32636496783666</v>
      </c>
      <c r="Y10">
        <v>0</v>
      </c>
      <c r="Z10">
        <v>3.1943078099999997</v>
      </c>
      <c r="AA10">
        <v>0</v>
      </c>
      <c r="AB10">
        <v>3.225938266444988</v>
      </c>
      <c r="AC10">
        <v>2.3700951128561005</v>
      </c>
      <c r="AD10">
        <v>0</v>
      </c>
      <c r="AE10">
        <v>4.036424588945966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8.4286956275807725</v>
      </c>
      <c r="AL10">
        <v>6.2604284092082629</v>
      </c>
      <c r="AM10">
        <v>1.2929874631955791</v>
      </c>
      <c r="AN10">
        <v>0</v>
      </c>
      <c r="AO10">
        <v>0</v>
      </c>
      <c r="AP10">
        <v>0</v>
      </c>
      <c r="AQ10">
        <v>0</v>
      </c>
      <c r="AR10">
        <v>9.4636401999999986</v>
      </c>
      <c r="AS10">
        <v>7.8131349074155771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608.3182968298031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86.788814427320517</v>
      </c>
      <c r="L11">
        <v>32.787410290227349</v>
      </c>
      <c r="M11">
        <v>0</v>
      </c>
      <c r="N11">
        <v>29.082336002001163</v>
      </c>
      <c r="O11">
        <v>48.843254448415543</v>
      </c>
      <c r="P11">
        <v>66.767389027101757</v>
      </c>
      <c r="Q11">
        <v>5.3410129338974084</v>
      </c>
      <c r="R11">
        <v>10.380828961662816</v>
      </c>
      <c r="S11">
        <v>6.466072821551724</v>
      </c>
      <c r="T11">
        <v>0</v>
      </c>
      <c r="U11">
        <v>220.04540060038136</v>
      </c>
      <c r="V11">
        <v>5.0918887581047381</v>
      </c>
      <c r="W11">
        <v>8.5266904006553474</v>
      </c>
      <c r="X11">
        <v>36.32636496783666</v>
      </c>
      <c r="Y11">
        <v>0</v>
      </c>
      <c r="Z11">
        <v>3.1943078099999997</v>
      </c>
      <c r="AA11">
        <v>0</v>
      </c>
      <c r="AB11">
        <v>3.225938266444988</v>
      </c>
      <c r="AC11">
        <v>2.3700951128561005</v>
      </c>
      <c r="AD11">
        <v>0</v>
      </c>
      <c r="AE11">
        <v>4.036424588945966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8.4286956275807725</v>
      </c>
      <c r="AL11">
        <v>6.2604284092082629</v>
      </c>
      <c r="AM11">
        <v>1.2929874631955791</v>
      </c>
      <c r="AN11">
        <v>0</v>
      </c>
      <c r="AO11">
        <v>0</v>
      </c>
      <c r="AP11">
        <v>0</v>
      </c>
      <c r="AQ11">
        <v>0</v>
      </c>
      <c r="AR11">
        <v>8.1116915999999986</v>
      </c>
      <c r="AS11">
        <v>7.8131349074155771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601.18116742480368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86.788814427320517</v>
      </c>
      <c r="L12">
        <v>32.787410290227349</v>
      </c>
      <c r="M12">
        <v>0</v>
      </c>
      <c r="N12">
        <v>29.082336002001163</v>
      </c>
      <c r="O12">
        <v>48.843254448415543</v>
      </c>
      <c r="P12">
        <v>66.767389027101757</v>
      </c>
      <c r="Q12">
        <v>5.3410129338974084</v>
      </c>
      <c r="R12">
        <v>10.380828961662816</v>
      </c>
      <c r="S12">
        <v>6.466072821551724</v>
      </c>
      <c r="T12">
        <v>0</v>
      </c>
      <c r="U12">
        <v>220.04540060038136</v>
      </c>
      <c r="V12">
        <v>5.0918887581047381</v>
      </c>
      <c r="W12">
        <v>8.5266904006553474</v>
      </c>
      <c r="X12">
        <v>36.32636496783666</v>
      </c>
      <c r="Y12">
        <v>0</v>
      </c>
      <c r="Z12">
        <v>3.1943078099999997</v>
      </c>
      <c r="AA12">
        <v>0</v>
      </c>
      <c r="AB12">
        <v>3.225938266444988</v>
      </c>
      <c r="AC12">
        <v>2.3700951128561005</v>
      </c>
      <c r="AD12">
        <v>0</v>
      </c>
      <c r="AE12">
        <v>4.036424588945966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8.4286956275807725</v>
      </c>
      <c r="AL12">
        <v>6.2604284092082629</v>
      </c>
      <c r="AM12">
        <v>1.2929874631955791</v>
      </c>
      <c r="AN12">
        <v>0</v>
      </c>
      <c r="AO12">
        <v>0</v>
      </c>
      <c r="AP12">
        <v>0</v>
      </c>
      <c r="AQ12">
        <v>0</v>
      </c>
      <c r="AR12">
        <v>8.1116915999999986</v>
      </c>
      <c r="AS12">
        <v>7.8131349074155771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601.18116742480368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86.788814427320517</v>
      </c>
      <c r="L13">
        <v>20.449670963055375</v>
      </c>
      <c r="M13">
        <v>0</v>
      </c>
      <c r="N13">
        <v>29.082336002001163</v>
      </c>
      <c r="O13">
        <v>48.843254448415543</v>
      </c>
      <c r="P13">
        <v>66.767389027101757</v>
      </c>
      <c r="Q13">
        <v>2.8916065175619834</v>
      </c>
      <c r="R13">
        <v>10.380828961662816</v>
      </c>
      <c r="S13">
        <v>3.8591068232848236</v>
      </c>
      <c r="T13">
        <v>0</v>
      </c>
      <c r="U13">
        <v>220.04540060038136</v>
      </c>
      <c r="V13">
        <v>5.0918887581047381</v>
      </c>
      <c r="W13">
        <v>8.5266904006553474</v>
      </c>
      <c r="X13">
        <v>36.32636496783666</v>
      </c>
      <c r="Y13">
        <v>0</v>
      </c>
      <c r="Z13">
        <v>3.1943078099999997</v>
      </c>
      <c r="AA13">
        <v>0</v>
      </c>
      <c r="AB13">
        <v>3.225938266444988</v>
      </c>
      <c r="AC13">
        <v>2.3700951128561005</v>
      </c>
      <c r="AD13">
        <v>0</v>
      </c>
      <c r="AE13">
        <v>4.036424588945966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8.4286956275807725</v>
      </c>
      <c r="AL13">
        <v>6.2604284092082629</v>
      </c>
      <c r="AM13">
        <v>1.2929874631955791</v>
      </c>
      <c r="AN13">
        <v>0</v>
      </c>
      <c r="AO13">
        <v>0</v>
      </c>
      <c r="AP13">
        <v>0</v>
      </c>
      <c r="AQ13">
        <v>0</v>
      </c>
      <c r="AR13">
        <v>8.1116915999999986</v>
      </c>
      <c r="AS13">
        <v>7.8131349074155771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583.78705568302951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86.788814427320517</v>
      </c>
      <c r="L14">
        <v>20.449670963055375</v>
      </c>
      <c r="M14">
        <v>0</v>
      </c>
      <c r="N14">
        <v>29.082336002001163</v>
      </c>
      <c r="O14">
        <v>48.843254448415543</v>
      </c>
      <c r="P14">
        <v>66.767389027101757</v>
      </c>
      <c r="Q14">
        <v>2.8916065175619834</v>
      </c>
      <c r="R14">
        <v>10.380828961662816</v>
      </c>
      <c r="S14">
        <v>3.8591068232848236</v>
      </c>
      <c r="T14">
        <v>0</v>
      </c>
      <c r="U14">
        <v>220.04540060038136</v>
      </c>
      <c r="V14">
        <v>5.0918887581047381</v>
      </c>
      <c r="W14">
        <v>8.5266904006553474</v>
      </c>
      <c r="X14">
        <v>36.32636496783666</v>
      </c>
      <c r="Y14">
        <v>0</v>
      </c>
      <c r="Z14">
        <v>3.1943078099999997</v>
      </c>
      <c r="AA14">
        <v>0</v>
      </c>
      <c r="AB14">
        <v>3.225938266444988</v>
      </c>
      <c r="AC14">
        <v>2.3700951128561005</v>
      </c>
      <c r="AD14">
        <v>0</v>
      </c>
      <c r="AE14">
        <v>4.036424588945966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8.4286956275807725</v>
      </c>
      <c r="AL14">
        <v>6.2604284092082629</v>
      </c>
      <c r="AM14">
        <v>1.2929874631955791</v>
      </c>
      <c r="AN14">
        <v>0</v>
      </c>
      <c r="AO14">
        <v>0</v>
      </c>
      <c r="AP14">
        <v>0</v>
      </c>
      <c r="AQ14">
        <v>0</v>
      </c>
      <c r="AR14">
        <v>8.1116915999999986</v>
      </c>
      <c r="AS14">
        <v>7.8131349074155771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583.78705568302951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86.788814427320517</v>
      </c>
      <c r="L15">
        <v>20.449670963055375</v>
      </c>
      <c r="M15">
        <v>0</v>
      </c>
      <c r="N15">
        <v>29.082336002001163</v>
      </c>
      <c r="O15">
        <v>48.843254448415543</v>
      </c>
      <c r="P15">
        <v>66.767389027101757</v>
      </c>
      <c r="Q15">
        <v>2.7906792476635518</v>
      </c>
      <c r="R15">
        <v>5.5778384018691582</v>
      </c>
      <c r="S15">
        <v>3.7183566371237462</v>
      </c>
      <c r="T15">
        <v>0</v>
      </c>
      <c r="U15">
        <v>220.04540060038136</v>
      </c>
      <c r="V15">
        <v>5.0918887581047381</v>
      </c>
      <c r="W15">
        <v>8.5266904006553474</v>
      </c>
      <c r="X15">
        <v>36.32636496783666</v>
      </c>
      <c r="Y15">
        <v>0</v>
      </c>
      <c r="Z15">
        <v>3.1943078099999997</v>
      </c>
      <c r="AA15">
        <v>0</v>
      </c>
      <c r="AB15">
        <v>3.225938266444988</v>
      </c>
      <c r="AC15">
        <v>2.3700951128561005</v>
      </c>
      <c r="AD15">
        <v>0</v>
      </c>
      <c r="AE15">
        <v>4.036424588945966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8.4286956275807725</v>
      </c>
      <c r="AL15">
        <v>6.2604284092082629</v>
      </c>
      <c r="AM15">
        <v>1.2929874631955791</v>
      </c>
      <c r="AN15">
        <v>0</v>
      </c>
      <c r="AO15">
        <v>0</v>
      </c>
      <c r="AP15">
        <v>0</v>
      </c>
      <c r="AQ15">
        <v>0</v>
      </c>
      <c r="AR15">
        <v>9.4636401999999986</v>
      </c>
      <c r="AS15">
        <v>7.8131349074155771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580.09433626717623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86.78833512331812</v>
      </c>
      <c r="L16">
        <v>20.449670963055375</v>
      </c>
      <c r="M16">
        <v>0</v>
      </c>
      <c r="N16">
        <v>29.082336002001163</v>
      </c>
      <c r="O16">
        <v>48.843254448415543</v>
      </c>
      <c r="P16">
        <v>66.767389027101757</v>
      </c>
      <c r="Q16">
        <v>2.7876423903481977</v>
      </c>
      <c r="R16">
        <v>4.7581595087533142</v>
      </c>
      <c r="S16">
        <v>3.7203645381604695</v>
      </c>
      <c r="T16">
        <v>0</v>
      </c>
      <c r="U16">
        <v>220.04540060038136</v>
      </c>
      <c r="V16">
        <v>5.0918887581047381</v>
      </c>
      <c r="W16">
        <v>8.5266904006553474</v>
      </c>
      <c r="X16">
        <v>36.32636496783666</v>
      </c>
      <c r="Y16">
        <v>0</v>
      </c>
      <c r="Z16">
        <v>3.1943078099999997</v>
      </c>
      <c r="AA16">
        <v>0</v>
      </c>
      <c r="AB16">
        <v>3.225938266444988</v>
      </c>
      <c r="AC16">
        <v>2.3700951128561005</v>
      </c>
      <c r="AD16">
        <v>0</v>
      </c>
      <c r="AE16">
        <v>4.036424588945966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8.4286956275807725</v>
      </c>
      <c r="AL16">
        <v>6.2604284092082629</v>
      </c>
      <c r="AM16">
        <v>1.2929874631955791</v>
      </c>
      <c r="AN16">
        <v>0</v>
      </c>
      <c r="AO16">
        <v>0</v>
      </c>
      <c r="AP16">
        <v>0</v>
      </c>
      <c r="AQ16">
        <v>0</v>
      </c>
      <c r="AR16">
        <v>9.4636401999999986</v>
      </c>
      <c r="AS16">
        <v>7.8131349074155771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579.27314911377937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86.787885181419114</v>
      </c>
      <c r="L17">
        <v>20.449670963055375</v>
      </c>
      <c r="M17">
        <v>0</v>
      </c>
      <c r="N17">
        <v>29.082336002001163</v>
      </c>
      <c r="O17">
        <v>48.843254448415543</v>
      </c>
      <c r="P17">
        <v>66.767389027101757</v>
      </c>
      <c r="Q17">
        <v>2.7876423903481977</v>
      </c>
      <c r="R17">
        <v>5.5778384018691582</v>
      </c>
      <c r="S17">
        <v>3.7203645381604695</v>
      </c>
      <c r="T17">
        <v>0</v>
      </c>
      <c r="U17">
        <v>220.04540060038136</v>
      </c>
      <c r="V17">
        <v>5.0918887581047381</v>
      </c>
      <c r="W17">
        <v>8.5266904006553474</v>
      </c>
      <c r="X17">
        <v>36.32636496783666</v>
      </c>
      <c r="Y17">
        <v>0</v>
      </c>
      <c r="Z17">
        <v>3.1943078099999997</v>
      </c>
      <c r="AA17">
        <v>0</v>
      </c>
      <c r="AB17">
        <v>3.225938266444988</v>
      </c>
      <c r="AC17">
        <v>2.3700951128561005</v>
      </c>
      <c r="AD17">
        <v>0</v>
      </c>
      <c r="AE17">
        <v>4.036424588945966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8.4286956275807725</v>
      </c>
      <c r="AL17">
        <v>6.2604284092082629</v>
      </c>
      <c r="AM17">
        <v>1.2929874631955791</v>
      </c>
      <c r="AN17">
        <v>0</v>
      </c>
      <c r="AO17">
        <v>0</v>
      </c>
      <c r="AP17">
        <v>0</v>
      </c>
      <c r="AQ17">
        <v>0</v>
      </c>
      <c r="AR17">
        <v>8.1116915999999986</v>
      </c>
      <c r="AS17">
        <v>7.8131349074155771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578.74042946499628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86.787936442100204</v>
      </c>
      <c r="L18">
        <v>20.449670963055375</v>
      </c>
      <c r="M18">
        <v>0</v>
      </c>
      <c r="N18">
        <v>29.082336002001163</v>
      </c>
      <c r="O18">
        <v>48.843254448415543</v>
      </c>
      <c r="P18">
        <v>66.767389027101757</v>
      </c>
      <c r="Q18">
        <v>2.7876423903481977</v>
      </c>
      <c r="R18">
        <v>5.5778384018691582</v>
      </c>
      <c r="S18">
        <v>3.7203645381604695</v>
      </c>
      <c r="T18">
        <v>0</v>
      </c>
      <c r="U18">
        <v>220.04540060038136</v>
      </c>
      <c r="V18">
        <v>5.0918887581047381</v>
      </c>
      <c r="W18">
        <v>8.5266904006553474</v>
      </c>
      <c r="X18">
        <v>36.32636496783666</v>
      </c>
      <c r="Y18">
        <v>0</v>
      </c>
      <c r="Z18">
        <v>3.1943078099999997</v>
      </c>
      <c r="AA18">
        <v>0</v>
      </c>
      <c r="AB18">
        <v>3.225938266444988</v>
      </c>
      <c r="AC18">
        <v>2.3700951128561005</v>
      </c>
      <c r="AD18">
        <v>0</v>
      </c>
      <c r="AE18">
        <v>4.036424588945966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8.4286956275807725</v>
      </c>
      <c r="AL18">
        <v>6.2604284092082629</v>
      </c>
      <c r="AM18">
        <v>1.2929874631955791</v>
      </c>
      <c r="AN18">
        <v>0</v>
      </c>
      <c r="AO18">
        <v>0</v>
      </c>
      <c r="AP18">
        <v>0</v>
      </c>
      <c r="AQ18">
        <v>0</v>
      </c>
      <c r="AR18">
        <v>8.1116915999999986</v>
      </c>
      <c r="AS18">
        <v>7.8131349074155771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578.74048072567734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86.787936442100204</v>
      </c>
      <c r="L19">
        <v>20.449670963055375</v>
      </c>
      <c r="M19">
        <v>0</v>
      </c>
      <c r="N19">
        <v>29.082336002001163</v>
      </c>
      <c r="O19">
        <v>48.843254448415543</v>
      </c>
      <c r="P19">
        <v>66.767389027101757</v>
      </c>
      <c r="Q19">
        <v>2.7876423903481977</v>
      </c>
      <c r="R19">
        <v>5.5778384018691582</v>
      </c>
      <c r="S19">
        <v>3.7203645381604695</v>
      </c>
      <c r="T19">
        <v>0</v>
      </c>
      <c r="U19">
        <v>220.04540060038136</v>
      </c>
      <c r="V19">
        <v>5.0918887581047381</v>
      </c>
      <c r="W19">
        <v>8.5266904006553474</v>
      </c>
      <c r="X19">
        <v>36.32636496783666</v>
      </c>
      <c r="Y19">
        <v>0</v>
      </c>
      <c r="Z19">
        <v>3.1943078099999997</v>
      </c>
      <c r="AA19">
        <v>0</v>
      </c>
      <c r="AB19">
        <v>3.225938266444988</v>
      </c>
      <c r="AC19">
        <v>2.3700951128561005</v>
      </c>
      <c r="AD19">
        <v>0</v>
      </c>
      <c r="AE19">
        <v>8.0728487534730657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8.4286956275807725</v>
      </c>
      <c r="AL19">
        <v>6.2604284092082629</v>
      </c>
      <c r="AM19">
        <v>1.2929874631955791</v>
      </c>
      <c r="AN19">
        <v>0</v>
      </c>
      <c r="AO19">
        <v>0</v>
      </c>
      <c r="AP19">
        <v>0</v>
      </c>
      <c r="AQ19">
        <v>0</v>
      </c>
      <c r="AR19">
        <v>9.4636401999999986</v>
      </c>
      <c r="AS19">
        <v>7.8131349074155771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584.12885349020451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86.787936442100204</v>
      </c>
      <c r="L20">
        <v>20.449670963055375</v>
      </c>
      <c r="M20">
        <v>0</v>
      </c>
      <c r="N20">
        <v>29.082336002001163</v>
      </c>
      <c r="O20">
        <v>48.843254448415543</v>
      </c>
      <c r="P20">
        <v>66.767389027101757</v>
      </c>
      <c r="Q20">
        <v>2.7876423903481977</v>
      </c>
      <c r="R20">
        <v>5.5778384018691582</v>
      </c>
      <c r="S20">
        <v>3.7203645381604695</v>
      </c>
      <c r="T20">
        <v>0</v>
      </c>
      <c r="U20">
        <v>220.04540060038136</v>
      </c>
      <c r="V20">
        <v>5.0918887581047381</v>
      </c>
      <c r="W20">
        <v>8.5266904006553474</v>
      </c>
      <c r="X20">
        <v>36.32636496783666</v>
      </c>
      <c r="Y20">
        <v>0</v>
      </c>
      <c r="Z20">
        <v>3.1943078099999997</v>
      </c>
      <c r="AA20">
        <v>0</v>
      </c>
      <c r="AB20">
        <v>3.225938266444988</v>
      </c>
      <c r="AC20">
        <v>2.3700951128561005</v>
      </c>
      <c r="AD20">
        <v>0</v>
      </c>
      <c r="AE20">
        <v>8.0728487534730657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8.4286956275807725</v>
      </c>
      <c r="AL20">
        <v>6.2604284092082629</v>
      </c>
      <c r="AM20">
        <v>1.2929874631955791</v>
      </c>
      <c r="AN20">
        <v>0</v>
      </c>
      <c r="AO20">
        <v>0</v>
      </c>
      <c r="AP20">
        <v>0</v>
      </c>
      <c r="AQ20">
        <v>0</v>
      </c>
      <c r="AR20">
        <v>9.4636401999999986</v>
      </c>
      <c r="AS20">
        <v>7.8131349074155771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584.12885349020451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86.787936442100204</v>
      </c>
      <c r="L21">
        <v>20.449670963055375</v>
      </c>
      <c r="M21">
        <v>0</v>
      </c>
      <c r="N21">
        <v>29.082336002001163</v>
      </c>
      <c r="O21">
        <v>48.843254448415543</v>
      </c>
      <c r="P21">
        <v>66.767389027101757</v>
      </c>
      <c r="Q21">
        <v>2.7876423903481977</v>
      </c>
      <c r="R21">
        <v>5.5778384018691582</v>
      </c>
      <c r="S21">
        <v>3.7203645381604695</v>
      </c>
      <c r="T21">
        <v>0</v>
      </c>
      <c r="U21">
        <v>220.04540060038136</v>
      </c>
      <c r="V21">
        <v>5.0918887581047381</v>
      </c>
      <c r="W21">
        <v>8.5266904006553474</v>
      </c>
      <c r="X21">
        <v>36.32636496783666</v>
      </c>
      <c r="Y21">
        <v>0</v>
      </c>
      <c r="Z21">
        <v>3.1943078099999997</v>
      </c>
      <c r="AA21">
        <v>3.4409374432723872</v>
      </c>
      <c r="AB21">
        <v>3.225938266444988</v>
      </c>
      <c r="AC21">
        <v>2.3700951128561005</v>
      </c>
      <c r="AD21">
        <v>0</v>
      </c>
      <c r="AE21">
        <v>8.0728487534730657</v>
      </c>
      <c r="AF21">
        <v>0</v>
      </c>
      <c r="AG21">
        <v>0</v>
      </c>
      <c r="AH21">
        <v>5.1029598037939961</v>
      </c>
      <c r="AI21">
        <v>0</v>
      </c>
      <c r="AJ21">
        <v>0</v>
      </c>
      <c r="AK21">
        <v>8.4286956275807725</v>
      </c>
      <c r="AL21">
        <v>6.2604284092082629</v>
      </c>
      <c r="AM21">
        <v>1.2929874631955791</v>
      </c>
      <c r="AN21">
        <v>0</v>
      </c>
      <c r="AO21">
        <v>0</v>
      </c>
      <c r="AP21">
        <v>0</v>
      </c>
      <c r="AQ21">
        <v>0</v>
      </c>
      <c r="AR21">
        <v>8.1116915999999986</v>
      </c>
      <c r="AS21">
        <v>7.8131349074155771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591.32080213727079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86.787936442100204</v>
      </c>
      <c r="L22">
        <v>20.449670963055375</v>
      </c>
      <c r="M22">
        <v>0</v>
      </c>
      <c r="N22">
        <v>29.082336002001163</v>
      </c>
      <c r="O22">
        <v>48.843254448415543</v>
      </c>
      <c r="P22">
        <v>66.767389027101757</v>
      </c>
      <c r="Q22">
        <v>2.7876423903481977</v>
      </c>
      <c r="R22">
        <v>5.5778384018691582</v>
      </c>
      <c r="S22">
        <v>3.7203645381604695</v>
      </c>
      <c r="T22">
        <v>0</v>
      </c>
      <c r="U22">
        <v>220.04540060038136</v>
      </c>
      <c r="V22">
        <v>5.0918887581047381</v>
      </c>
      <c r="W22">
        <v>8.5266904006553474</v>
      </c>
      <c r="X22">
        <v>36.32636496783666</v>
      </c>
      <c r="Y22">
        <v>0</v>
      </c>
      <c r="Z22">
        <v>3.1943078099999997</v>
      </c>
      <c r="AA22">
        <v>3.4409374432723872</v>
      </c>
      <c r="AB22">
        <v>3.225938266444988</v>
      </c>
      <c r="AC22">
        <v>2.3700951128561005</v>
      </c>
      <c r="AD22">
        <v>0</v>
      </c>
      <c r="AE22">
        <v>8.0728487534730657</v>
      </c>
      <c r="AF22">
        <v>0</v>
      </c>
      <c r="AG22">
        <v>0</v>
      </c>
      <c r="AH22">
        <v>5.1029598037939961</v>
      </c>
      <c r="AI22">
        <v>0</v>
      </c>
      <c r="AJ22">
        <v>0</v>
      </c>
      <c r="AK22">
        <v>8.4286956275807725</v>
      </c>
      <c r="AL22">
        <v>6.2604284092082629</v>
      </c>
      <c r="AM22">
        <v>1.2929874631955791</v>
      </c>
      <c r="AN22">
        <v>0</v>
      </c>
      <c r="AO22">
        <v>0</v>
      </c>
      <c r="AP22">
        <v>0</v>
      </c>
      <c r="AQ22">
        <v>0</v>
      </c>
      <c r="AR22">
        <v>8.1116915999999986</v>
      </c>
      <c r="AS22">
        <v>7.8131349074155771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591.32080213727079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86.788677430774328</v>
      </c>
      <c r="L23">
        <v>20.449327215959006</v>
      </c>
      <c r="M23">
        <v>0</v>
      </c>
      <c r="N23">
        <v>29.082336002001163</v>
      </c>
      <c r="O23">
        <v>48.843254448415543</v>
      </c>
      <c r="P23">
        <v>66.767389027101757</v>
      </c>
      <c r="Q23">
        <v>2.3712629936305736</v>
      </c>
      <c r="R23">
        <v>5.5778384018691582</v>
      </c>
      <c r="S23">
        <v>3.7183566371237462</v>
      </c>
      <c r="T23">
        <v>0</v>
      </c>
      <c r="U23">
        <v>220.04540060038136</v>
      </c>
      <c r="V23">
        <v>5.0918887581047381</v>
      </c>
      <c r="W23">
        <v>8.5266904006553474</v>
      </c>
      <c r="X23">
        <v>36.32636496783666</v>
      </c>
      <c r="Y23">
        <v>0</v>
      </c>
      <c r="Z23">
        <v>3.1943078099999997</v>
      </c>
      <c r="AA23">
        <v>3.4409374432723872</v>
      </c>
      <c r="AB23">
        <v>3.225938266444988</v>
      </c>
      <c r="AC23">
        <v>2.3700951128561005</v>
      </c>
      <c r="AD23">
        <v>0</v>
      </c>
      <c r="AE23">
        <v>8.0728487534730657</v>
      </c>
      <c r="AF23">
        <v>0</v>
      </c>
      <c r="AG23">
        <v>0</v>
      </c>
      <c r="AH23">
        <v>5.1029598037939961</v>
      </c>
      <c r="AI23">
        <v>0</v>
      </c>
      <c r="AJ23">
        <v>0</v>
      </c>
      <c r="AK23">
        <v>8.4286956275807725</v>
      </c>
      <c r="AL23">
        <v>6.2604284092082629</v>
      </c>
      <c r="AM23">
        <v>1.2929874631955791</v>
      </c>
      <c r="AN23">
        <v>0</v>
      </c>
      <c r="AO23">
        <v>0</v>
      </c>
      <c r="AP23">
        <v>0</v>
      </c>
      <c r="AQ23">
        <v>0</v>
      </c>
      <c r="AR23">
        <v>9.4636401999999986</v>
      </c>
      <c r="AS23">
        <v>7.8131349074155771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592.25476068109413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86.787387263297177</v>
      </c>
      <c r="L24">
        <v>20.449327215959006</v>
      </c>
      <c r="M24">
        <v>0</v>
      </c>
      <c r="N24">
        <v>29.082336002001163</v>
      </c>
      <c r="O24">
        <v>48.843254448415543</v>
      </c>
      <c r="P24">
        <v>66.767389027101757</v>
      </c>
      <c r="Q24">
        <v>2.7906792476635518</v>
      </c>
      <c r="R24">
        <v>5.5778384018691582</v>
      </c>
      <c r="S24">
        <v>3.7183566371237462</v>
      </c>
      <c r="T24">
        <v>0</v>
      </c>
      <c r="U24">
        <v>220.04540060038136</v>
      </c>
      <c r="V24">
        <v>5.0918887581047381</v>
      </c>
      <c r="W24">
        <v>8.5266904006553474</v>
      </c>
      <c r="X24">
        <v>36.32636496783666</v>
      </c>
      <c r="Y24">
        <v>0</v>
      </c>
      <c r="Z24">
        <v>3.1943078099999997</v>
      </c>
      <c r="AA24">
        <v>3.4409374432723872</v>
      </c>
      <c r="AB24">
        <v>3.225938266444988</v>
      </c>
      <c r="AC24">
        <v>2.3700951128561005</v>
      </c>
      <c r="AD24">
        <v>0</v>
      </c>
      <c r="AE24">
        <v>8.0728487534730657</v>
      </c>
      <c r="AF24">
        <v>0</v>
      </c>
      <c r="AG24">
        <v>0</v>
      </c>
      <c r="AH24">
        <v>5.1029598037939961</v>
      </c>
      <c r="AI24">
        <v>0</v>
      </c>
      <c r="AJ24">
        <v>0</v>
      </c>
      <c r="AK24">
        <v>8.4286956275807725</v>
      </c>
      <c r="AL24">
        <v>6.2604284092082629</v>
      </c>
      <c r="AM24">
        <v>1.2929874631955791</v>
      </c>
      <c r="AN24">
        <v>0</v>
      </c>
      <c r="AO24">
        <v>0</v>
      </c>
      <c r="AP24">
        <v>0</v>
      </c>
      <c r="AQ24">
        <v>0</v>
      </c>
      <c r="AR24">
        <v>9.4636401999999986</v>
      </c>
      <c r="AS24">
        <v>7.8131349074155771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592.67288676764997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86.788486829363137</v>
      </c>
      <c r="L25">
        <v>20.449327215959006</v>
      </c>
      <c r="M25">
        <v>0</v>
      </c>
      <c r="N25">
        <v>29.082336002001163</v>
      </c>
      <c r="O25">
        <v>48.843254448415543</v>
      </c>
      <c r="P25">
        <v>66.767389027101757</v>
      </c>
      <c r="Q25">
        <v>2.7906792476635518</v>
      </c>
      <c r="R25">
        <v>5.5778384018691582</v>
      </c>
      <c r="S25">
        <v>3.7183566371237462</v>
      </c>
      <c r="T25">
        <v>0</v>
      </c>
      <c r="U25">
        <v>220.04540060038136</v>
      </c>
      <c r="V25">
        <v>5.0918887581047381</v>
      </c>
      <c r="W25">
        <v>8.5266904006553474</v>
      </c>
      <c r="X25">
        <v>36.32636496783666</v>
      </c>
      <c r="Y25">
        <v>0</v>
      </c>
      <c r="Z25">
        <v>1.597153778</v>
      </c>
      <c r="AA25">
        <v>6.8818748865447743</v>
      </c>
      <c r="AB25">
        <v>3.225938266444988</v>
      </c>
      <c r="AC25">
        <v>2.3700951128561005</v>
      </c>
      <c r="AD25">
        <v>0</v>
      </c>
      <c r="AE25">
        <v>4.036424588945966</v>
      </c>
      <c r="AF25">
        <v>0</v>
      </c>
      <c r="AG25">
        <v>0</v>
      </c>
      <c r="AH25">
        <v>5.5668654956131949</v>
      </c>
      <c r="AI25">
        <v>0</v>
      </c>
      <c r="AJ25">
        <v>0</v>
      </c>
      <c r="AK25">
        <v>8.4286956275807725</v>
      </c>
      <c r="AL25">
        <v>6.2604284092082629</v>
      </c>
      <c r="AM25">
        <v>1.2929874631955791</v>
      </c>
      <c r="AN25">
        <v>0</v>
      </c>
      <c r="AO25">
        <v>0</v>
      </c>
      <c r="AP25">
        <v>0</v>
      </c>
      <c r="AQ25">
        <v>0</v>
      </c>
      <c r="AR25">
        <v>8.1116915999999986</v>
      </c>
      <c r="AS25">
        <v>7.8131349074155771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589.5933026722804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86.787885181419114</v>
      </c>
      <c r="L26">
        <v>20.449327215959006</v>
      </c>
      <c r="M26">
        <v>0</v>
      </c>
      <c r="N26">
        <v>29.082336002001163</v>
      </c>
      <c r="O26">
        <v>48.843254448415543</v>
      </c>
      <c r="P26">
        <v>66.767389027101757</v>
      </c>
      <c r="Q26">
        <v>2.7906792476635518</v>
      </c>
      <c r="R26">
        <v>5.5778384018691582</v>
      </c>
      <c r="S26">
        <v>3.7183566371237462</v>
      </c>
      <c r="T26">
        <v>0</v>
      </c>
      <c r="U26">
        <v>220.04540060038136</v>
      </c>
      <c r="V26">
        <v>5.0918887581047381</v>
      </c>
      <c r="W26">
        <v>8.5266904006553474</v>
      </c>
      <c r="X26">
        <v>36.32636496783666</v>
      </c>
      <c r="Y26">
        <v>0</v>
      </c>
      <c r="Z26">
        <v>1.597153778</v>
      </c>
      <c r="AA26">
        <v>6.8818748865447743</v>
      </c>
      <c r="AB26">
        <v>3.225938266444988</v>
      </c>
      <c r="AC26">
        <v>2.3700951128561005</v>
      </c>
      <c r="AD26">
        <v>0</v>
      </c>
      <c r="AE26">
        <v>4.036424588945966</v>
      </c>
      <c r="AF26">
        <v>0</v>
      </c>
      <c r="AG26">
        <v>0</v>
      </c>
      <c r="AH26">
        <v>5.5668654956131949</v>
      </c>
      <c r="AI26">
        <v>0</v>
      </c>
      <c r="AJ26">
        <v>0</v>
      </c>
      <c r="AK26">
        <v>8.4286956275807725</v>
      </c>
      <c r="AL26">
        <v>6.2604284092082629</v>
      </c>
      <c r="AM26">
        <v>1.2929874631955791</v>
      </c>
      <c r="AN26">
        <v>0</v>
      </c>
      <c r="AO26">
        <v>0</v>
      </c>
      <c r="AP26">
        <v>0</v>
      </c>
      <c r="AQ26">
        <v>0</v>
      </c>
      <c r="AR26">
        <v>8.1116915999999986</v>
      </c>
      <c r="AS26">
        <v>7.8131349074155771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589.59270102433641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86.788406898539421</v>
      </c>
      <c r="L27">
        <v>20.449327215959006</v>
      </c>
      <c r="M27">
        <v>0</v>
      </c>
      <c r="N27">
        <v>29.082336002001163</v>
      </c>
      <c r="O27">
        <v>48.843254448415543</v>
      </c>
      <c r="P27">
        <v>66.767389027101757</v>
      </c>
      <c r="Q27">
        <v>2.7906792476635518</v>
      </c>
      <c r="R27">
        <v>5.5778384018691582</v>
      </c>
      <c r="S27">
        <v>3.7183566371237462</v>
      </c>
      <c r="T27">
        <v>0</v>
      </c>
      <c r="U27">
        <v>220.04540060038136</v>
      </c>
      <c r="V27">
        <v>5.0918887581047381</v>
      </c>
      <c r="W27">
        <v>8.5266904006553474</v>
      </c>
      <c r="X27">
        <v>36.32636496783666</v>
      </c>
      <c r="Y27">
        <v>0</v>
      </c>
      <c r="Z27">
        <v>1.597153778</v>
      </c>
      <c r="AA27">
        <v>6.8818748865447743</v>
      </c>
      <c r="AB27">
        <v>3.225938266444988</v>
      </c>
      <c r="AC27">
        <v>2.3700951128561005</v>
      </c>
      <c r="AD27">
        <v>0</v>
      </c>
      <c r="AE27">
        <v>4.036424588945966</v>
      </c>
      <c r="AF27">
        <v>0</v>
      </c>
      <c r="AG27">
        <v>0</v>
      </c>
      <c r="AH27">
        <v>5.5668654956131949</v>
      </c>
      <c r="AI27">
        <v>0</v>
      </c>
      <c r="AJ27">
        <v>0</v>
      </c>
      <c r="AK27">
        <v>8.4286956275807725</v>
      </c>
      <c r="AL27">
        <v>6.2604284092082629</v>
      </c>
      <c r="AM27">
        <v>1.2929874631955791</v>
      </c>
      <c r="AN27">
        <v>0</v>
      </c>
      <c r="AO27">
        <v>0</v>
      </c>
      <c r="AP27">
        <v>0</v>
      </c>
      <c r="AQ27">
        <v>0</v>
      </c>
      <c r="AR27">
        <v>9.4636401999999986</v>
      </c>
      <c r="AS27">
        <v>7.8131349074155771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590.94517134145678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86.788910252984778</v>
      </c>
      <c r="L28">
        <v>20.449207124801411</v>
      </c>
      <c r="M28">
        <v>0</v>
      </c>
      <c r="N28">
        <v>29.082336002001163</v>
      </c>
      <c r="O28">
        <v>48.843254448415543</v>
      </c>
      <c r="P28">
        <v>66.767389027101757</v>
      </c>
      <c r="Q28">
        <v>2.7906792476635518</v>
      </c>
      <c r="R28">
        <v>5.5778384018691582</v>
      </c>
      <c r="S28">
        <v>3.7183566371237462</v>
      </c>
      <c r="T28">
        <v>0</v>
      </c>
      <c r="U28">
        <v>220.04540060038136</v>
      </c>
      <c r="V28">
        <v>5.0918887581047381</v>
      </c>
      <c r="W28">
        <v>8.5266904006553474</v>
      </c>
      <c r="X28">
        <v>36.32636496783666</v>
      </c>
      <c r="Y28">
        <v>0</v>
      </c>
      <c r="Z28">
        <v>1.597153778</v>
      </c>
      <c r="AA28">
        <v>6.8818748865447743</v>
      </c>
      <c r="AB28">
        <v>3.225938266444988</v>
      </c>
      <c r="AC28">
        <v>2.3700951128561005</v>
      </c>
      <c r="AD28">
        <v>2.2374825985371221</v>
      </c>
      <c r="AE28">
        <v>4.036424588945966</v>
      </c>
      <c r="AF28">
        <v>0</v>
      </c>
      <c r="AG28">
        <v>0</v>
      </c>
      <c r="AH28">
        <v>5.5668654956131949</v>
      </c>
      <c r="AI28">
        <v>0.77939556394343246</v>
      </c>
      <c r="AJ28">
        <v>0</v>
      </c>
      <c r="AK28">
        <v>8.4286956275807725</v>
      </c>
      <c r="AL28">
        <v>19.438630382013773</v>
      </c>
      <c r="AM28">
        <v>1.2929874631955791</v>
      </c>
      <c r="AN28">
        <v>0</v>
      </c>
      <c r="AO28">
        <v>0</v>
      </c>
      <c r="AP28">
        <v>0</v>
      </c>
      <c r="AQ28">
        <v>0</v>
      </c>
      <c r="AR28">
        <v>9.4636401999999986</v>
      </c>
      <c r="AS28">
        <v>7.8131349074155771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607.14063474003058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86.787885181419114</v>
      </c>
      <c r="L29">
        <v>20.449207124801411</v>
      </c>
      <c r="M29">
        <v>0</v>
      </c>
      <c r="N29">
        <v>29.082336002001163</v>
      </c>
      <c r="O29">
        <v>48.843254448415543</v>
      </c>
      <c r="P29">
        <v>66.767389027101757</v>
      </c>
      <c r="Q29">
        <v>2.7906792476635518</v>
      </c>
      <c r="R29">
        <v>5.5778384018691582</v>
      </c>
      <c r="S29">
        <v>3.7183566371237462</v>
      </c>
      <c r="T29">
        <v>0</v>
      </c>
      <c r="U29">
        <v>220.04540060038136</v>
      </c>
      <c r="V29">
        <v>5.0918887581047381</v>
      </c>
      <c r="W29">
        <v>8.5266904006553474</v>
      </c>
      <c r="X29">
        <v>36.32636496783666</v>
      </c>
      <c r="Y29">
        <v>0</v>
      </c>
      <c r="Z29">
        <v>4.7914615879999989</v>
      </c>
      <c r="AA29">
        <v>6.8818748865447743</v>
      </c>
      <c r="AB29">
        <v>3.225938266444988</v>
      </c>
      <c r="AC29">
        <v>2.3700951128561005</v>
      </c>
      <c r="AD29">
        <v>2.2374825985371221</v>
      </c>
      <c r="AE29">
        <v>4.036424588945966</v>
      </c>
      <c r="AF29">
        <v>0</v>
      </c>
      <c r="AG29">
        <v>0</v>
      </c>
      <c r="AH29">
        <v>5.5668654956131949</v>
      </c>
      <c r="AI29">
        <v>4.0042223035011713</v>
      </c>
      <c r="AJ29">
        <v>0</v>
      </c>
      <c r="AK29">
        <v>8.4286956275807725</v>
      </c>
      <c r="AL29">
        <v>19.438630382013773</v>
      </c>
      <c r="AM29">
        <v>1.2929874631955791</v>
      </c>
      <c r="AN29">
        <v>0</v>
      </c>
      <c r="AO29">
        <v>0</v>
      </c>
      <c r="AP29">
        <v>0</v>
      </c>
      <c r="AQ29">
        <v>0</v>
      </c>
      <c r="AR29">
        <v>8.1116915999999986</v>
      </c>
      <c r="AS29">
        <v>7.8131349074155771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612.20679561802251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86.788486829363137</v>
      </c>
      <c r="L30">
        <v>20.449688931856389</v>
      </c>
      <c r="M30">
        <v>0</v>
      </c>
      <c r="N30">
        <v>29.082336002001163</v>
      </c>
      <c r="O30">
        <v>48.843254448415543</v>
      </c>
      <c r="P30">
        <v>66.767389027101757</v>
      </c>
      <c r="Q30">
        <v>2.7906792476635518</v>
      </c>
      <c r="R30">
        <v>5.5778384018691582</v>
      </c>
      <c r="S30">
        <v>3.7183566371237462</v>
      </c>
      <c r="T30">
        <v>0</v>
      </c>
      <c r="U30">
        <v>220.04540060038136</v>
      </c>
      <c r="V30">
        <v>5.0918887581047381</v>
      </c>
      <c r="W30">
        <v>8.5266904006553474</v>
      </c>
      <c r="X30">
        <v>36.32636496783666</v>
      </c>
      <c r="Y30">
        <v>0</v>
      </c>
      <c r="Z30">
        <v>4.7914615879999989</v>
      </c>
      <c r="AA30">
        <v>6.8818748865447743</v>
      </c>
      <c r="AB30">
        <v>3.225938266444988</v>
      </c>
      <c r="AC30">
        <v>2.3700951128561005</v>
      </c>
      <c r="AD30">
        <v>4.4749654102597187</v>
      </c>
      <c r="AE30">
        <v>4.036424588945966</v>
      </c>
      <c r="AF30">
        <v>0</v>
      </c>
      <c r="AG30">
        <v>0</v>
      </c>
      <c r="AH30">
        <v>5.5668654956131949</v>
      </c>
      <c r="AI30">
        <v>4.0042223035011713</v>
      </c>
      <c r="AJ30">
        <v>0</v>
      </c>
      <c r="AK30">
        <v>8.4286956275807725</v>
      </c>
      <c r="AL30">
        <v>19.438630382013773</v>
      </c>
      <c r="AM30">
        <v>1.2929874631955791</v>
      </c>
      <c r="AN30">
        <v>0</v>
      </c>
      <c r="AO30">
        <v>0</v>
      </c>
      <c r="AP30">
        <v>0</v>
      </c>
      <c r="AQ30">
        <v>0</v>
      </c>
      <c r="AR30">
        <v>8.1116915999999986</v>
      </c>
      <c r="AS30">
        <v>7.8131349074155771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614.4453618847441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86.787364395689181</v>
      </c>
      <c r="L31">
        <v>20.449688931856389</v>
      </c>
      <c r="M31">
        <v>0</v>
      </c>
      <c r="N31">
        <v>29.082336002001163</v>
      </c>
      <c r="O31">
        <v>48.843254448415543</v>
      </c>
      <c r="P31">
        <v>66.767389027101757</v>
      </c>
      <c r="Q31">
        <v>2.7906792476635518</v>
      </c>
      <c r="R31">
        <v>10.380828961662816</v>
      </c>
      <c r="S31">
        <v>3.7183566371237462</v>
      </c>
      <c r="T31">
        <v>0</v>
      </c>
      <c r="U31">
        <v>220.04540060038136</v>
      </c>
      <c r="V31">
        <v>5.0918887581047381</v>
      </c>
      <c r="W31">
        <v>8.5266904006553474</v>
      </c>
      <c r="X31">
        <v>36.32636496783666</v>
      </c>
      <c r="Y31">
        <v>0</v>
      </c>
      <c r="Z31">
        <v>4.7914615879999989</v>
      </c>
      <c r="AA31">
        <v>3.4409374432723872</v>
      </c>
      <c r="AB31">
        <v>3.225938266444988</v>
      </c>
      <c r="AC31">
        <v>2.3700951128561005</v>
      </c>
      <c r="AD31">
        <v>4.4749654102597187</v>
      </c>
      <c r="AE31">
        <v>4.036424588945966</v>
      </c>
      <c r="AF31">
        <v>0</v>
      </c>
      <c r="AG31">
        <v>0</v>
      </c>
      <c r="AH31">
        <v>5.5668654956131949</v>
      </c>
      <c r="AI31">
        <v>4.0042223035011713</v>
      </c>
      <c r="AJ31">
        <v>0</v>
      </c>
      <c r="AK31">
        <v>8.4286956275807725</v>
      </c>
      <c r="AL31">
        <v>19.438630382013773</v>
      </c>
      <c r="AM31">
        <v>1.2929874631955791</v>
      </c>
      <c r="AN31">
        <v>0</v>
      </c>
      <c r="AO31">
        <v>0</v>
      </c>
      <c r="AP31">
        <v>0</v>
      </c>
      <c r="AQ31">
        <v>0</v>
      </c>
      <c r="AR31">
        <v>9.4636401999999986</v>
      </c>
      <c r="AS31">
        <v>7.8131349074155771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617.15824116759143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86.787994004716978</v>
      </c>
      <c r="L32">
        <v>20.449688931856389</v>
      </c>
      <c r="M32">
        <v>0</v>
      </c>
      <c r="N32">
        <v>29.082336002001163</v>
      </c>
      <c r="O32">
        <v>48.843254448415543</v>
      </c>
      <c r="P32">
        <v>66.767389027101757</v>
      </c>
      <c r="Q32">
        <v>2.7906792476635518</v>
      </c>
      <c r="R32">
        <v>10.380828961662816</v>
      </c>
      <c r="S32">
        <v>3.7183566371237462</v>
      </c>
      <c r="T32">
        <v>0</v>
      </c>
      <c r="U32">
        <v>220.04540060038136</v>
      </c>
      <c r="V32">
        <v>5.0918887581047381</v>
      </c>
      <c r="W32">
        <v>8.5266904006553474</v>
      </c>
      <c r="X32">
        <v>36.32636496783666</v>
      </c>
      <c r="Y32">
        <v>0</v>
      </c>
      <c r="Z32">
        <v>4.7914615879999989</v>
      </c>
      <c r="AA32">
        <v>3.4409374432723872</v>
      </c>
      <c r="AB32">
        <v>3.225938266444988</v>
      </c>
      <c r="AC32">
        <v>2.3700951128561005</v>
      </c>
      <c r="AD32">
        <v>4.4749654102597187</v>
      </c>
      <c r="AE32">
        <v>4.036424588945966</v>
      </c>
      <c r="AF32">
        <v>0</v>
      </c>
      <c r="AG32">
        <v>0</v>
      </c>
      <c r="AH32">
        <v>5.5668654956131949</v>
      </c>
      <c r="AI32">
        <v>4.0042223035011713</v>
      </c>
      <c r="AJ32">
        <v>0</v>
      </c>
      <c r="AK32">
        <v>8.4286956275807725</v>
      </c>
      <c r="AL32">
        <v>19.438630382013773</v>
      </c>
      <c r="AM32">
        <v>1.2929874631955791</v>
      </c>
      <c r="AN32">
        <v>0</v>
      </c>
      <c r="AO32">
        <v>0</v>
      </c>
      <c r="AP32">
        <v>0</v>
      </c>
      <c r="AQ32">
        <v>0</v>
      </c>
      <c r="AR32">
        <v>9.4636401999999986</v>
      </c>
      <c r="AS32">
        <v>7.8131349074155771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617.15887077661921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86.788059107513988</v>
      </c>
      <c r="L33">
        <v>20.449688931856389</v>
      </c>
      <c r="M33">
        <v>0</v>
      </c>
      <c r="N33">
        <v>29.082336002001163</v>
      </c>
      <c r="O33">
        <v>48.843254448415543</v>
      </c>
      <c r="P33">
        <v>66.767389027101757</v>
      </c>
      <c r="Q33">
        <v>2.7906792476635518</v>
      </c>
      <c r="R33">
        <v>10.380828961662816</v>
      </c>
      <c r="S33">
        <v>3.7183566371237462</v>
      </c>
      <c r="T33">
        <v>0</v>
      </c>
      <c r="U33">
        <v>220.04540060038136</v>
      </c>
      <c r="V33">
        <v>5.0918887581047381</v>
      </c>
      <c r="W33">
        <v>8.5266904006553474</v>
      </c>
      <c r="X33">
        <v>36.32636496783666</v>
      </c>
      <c r="Y33">
        <v>0</v>
      </c>
      <c r="Z33">
        <v>3.1943078099999997</v>
      </c>
      <c r="AA33">
        <v>3.4409374432723872</v>
      </c>
      <c r="AB33">
        <v>3.225938266444988</v>
      </c>
      <c r="AC33">
        <v>2.3700951128561005</v>
      </c>
      <c r="AD33">
        <v>4.4749654102597187</v>
      </c>
      <c r="AE33">
        <v>4.036424588945966</v>
      </c>
      <c r="AF33">
        <v>0</v>
      </c>
      <c r="AG33">
        <v>0</v>
      </c>
      <c r="AH33">
        <v>5.5668654956131949</v>
      </c>
      <c r="AI33">
        <v>4.0042223035011713</v>
      </c>
      <c r="AJ33">
        <v>0</v>
      </c>
      <c r="AK33">
        <v>8.4286956275807725</v>
      </c>
      <c r="AL33">
        <v>19.438630382013773</v>
      </c>
      <c r="AM33">
        <v>1.2929874631955791</v>
      </c>
      <c r="AN33">
        <v>0</v>
      </c>
      <c r="AO33">
        <v>0</v>
      </c>
      <c r="AP33">
        <v>0</v>
      </c>
      <c r="AQ33">
        <v>0</v>
      </c>
      <c r="AR33">
        <v>8.1116915999999986</v>
      </c>
      <c r="AS33">
        <v>7.8131349074155771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614.20983350141637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86.787442844619733</v>
      </c>
      <c r="L34">
        <v>20.449688931856389</v>
      </c>
      <c r="M34">
        <v>0</v>
      </c>
      <c r="N34">
        <v>29.082336002001163</v>
      </c>
      <c r="O34">
        <v>48.843254448415543</v>
      </c>
      <c r="P34">
        <v>66.767389027101757</v>
      </c>
      <c r="Q34">
        <v>2.7906792476635518</v>
      </c>
      <c r="R34">
        <v>10.380828961662816</v>
      </c>
      <c r="S34">
        <v>3.7183566371237462</v>
      </c>
      <c r="T34">
        <v>0</v>
      </c>
      <c r="U34">
        <v>220.04540060038136</v>
      </c>
      <c r="V34">
        <v>5.0918887581047381</v>
      </c>
      <c r="W34">
        <v>8.5266904006553474</v>
      </c>
      <c r="X34">
        <v>36.32636496783666</v>
      </c>
      <c r="Y34">
        <v>0</v>
      </c>
      <c r="Z34">
        <v>3.1943078099999997</v>
      </c>
      <c r="AA34">
        <v>3.4409374432723872</v>
      </c>
      <c r="AB34">
        <v>3.225938266444988</v>
      </c>
      <c r="AC34">
        <v>2.3700951128561005</v>
      </c>
      <c r="AD34">
        <v>4.4749654102597187</v>
      </c>
      <c r="AE34">
        <v>4.036424588945966</v>
      </c>
      <c r="AF34">
        <v>0</v>
      </c>
      <c r="AG34">
        <v>0</v>
      </c>
      <c r="AH34">
        <v>5.5668654956131949</v>
      </c>
      <c r="AI34">
        <v>4.0042223035011713</v>
      </c>
      <c r="AJ34">
        <v>0</v>
      </c>
      <c r="AK34">
        <v>8.4286956275807725</v>
      </c>
      <c r="AL34">
        <v>6.2604284092082629</v>
      </c>
      <c r="AM34">
        <v>1.2929874631955791</v>
      </c>
      <c r="AN34">
        <v>0</v>
      </c>
      <c r="AO34">
        <v>0</v>
      </c>
      <c r="AP34">
        <v>0</v>
      </c>
      <c r="AQ34">
        <v>0</v>
      </c>
      <c r="AR34">
        <v>8.1116915999999986</v>
      </c>
      <c r="AS34">
        <v>7.8131349074155771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601.03101526571663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86.787477080730071</v>
      </c>
      <c r="L35">
        <v>20.450141854450681</v>
      </c>
      <c r="M35">
        <v>0</v>
      </c>
      <c r="N35">
        <v>29.082336002001163</v>
      </c>
      <c r="O35">
        <v>48.843254448415543</v>
      </c>
      <c r="P35">
        <v>66.767389027101757</v>
      </c>
      <c r="Q35">
        <v>2.7876423903481977</v>
      </c>
      <c r="R35">
        <v>5.7881429232954531</v>
      </c>
      <c r="S35">
        <v>3.7203645381604695</v>
      </c>
      <c r="T35">
        <v>0</v>
      </c>
      <c r="U35">
        <v>220.04540060038136</v>
      </c>
      <c r="V35">
        <v>2.8909309523809523</v>
      </c>
      <c r="W35">
        <v>8.5266904006553474</v>
      </c>
      <c r="X35">
        <v>36.32636496783666</v>
      </c>
      <c r="Y35">
        <v>0</v>
      </c>
      <c r="Z35">
        <v>3.1943078099999997</v>
      </c>
      <c r="AA35">
        <v>6.8818748865447743</v>
      </c>
      <c r="AB35">
        <v>3.225938266444988</v>
      </c>
      <c r="AC35">
        <v>2.3700951128561005</v>
      </c>
      <c r="AD35">
        <v>4.4749654102597187</v>
      </c>
      <c r="AE35">
        <v>4.036424588945966</v>
      </c>
      <c r="AF35">
        <v>0</v>
      </c>
      <c r="AG35">
        <v>0</v>
      </c>
      <c r="AH35">
        <v>5.5668654956131949</v>
      </c>
      <c r="AI35">
        <v>0.77939556394343246</v>
      </c>
      <c r="AJ35">
        <v>0</v>
      </c>
      <c r="AK35">
        <v>8.4286956275807725</v>
      </c>
      <c r="AL35">
        <v>6.5449934407917398</v>
      </c>
      <c r="AM35">
        <v>1.2929874631955791</v>
      </c>
      <c r="AN35">
        <v>0</v>
      </c>
      <c r="AO35">
        <v>0</v>
      </c>
      <c r="AP35">
        <v>0</v>
      </c>
      <c r="AQ35">
        <v>0</v>
      </c>
      <c r="AR35">
        <v>8.1116915999999986</v>
      </c>
      <c r="AS35">
        <v>7.8131349074155771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594.7375053593496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86.787477080730071</v>
      </c>
      <c r="L36">
        <v>20.450141854450681</v>
      </c>
      <c r="M36">
        <v>0</v>
      </c>
      <c r="N36">
        <v>29.082336002001163</v>
      </c>
      <c r="O36">
        <v>48.843254448415543</v>
      </c>
      <c r="P36">
        <v>66.767389027101757</v>
      </c>
      <c r="Q36">
        <v>2.7906792476635518</v>
      </c>
      <c r="R36">
        <v>5.7881429232954531</v>
      </c>
      <c r="S36">
        <v>3.7183566371237462</v>
      </c>
      <c r="T36">
        <v>0</v>
      </c>
      <c r="U36">
        <v>220.04540060038136</v>
      </c>
      <c r="V36">
        <v>2.8909309523809523</v>
      </c>
      <c r="W36">
        <v>8.5266904006553474</v>
      </c>
      <c r="X36">
        <v>36.32636496783666</v>
      </c>
      <c r="Y36">
        <v>0</v>
      </c>
      <c r="Z36">
        <v>3.1943078099999997</v>
      </c>
      <c r="AA36">
        <v>6.8818748865447743</v>
      </c>
      <c r="AB36">
        <v>3.225938266444988</v>
      </c>
      <c r="AC36">
        <v>2.3700951128561005</v>
      </c>
      <c r="AD36">
        <v>4.4749654102597187</v>
      </c>
      <c r="AE36">
        <v>4.036424588945966</v>
      </c>
      <c r="AF36">
        <v>0</v>
      </c>
      <c r="AG36">
        <v>0</v>
      </c>
      <c r="AH36">
        <v>5.5668654956131949</v>
      </c>
      <c r="AI36">
        <v>0</v>
      </c>
      <c r="AJ36">
        <v>0</v>
      </c>
      <c r="AK36">
        <v>8.4286956275807725</v>
      </c>
      <c r="AL36">
        <v>6.5449934407917398</v>
      </c>
      <c r="AM36">
        <v>1.2929874631955791</v>
      </c>
      <c r="AN36">
        <v>0</v>
      </c>
      <c r="AO36">
        <v>0</v>
      </c>
      <c r="AP36">
        <v>0</v>
      </c>
      <c r="AQ36">
        <v>0</v>
      </c>
      <c r="AR36">
        <v>8.1116915999999986</v>
      </c>
      <c r="AS36">
        <v>7.8131349074155771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593.95913875168469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86.787477080730071</v>
      </c>
      <c r="L37">
        <v>20.45073254969574</v>
      </c>
      <c r="M37">
        <v>0</v>
      </c>
      <c r="N37">
        <v>29.082336002001163</v>
      </c>
      <c r="O37">
        <v>48.843254448415543</v>
      </c>
      <c r="P37">
        <v>66.767389027101757</v>
      </c>
      <c r="Q37">
        <v>2.7905394756097563</v>
      </c>
      <c r="R37">
        <v>5.7881429232954531</v>
      </c>
      <c r="S37">
        <v>3.7196244590163934</v>
      </c>
      <c r="T37">
        <v>0</v>
      </c>
      <c r="U37">
        <v>220.04540060038136</v>
      </c>
      <c r="V37">
        <v>2.8909309523809523</v>
      </c>
      <c r="W37">
        <v>8.5266904006553474</v>
      </c>
      <c r="X37">
        <v>36.32636496783666</v>
      </c>
      <c r="Y37">
        <v>0</v>
      </c>
      <c r="Z37">
        <v>3.1943078099999997</v>
      </c>
      <c r="AA37">
        <v>6.8818748865447743</v>
      </c>
      <c r="AB37">
        <v>3.225938266444988</v>
      </c>
      <c r="AC37">
        <v>0</v>
      </c>
      <c r="AD37">
        <v>4.4749654102597187</v>
      </c>
      <c r="AE37">
        <v>4.036424588945966</v>
      </c>
      <c r="AF37">
        <v>0</v>
      </c>
      <c r="AG37">
        <v>0</v>
      </c>
      <c r="AH37">
        <v>5.5668654956131949</v>
      </c>
      <c r="AI37">
        <v>0</v>
      </c>
      <c r="AJ37">
        <v>0</v>
      </c>
      <c r="AK37">
        <v>8.4286956275807725</v>
      </c>
      <c r="AL37">
        <v>6.5449934407917398</v>
      </c>
      <c r="AM37">
        <v>1.2929874631955791</v>
      </c>
      <c r="AN37">
        <v>0</v>
      </c>
      <c r="AO37">
        <v>0</v>
      </c>
      <c r="AP37">
        <v>0</v>
      </c>
      <c r="AQ37">
        <v>0</v>
      </c>
      <c r="AR37">
        <v>8.3820812692028976</v>
      </c>
      <c r="AS37">
        <v>7.8131349074155771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591.86115205311546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86.787477080730071</v>
      </c>
      <c r="L38">
        <v>20.45073254969574</v>
      </c>
      <c r="M38">
        <v>0</v>
      </c>
      <c r="N38">
        <v>29.082336002001163</v>
      </c>
      <c r="O38">
        <v>48.843254448415543</v>
      </c>
      <c r="P38">
        <v>66.767389027101757</v>
      </c>
      <c r="Q38">
        <v>2.7905394756097563</v>
      </c>
      <c r="R38">
        <v>5.7881429232954531</v>
      </c>
      <c r="S38">
        <v>3.7196244590163934</v>
      </c>
      <c r="T38">
        <v>0</v>
      </c>
      <c r="U38">
        <v>220.04540060038136</v>
      </c>
      <c r="V38">
        <v>2.8909309523809523</v>
      </c>
      <c r="W38">
        <v>8.5266904006553474</v>
      </c>
      <c r="X38">
        <v>36.32636496783666</v>
      </c>
      <c r="Y38">
        <v>0</v>
      </c>
      <c r="Z38">
        <v>3.1943078099999997</v>
      </c>
      <c r="AA38">
        <v>3.4409374432723872</v>
      </c>
      <c r="AB38">
        <v>3.225938266444988</v>
      </c>
      <c r="AC38">
        <v>0</v>
      </c>
      <c r="AD38">
        <v>4.4749654102597187</v>
      </c>
      <c r="AE38">
        <v>4.036424588945966</v>
      </c>
      <c r="AF38">
        <v>0</v>
      </c>
      <c r="AG38">
        <v>0</v>
      </c>
      <c r="AH38">
        <v>5.5668654956131949</v>
      </c>
      <c r="AI38">
        <v>0</v>
      </c>
      <c r="AJ38">
        <v>0</v>
      </c>
      <c r="AK38">
        <v>8.4286956275807725</v>
      </c>
      <c r="AL38">
        <v>6.5449934407917398</v>
      </c>
      <c r="AM38">
        <v>1.2929874631955791</v>
      </c>
      <c r="AN38">
        <v>0</v>
      </c>
      <c r="AO38">
        <v>0</v>
      </c>
      <c r="AP38">
        <v>0</v>
      </c>
      <c r="AQ38">
        <v>0</v>
      </c>
      <c r="AR38">
        <v>8.3820812692028976</v>
      </c>
      <c r="AS38">
        <v>7.8131349074155771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588.42021460984301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86.787477080730071</v>
      </c>
      <c r="L39">
        <v>20.45073254969574</v>
      </c>
      <c r="M39">
        <v>0</v>
      </c>
      <c r="N39">
        <v>29.082336002001163</v>
      </c>
      <c r="O39">
        <v>48.843254448415543</v>
      </c>
      <c r="P39">
        <v>66.767389027101757</v>
      </c>
      <c r="Q39">
        <v>2.8189515986677769</v>
      </c>
      <c r="R39">
        <v>5.380649055045871</v>
      </c>
      <c r="S39">
        <v>3.7201592564766841</v>
      </c>
      <c r="T39">
        <v>0</v>
      </c>
      <c r="U39">
        <v>220.04540060038136</v>
      </c>
      <c r="V39">
        <v>2.8913838248175181</v>
      </c>
      <c r="W39">
        <v>8.5206711745592809</v>
      </c>
      <c r="X39">
        <v>36.326467196301103</v>
      </c>
      <c r="Y39">
        <v>0</v>
      </c>
      <c r="Z39">
        <v>3.1943078099999997</v>
      </c>
      <c r="AA39">
        <v>3.4343589778481021</v>
      </c>
      <c r="AB39">
        <v>3.225938266444988</v>
      </c>
      <c r="AC39">
        <v>0</v>
      </c>
      <c r="AD39">
        <v>4.4749654102597187</v>
      </c>
      <c r="AE39">
        <v>4.036424588945966</v>
      </c>
      <c r="AF39">
        <v>0</v>
      </c>
      <c r="AG39">
        <v>0</v>
      </c>
      <c r="AH39">
        <v>5.5668654956131949</v>
      </c>
      <c r="AI39">
        <v>0</v>
      </c>
      <c r="AJ39">
        <v>0</v>
      </c>
      <c r="AK39">
        <v>8.4286956275807725</v>
      </c>
      <c r="AL39">
        <v>6.5449934407917398</v>
      </c>
      <c r="AM39">
        <v>1.2929874631955791</v>
      </c>
      <c r="AN39">
        <v>0</v>
      </c>
      <c r="AO39">
        <v>0</v>
      </c>
      <c r="AP39">
        <v>0</v>
      </c>
      <c r="AQ39">
        <v>0</v>
      </c>
      <c r="AR39">
        <v>8.3820812692028976</v>
      </c>
      <c r="AS39">
        <v>7.8131349074155771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588.02962507149243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86.787477080730071</v>
      </c>
      <c r="L40">
        <v>20.45073254969574</v>
      </c>
      <c r="M40">
        <v>0</v>
      </c>
      <c r="N40">
        <v>29.082336002001163</v>
      </c>
      <c r="O40">
        <v>48.843254448415543</v>
      </c>
      <c r="P40">
        <v>66.767389027101757</v>
      </c>
      <c r="Q40">
        <v>2.7905394756097563</v>
      </c>
      <c r="R40">
        <v>5.3604605287356328</v>
      </c>
      <c r="S40">
        <v>3.7196244590163934</v>
      </c>
      <c r="T40">
        <v>0</v>
      </c>
      <c r="U40">
        <v>220.04540060038136</v>
      </c>
      <c r="V40">
        <v>2.7907617786170831</v>
      </c>
      <c r="W40">
        <v>8.4500429230538039</v>
      </c>
      <c r="X40">
        <v>35.781218745137018</v>
      </c>
      <c r="Y40">
        <v>0</v>
      </c>
      <c r="Z40">
        <v>3.1943078099999997</v>
      </c>
      <c r="AA40">
        <v>3.3279420576652607</v>
      </c>
      <c r="AB40">
        <v>3.225938266444988</v>
      </c>
      <c r="AC40">
        <v>0</v>
      </c>
      <c r="AD40">
        <v>4.4749654102597187</v>
      </c>
      <c r="AE40">
        <v>4.036424588945966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8.4286956275807725</v>
      </c>
      <c r="AL40">
        <v>6.5449934407917398</v>
      </c>
      <c r="AM40">
        <v>1.2929874631955791</v>
      </c>
      <c r="AN40">
        <v>0</v>
      </c>
      <c r="AO40">
        <v>0</v>
      </c>
      <c r="AP40">
        <v>0</v>
      </c>
      <c r="AQ40">
        <v>0</v>
      </c>
      <c r="AR40">
        <v>8.3820812692028976</v>
      </c>
      <c r="AS40">
        <v>7.8131349074155771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581.59070845999781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86.787477080730071</v>
      </c>
      <c r="L41">
        <v>20.45073254969574</v>
      </c>
      <c r="M41">
        <v>0</v>
      </c>
      <c r="N41">
        <v>29.082336002001163</v>
      </c>
      <c r="O41">
        <v>48.843254448415543</v>
      </c>
      <c r="P41">
        <v>66.767389027101757</v>
      </c>
      <c r="Q41">
        <v>2.8189515986677769</v>
      </c>
      <c r="R41">
        <v>5.380649055045871</v>
      </c>
      <c r="S41">
        <v>3.7201592564766841</v>
      </c>
      <c r="T41">
        <v>0</v>
      </c>
      <c r="U41">
        <v>220.04540060038136</v>
      </c>
      <c r="V41">
        <v>2.8909309523809523</v>
      </c>
      <c r="W41">
        <v>8.5266904006553474</v>
      </c>
      <c r="X41">
        <v>36.32636496783666</v>
      </c>
      <c r="Y41">
        <v>0</v>
      </c>
      <c r="Z41">
        <v>3.1943078099999997</v>
      </c>
      <c r="AA41">
        <v>0</v>
      </c>
      <c r="AB41">
        <v>3.225938266444988</v>
      </c>
      <c r="AC41">
        <v>0</v>
      </c>
      <c r="AD41">
        <v>4.4749654102597187</v>
      </c>
      <c r="AE41">
        <v>8.0728487534730657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8.4286956275807725</v>
      </c>
      <c r="AL41">
        <v>6.2604284092082629</v>
      </c>
      <c r="AM41">
        <v>1.2929874631955791</v>
      </c>
      <c r="AN41">
        <v>0</v>
      </c>
      <c r="AO41">
        <v>0</v>
      </c>
      <c r="AP41">
        <v>0</v>
      </c>
      <c r="AQ41">
        <v>0</v>
      </c>
      <c r="AR41">
        <v>8.3820812692028976</v>
      </c>
      <c r="AS41">
        <v>7.8131349074155771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582.78572385616997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86.787477080730071</v>
      </c>
      <c r="L42">
        <v>20.45073254969574</v>
      </c>
      <c r="M42">
        <v>0</v>
      </c>
      <c r="N42">
        <v>29.082336002001163</v>
      </c>
      <c r="O42">
        <v>48.843254448415543</v>
      </c>
      <c r="P42">
        <v>66.767389027101757</v>
      </c>
      <c r="Q42">
        <v>2.8189515986677769</v>
      </c>
      <c r="R42">
        <v>5.380649055045871</v>
      </c>
      <c r="S42">
        <v>3.7201592564766841</v>
      </c>
      <c r="T42">
        <v>0</v>
      </c>
      <c r="U42">
        <v>220.04540060038136</v>
      </c>
      <c r="V42">
        <v>2.7899492298591548</v>
      </c>
      <c r="W42">
        <v>8.5266904006553474</v>
      </c>
      <c r="X42">
        <v>36.32636496783666</v>
      </c>
      <c r="Y42">
        <v>0</v>
      </c>
      <c r="Z42">
        <v>3.1943078099999997</v>
      </c>
      <c r="AA42">
        <v>0</v>
      </c>
      <c r="AB42">
        <v>3.225938266444988</v>
      </c>
      <c r="AC42">
        <v>0</v>
      </c>
      <c r="AD42">
        <v>4.4749654102597187</v>
      </c>
      <c r="AE42">
        <v>8.0728487534730657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8.4286956275807725</v>
      </c>
      <c r="AL42">
        <v>6.2604284092082629</v>
      </c>
      <c r="AM42">
        <v>1.2929874631955791</v>
      </c>
      <c r="AN42">
        <v>0</v>
      </c>
      <c r="AO42">
        <v>0</v>
      </c>
      <c r="AP42">
        <v>0</v>
      </c>
      <c r="AQ42">
        <v>0</v>
      </c>
      <c r="AR42">
        <v>8.3820812692028976</v>
      </c>
      <c r="AS42">
        <v>7.8131349074155771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582.68474213364811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86.787477080730071</v>
      </c>
      <c r="L43">
        <v>20.45073254969574</v>
      </c>
      <c r="M43">
        <v>0</v>
      </c>
      <c r="N43">
        <v>29.082336002001163</v>
      </c>
      <c r="O43">
        <v>48.843254448415543</v>
      </c>
      <c r="P43">
        <v>66.767389027101757</v>
      </c>
      <c r="Q43">
        <v>2.8189515986677769</v>
      </c>
      <c r="R43">
        <v>5.380649055045871</v>
      </c>
      <c r="S43">
        <v>3.7201592564766841</v>
      </c>
      <c r="T43">
        <v>0</v>
      </c>
      <c r="U43">
        <v>220.04540060038136</v>
      </c>
      <c r="V43">
        <v>2.7899492298591548</v>
      </c>
      <c r="W43">
        <v>8.5266904006553474</v>
      </c>
      <c r="X43">
        <v>36.32636496783666</v>
      </c>
      <c r="Y43">
        <v>0</v>
      </c>
      <c r="Z43">
        <v>3.1943078099999997</v>
      </c>
      <c r="AA43">
        <v>0</v>
      </c>
      <c r="AB43">
        <v>0</v>
      </c>
      <c r="AC43">
        <v>0</v>
      </c>
      <c r="AD43">
        <v>2.2374825985371221</v>
      </c>
      <c r="AE43">
        <v>8.0728487534730657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8.4286956275807725</v>
      </c>
      <c r="AL43">
        <v>6.5449934407917398</v>
      </c>
      <c r="AM43">
        <v>1.2929874631955791</v>
      </c>
      <c r="AN43">
        <v>0</v>
      </c>
      <c r="AO43">
        <v>0</v>
      </c>
      <c r="AP43">
        <v>9.4111600285004163E-2</v>
      </c>
      <c r="AQ43">
        <v>0</v>
      </c>
      <c r="AR43">
        <v>8.1116915999999986</v>
      </c>
      <c r="AS43">
        <v>7.8131349074155771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577.3296080181459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86.787477080730071</v>
      </c>
      <c r="L44">
        <v>20.45073254969574</v>
      </c>
      <c r="M44">
        <v>0</v>
      </c>
      <c r="N44">
        <v>29.082336002001163</v>
      </c>
      <c r="O44">
        <v>48.843254448415543</v>
      </c>
      <c r="P44">
        <v>66.767389027101757</v>
      </c>
      <c r="Q44">
        <v>2.8189515986677769</v>
      </c>
      <c r="R44">
        <v>5.380649055045871</v>
      </c>
      <c r="S44">
        <v>3.7201592564766841</v>
      </c>
      <c r="T44">
        <v>0</v>
      </c>
      <c r="U44">
        <v>220.04540060038136</v>
      </c>
      <c r="V44">
        <v>2.7899492298591548</v>
      </c>
      <c r="W44">
        <v>8.5266904006553474</v>
      </c>
      <c r="X44">
        <v>36.32636496783666</v>
      </c>
      <c r="Y44">
        <v>0</v>
      </c>
      <c r="Z44">
        <v>3.1943078099999997</v>
      </c>
      <c r="AA44">
        <v>0</v>
      </c>
      <c r="AB44">
        <v>0</v>
      </c>
      <c r="AC44">
        <v>0</v>
      </c>
      <c r="AD44">
        <v>2.2374825985371221</v>
      </c>
      <c r="AE44">
        <v>8.0728487534730657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8.4286956275807725</v>
      </c>
      <c r="AL44">
        <v>6.5449934407917398</v>
      </c>
      <c r="AM44">
        <v>1.2929874631955791</v>
      </c>
      <c r="AN44">
        <v>0</v>
      </c>
      <c r="AO44">
        <v>0</v>
      </c>
      <c r="AP44">
        <v>9.4111600285004163E-2</v>
      </c>
      <c r="AQ44">
        <v>0</v>
      </c>
      <c r="AR44">
        <v>8.1116915999999986</v>
      </c>
      <c r="AS44">
        <v>7.8131349074155771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577.3296080181459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86.787477080730071</v>
      </c>
      <c r="L45">
        <v>20.45073254969574</v>
      </c>
      <c r="M45">
        <v>0</v>
      </c>
      <c r="N45">
        <v>29.082336002001163</v>
      </c>
      <c r="O45">
        <v>48.843254448415543</v>
      </c>
      <c r="P45">
        <v>66.767389027101757</v>
      </c>
      <c r="Q45">
        <v>2.8189515986677769</v>
      </c>
      <c r="R45">
        <v>4.6004124436090219</v>
      </c>
      <c r="S45">
        <v>3.7201592564766841</v>
      </c>
      <c r="T45">
        <v>0</v>
      </c>
      <c r="U45">
        <v>220.04540060038136</v>
      </c>
      <c r="V45">
        <v>2.7899492298591548</v>
      </c>
      <c r="W45">
        <v>9.2907951610169484</v>
      </c>
      <c r="X45">
        <v>36.32636496783666</v>
      </c>
      <c r="Y45">
        <v>0</v>
      </c>
      <c r="Z45">
        <v>3.1943078099999997</v>
      </c>
      <c r="AA45">
        <v>0</v>
      </c>
      <c r="AB45">
        <v>0</v>
      </c>
      <c r="AC45">
        <v>0</v>
      </c>
      <c r="AD45">
        <v>0</v>
      </c>
      <c r="AE45">
        <v>8.0728487534730657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8.4286956275807725</v>
      </c>
      <c r="AL45">
        <v>6.5449934407917398</v>
      </c>
      <c r="AM45">
        <v>1.2929874631955791</v>
      </c>
      <c r="AN45">
        <v>0</v>
      </c>
      <c r="AO45">
        <v>0</v>
      </c>
      <c r="AP45">
        <v>9.4111600285004163E-2</v>
      </c>
      <c r="AQ45">
        <v>0</v>
      </c>
      <c r="AR45">
        <v>8.1116915999999986</v>
      </c>
      <c r="AS45">
        <v>7.8131349074155771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575.07599356853359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86.787477080730071</v>
      </c>
      <c r="L46">
        <v>20.45073254969574</v>
      </c>
      <c r="M46">
        <v>0</v>
      </c>
      <c r="N46">
        <v>29.082336002001163</v>
      </c>
      <c r="O46">
        <v>48.843254448415543</v>
      </c>
      <c r="P46">
        <v>66.767389027101757</v>
      </c>
      <c r="Q46">
        <v>2.8189515986677769</v>
      </c>
      <c r="R46">
        <v>5.380649055045871</v>
      </c>
      <c r="S46">
        <v>3.7201592564766841</v>
      </c>
      <c r="T46">
        <v>0</v>
      </c>
      <c r="U46">
        <v>220.04540060038136</v>
      </c>
      <c r="V46">
        <v>2.7899492298591548</v>
      </c>
      <c r="W46">
        <v>9.6616394574132496</v>
      </c>
      <c r="X46">
        <v>36.32636496783666</v>
      </c>
      <c r="Y46">
        <v>0</v>
      </c>
      <c r="Z46">
        <v>3.1943078099999997</v>
      </c>
      <c r="AA46">
        <v>0</v>
      </c>
      <c r="AB46">
        <v>0</v>
      </c>
      <c r="AC46">
        <v>0</v>
      </c>
      <c r="AD46">
        <v>0</v>
      </c>
      <c r="AE46">
        <v>8.0728487534730657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8.4286956275807725</v>
      </c>
      <c r="AL46">
        <v>6.5449934407917398</v>
      </c>
      <c r="AM46">
        <v>1.2929874631955791</v>
      </c>
      <c r="AN46">
        <v>0</v>
      </c>
      <c r="AO46">
        <v>0</v>
      </c>
      <c r="AP46">
        <v>1.7253817088291634</v>
      </c>
      <c r="AQ46">
        <v>0</v>
      </c>
      <c r="AR46">
        <v>8.1116915999999986</v>
      </c>
      <c r="AS46">
        <v>7.8131349074155771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577.85834458491092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86.787477080730071</v>
      </c>
      <c r="L47">
        <v>20.45073254969574</v>
      </c>
      <c r="M47">
        <v>0</v>
      </c>
      <c r="N47">
        <v>29.082336002001163</v>
      </c>
      <c r="O47">
        <v>48.843254448415543</v>
      </c>
      <c r="P47">
        <v>66.767389027101757</v>
      </c>
      <c r="Q47">
        <v>2.8189515986677769</v>
      </c>
      <c r="R47">
        <v>10.12501347528517</v>
      </c>
      <c r="S47">
        <v>3.7201592564766841</v>
      </c>
      <c r="T47">
        <v>0</v>
      </c>
      <c r="U47">
        <v>220.04540060038136</v>
      </c>
      <c r="V47">
        <v>5.0613711538461521</v>
      </c>
      <c r="W47">
        <v>9.1091020714494846</v>
      </c>
      <c r="X47">
        <v>36.32636496783666</v>
      </c>
      <c r="Y47">
        <v>0</v>
      </c>
      <c r="Z47">
        <v>3.1943078099999997</v>
      </c>
      <c r="AA47">
        <v>0</v>
      </c>
      <c r="AB47">
        <v>0</v>
      </c>
      <c r="AC47">
        <v>0</v>
      </c>
      <c r="AD47">
        <v>0</v>
      </c>
      <c r="AE47">
        <v>4.036424588945966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8.4286956275807725</v>
      </c>
      <c r="AL47">
        <v>6.5449934407917398</v>
      </c>
      <c r="AM47">
        <v>1.2929874631955791</v>
      </c>
      <c r="AN47">
        <v>0</v>
      </c>
      <c r="AO47">
        <v>0</v>
      </c>
      <c r="AP47">
        <v>1.7253817088291634</v>
      </c>
      <c r="AQ47">
        <v>0</v>
      </c>
      <c r="AR47">
        <v>8.1116915999999986</v>
      </c>
      <c r="AS47">
        <v>7.8131349074155771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580.28516937864629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86.787477080730071</v>
      </c>
      <c r="L48">
        <v>20.45073254969574</v>
      </c>
      <c r="M48">
        <v>0</v>
      </c>
      <c r="N48">
        <v>29.082336002001163</v>
      </c>
      <c r="O48">
        <v>48.843254448415543</v>
      </c>
      <c r="P48">
        <v>66.767389027101757</v>
      </c>
      <c r="Q48">
        <v>2.8189515986677769</v>
      </c>
      <c r="R48">
        <v>10.12501347528517</v>
      </c>
      <c r="S48">
        <v>3.7201592564766841</v>
      </c>
      <c r="T48">
        <v>0</v>
      </c>
      <c r="U48">
        <v>220.04540060038136</v>
      </c>
      <c r="V48">
        <v>5.0613711538461521</v>
      </c>
      <c r="W48">
        <v>5.8594202582524275</v>
      </c>
      <c r="X48">
        <v>19.528347485343055</v>
      </c>
      <c r="Y48">
        <v>0</v>
      </c>
      <c r="Z48">
        <v>3.1943078099999997</v>
      </c>
      <c r="AA48">
        <v>0</v>
      </c>
      <c r="AB48">
        <v>0</v>
      </c>
      <c r="AC48">
        <v>0</v>
      </c>
      <c r="AD48">
        <v>0</v>
      </c>
      <c r="AE48">
        <v>4.036424588945966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8.4286956275807725</v>
      </c>
      <c r="AL48">
        <v>6.5449934407917398</v>
      </c>
      <c r="AM48">
        <v>1.2929874631955791</v>
      </c>
      <c r="AN48">
        <v>0</v>
      </c>
      <c r="AO48">
        <v>0</v>
      </c>
      <c r="AP48">
        <v>1.7253817088291634</v>
      </c>
      <c r="AQ48">
        <v>0</v>
      </c>
      <c r="AR48">
        <v>8.1116915999999986</v>
      </c>
      <c r="AS48">
        <v>7.8131349074155771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560.23747008295572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86.788579093381387</v>
      </c>
      <c r="L49">
        <v>20.45073254969574</v>
      </c>
      <c r="M49">
        <v>0</v>
      </c>
      <c r="N49">
        <v>29.082336002001163</v>
      </c>
      <c r="O49">
        <v>48.843254448415543</v>
      </c>
      <c r="P49">
        <v>66.767389027101757</v>
      </c>
      <c r="Q49">
        <v>2.8189515986677769</v>
      </c>
      <c r="R49">
        <v>10.12501347528517</v>
      </c>
      <c r="S49">
        <v>3.7201592564766841</v>
      </c>
      <c r="T49">
        <v>0</v>
      </c>
      <c r="U49">
        <v>220.04540060038136</v>
      </c>
      <c r="V49">
        <v>5.0613711538461521</v>
      </c>
      <c r="W49">
        <v>9.1091020714494846</v>
      </c>
      <c r="X49">
        <v>36.32636496783666</v>
      </c>
      <c r="Y49">
        <v>0</v>
      </c>
      <c r="Z49">
        <v>3.1943078099999997</v>
      </c>
      <c r="AA49">
        <v>0</v>
      </c>
      <c r="AB49">
        <v>0</v>
      </c>
      <c r="AC49">
        <v>0</v>
      </c>
      <c r="AD49">
        <v>0</v>
      </c>
      <c r="AE49">
        <v>4.036424588945966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8.4286956275807725</v>
      </c>
      <c r="AL49">
        <v>6.5449934407917398</v>
      </c>
      <c r="AM49">
        <v>1.2929874631955791</v>
      </c>
      <c r="AN49">
        <v>0</v>
      </c>
      <c r="AO49">
        <v>0</v>
      </c>
      <c r="AP49">
        <v>1.7253817088291634</v>
      </c>
      <c r="AQ49">
        <v>0</v>
      </c>
      <c r="AR49">
        <v>8.1116915999999986</v>
      </c>
      <c r="AS49">
        <v>7.8131349074155771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580.28627139129765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86.788579093381387</v>
      </c>
      <c r="L50">
        <v>20.45073254969574</v>
      </c>
      <c r="M50">
        <v>0</v>
      </c>
      <c r="N50">
        <v>29.082336002001163</v>
      </c>
      <c r="O50">
        <v>48.843254448415543</v>
      </c>
      <c r="P50">
        <v>66.767389027101757</v>
      </c>
      <c r="Q50">
        <v>2.8189515986677769</v>
      </c>
      <c r="R50">
        <v>10.12501347528517</v>
      </c>
      <c r="S50">
        <v>3.7201592564766841</v>
      </c>
      <c r="T50">
        <v>0</v>
      </c>
      <c r="U50">
        <v>220.04540060038136</v>
      </c>
      <c r="V50">
        <v>5.0613711538461521</v>
      </c>
      <c r="W50">
        <v>9.1091020714494846</v>
      </c>
      <c r="X50">
        <v>36.32636496783666</v>
      </c>
      <c r="Y50">
        <v>0</v>
      </c>
      <c r="Z50">
        <v>3.1943078099999997</v>
      </c>
      <c r="AA50">
        <v>0</v>
      </c>
      <c r="AB50">
        <v>0</v>
      </c>
      <c r="AC50">
        <v>0</v>
      </c>
      <c r="AD50">
        <v>0</v>
      </c>
      <c r="AE50">
        <v>4.036424588945966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8.4286956275807725</v>
      </c>
      <c r="AL50">
        <v>6.5449934407917398</v>
      </c>
      <c r="AM50">
        <v>1.2929874631955791</v>
      </c>
      <c r="AN50">
        <v>0</v>
      </c>
      <c r="AO50">
        <v>0</v>
      </c>
      <c r="AP50">
        <v>0</v>
      </c>
      <c r="AQ50">
        <v>0</v>
      </c>
      <c r="AR50">
        <v>8.1116915999999986</v>
      </c>
      <c r="AS50">
        <v>7.8131349074155771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578.56088968246843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86.788579093381387</v>
      </c>
      <c r="L51">
        <v>20.45073254969574</v>
      </c>
      <c r="M51">
        <v>0</v>
      </c>
      <c r="N51">
        <v>29.082336002001163</v>
      </c>
      <c r="O51">
        <v>48.843254448415543</v>
      </c>
      <c r="P51">
        <v>66.767389027101757</v>
      </c>
      <c r="Q51">
        <v>2.8189515986677769</v>
      </c>
      <c r="R51">
        <v>5.5431640566735112</v>
      </c>
      <c r="S51">
        <v>3.7201592564766841</v>
      </c>
      <c r="T51">
        <v>0</v>
      </c>
      <c r="U51">
        <v>220.04540060038136</v>
      </c>
      <c r="V51">
        <v>2.8916647734487735</v>
      </c>
      <c r="W51">
        <v>9.1091020714494846</v>
      </c>
      <c r="X51">
        <v>36.32636496783666</v>
      </c>
      <c r="Y51">
        <v>0</v>
      </c>
      <c r="Z51">
        <v>3.1943078099999997</v>
      </c>
      <c r="AA51">
        <v>0</v>
      </c>
      <c r="AB51">
        <v>0</v>
      </c>
      <c r="AC51">
        <v>0</v>
      </c>
      <c r="AD51">
        <v>0</v>
      </c>
      <c r="AE51">
        <v>4.036424588945966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8.4286956275807725</v>
      </c>
      <c r="AL51">
        <v>6.5449934407917398</v>
      </c>
      <c r="AM51">
        <v>1.2929874631955791</v>
      </c>
      <c r="AN51">
        <v>0</v>
      </c>
      <c r="AO51">
        <v>0</v>
      </c>
      <c r="AP51">
        <v>9.4111600285004163E-2</v>
      </c>
      <c r="AQ51">
        <v>0</v>
      </c>
      <c r="AR51">
        <v>8.1116915999999986</v>
      </c>
      <c r="AS51">
        <v>7.8131349074155771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571.90344548374435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86.788579093381387</v>
      </c>
      <c r="L52">
        <v>20.45073254969574</v>
      </c>
      <c r="M52">
        <v>0</v>
      </c>
      <c r="N52">
        <v>29.082336002001163</v>
      </c>
      <c r="O52">
        <v>48.843254448415543</v>
      </c>
      <c r="P52">
        <v>66.767389027101757</v>
      </c>
      <c r="Q52">
        <v>2.8189515986677769</v>
      </c>
      <c r="R52">
        <v>5.5431640566735112</v>
      </c>
      <c r="S52">
        <v>3.7201592564766841</v>
      </c>
      <c r="T52">
        <v>0</v>
      </c>
      <c r="U52">
        <v>220.04540060038136</v>
      </c>
      <c r="V52">
        <v>2.8916647734487735</v>
      </c>
      <c r="W52">
        <v>9.1091020714494846</v>
      </c>
      <c r="X52">
        <v>36.32636496783666</v>
      </c>
      <c r="Y52">
        <v>0</v>
      </c>
      <c r="Z52">
        <v>3.1943078099999997</v>
      </c>
      <c r="AA52">
        <v>0</v>
      </c>
      <c r="AB52">
        <v>0</v>
      </c>
      <c r="AC52">
        <v>0</v>
      </c>
      <c r="AD52">
        <v>0</v>
      </c>
      <c r="AE52">
        <v>4.036424588945966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8.4286956275807725</v>
      </c>
      <c r="AL52">
        <v>6.5449934407917398</v>
      </c>
      <c r="AM52">
        <v>1.2929874631955791</v>
      </c>
      <c r="AN52">
        <v>0</v>
      </c>
      <c r="AO52">
        <v>0</v>
      </c>
      <c r="AP52">
        <v>9.4111600285004163E-2</v>
      </c>
      <c r="AQ52">
        <v>0</v>
      </c>
      <c r="AR52">
        <v>8.1116915999999986</v>
      </c>
      <c r="AS52">
        <v>7.8131349074155771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571.90344548374435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86.788579093381387</v>
      </c>
      <c r="L53">
        <v>20.45073254969574</v>
      </c>
      <c r="M53">
        <v>0</v>
      </c>
      <c r="N53">
        <v>29.082336002001163</v>
      </c>
      <c r="O53">
        <v>48.843254448415543</v>
      </c>
      <c r="P53">
        <v>66.767389027101757</v>
      </c>
      <c r="Q53">
        <v>2.8189515986677769</v>
      </c>
      <c r="R53">
        <v>5.5431640566735112</v>
      </c>
      <c r="S53">
        <v>3.7201592564766841</v>
      </c>
      <c r="T53">
        <v>0</v>
      </c>
      <c r="U53">
        <v>220.04540060038136</v>
      </c>
      <c r="V53">
        <v>2.8916647734487735</v>
      </c>
      <c r="W53">
        <v>9.1091020714494846</v>
      </c>
      <c r="X53">
        <v>36.32636496783666</v>
      </c>
      <c r="Y53">
        <v>0</v>
      </c>
      <c r="Z53">
        <v>3.1943078099999997</v>
      </c>
      <c r="AA53">
        <v>0</v>
      </c>
      <c r="AB53">
        <v>0</v>
      </c>
      <c r="AC53">
        <v>0</v>
      </c>
      <c r="AD53">
        <v>0</v>
      </c>
      <c r="AE53">
        <v>3.6140518464304345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8.4286956275807725</v>
      </c>
      <c r="AL53">
        <v>6.5449934407917398</v>
      </c>
      <c r="AM53">
        <v>1.2929874631955791</v>
      </c>
      <c r="AN53">
        <v>0</v>
      </c>
      <c r="AO53">
        <v>0</v>
      </c>
      <c r="AP53">
        <v>9.4111600285004163E-2</v>
      </c>
      <c r="AQ53">
        <v>0</v>
      </c>
      <c r="AR53">
        <v>8.1116915999999986</v>
      </c>
      <c r="AS53">
        <v>7.8131349074155771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571.4810727412289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86.788579093381387</v>
      </c>
      <c r="L54">
        <v>20.45073254969574</v>
      </c>
      <c r="M54">
        <v>0</v>
      </c>
      <c r="N54">
        <v>29.082336002001163</v>
      </c>
      <c r="O54">
        <v>48.843254448415543</v>
      </c>
      <c r="P54">
        <v>66.767389027101757</v>
      </c>
      <c r="Q54">
        <v>2.8189515986677769</v>
      </c>
      <c r="R54">
        <v>5.5431640566735112</v>
      </c>
      <c r="S54">
        <v>3.7201592564766841</v>
      </c>
      <c r="T54">
        <v>0</v>
      </c>
      <c r="U54">
        <v>220.04540060038136</v>
      </c>
      <c r="V54">
        <v>2.8916647734487735</v>
      </c>
      <c r="W54">
        <v>9.1091020714494846</v>
      </c>
      <c r="X54">
        <v>36.32636496783666</v>
      </c>
      <c r="Y54">
        <v>0</v>
      </c>
      <c r="Z54">
        <v>3.1943078099999997</v>
      </c>
      <c r="AA54">
        <v>0</v>
      </c>
      <c r="AB54">
        <v>0</v>
      </c>
      <c r="AC54">
        <v>0</v>
      </c>
      <c r="AD54">
        <v>0</v>
      </c>
      <c r="AE54">
        <v>3.6140518464304345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8.4286956275807725</v>
      </c>
      <c r="AL54">
        <v>6.5449934407917398</v>
      </c>
      <c r="AM54">
        <v>1.2929874631955791</v>
      </c>
      <c r="AN54">
        <v>0</v>
      </c>
      <c r="AO54">
        <v>0</v>
      </c>
      <c r="AP54">
        <v>9.4111600285004163E-2</v>
      </c>
      <c r="AQ54">
        <v>0</v>
      </c>
      <c r="AR54">
        <v>8.1116915999999986</v>
      </c>
      <c r="AS54">
        <v>7.8131349074155771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571.4810727412289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86.788579093381387</v>
      </c>
      <c r="L55">
        <v>20.45073254969574</v>
      </c>
      <c r="M55">
        <v>0</v>
      </c>
      <c r="N55">
        <v>29.082336002001163</v>
      </c>
      <c r="O55">
        <v>48.843254448415543</v>
      </c>
      <c r="P55">
        <v>66.767389027101757</v>
      </c>
      <c r="Q55">
        <v>2.8513145625000003</v>
      </c>
      <c r="R55">
        <v>5.5433656766417281</v>
      </c>
      <c r="S55">
        <v>3.7203366415841583</v>
      </c>
      <c r="T55">
        <v>0</v>
      </c>
      <c r="U55">
        <v>220.04540060038136</v>
      </c>
      <c r="V55">
        <v>2.8896712007200724</v>
      </c>
      <c r="W55">
        <v>9.1091020714494846</v>
      </c>
      <c r="X55">
        <v>36.32636496783666</v>
      </c>
      <c r="Y55">
        <v>0</v>
      </c>
      <c r="Z55">
        <v>3.1943078099999997</v>
      </c>
      <c r="AA55">
        <v>0</v>
      </c>
      <c r="AB55">
        <v>0</v>
      </c>
      <c r="AC55">
        <v>0</v>
      </c>
      <c r="AD55">
        <v>0</v>
      </c>
      <c r="AE55">
        <v>3.6140518464304345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8.4286956275807725</v>
      </c>
      <c r="AL55">
        <v>6.5449934407917398</v>
      </c>
      <c r="AM55">
        <v>1.2929874631955791</v>
      </c>
      <c r="AN55">
        <v>0</v>
      </c>
      <c r="AO55">
        <v>0</v>
      </c>
      <c r="AP55">
        <v>9.4111600285004163E-2</v>
      </c>
      <c r="AQ55">
        <v>0</v>
      </c>
      <c r="AR55">
        <v>8.1116915999999986</v>
      </c>
      <c r="AS55">
        <v>7.8131349074155771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571.51182113740811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86.788579093381387</v>
      </c>
      <c r="L56">
        <v>20.45073254969574</v>
      </c>
      <c r="M56">
        <v>0</v>
      </c>
      <c r="N56">
        <v>29.082336002001163</v>
      </c>
      <c r="O56">
        <v>48.843254448415543</v>
      </c>
      <c r="P56">
        <v>66.767389027101757</v>
      </c>
      <c r="Q56">
        <v>2.8513145625000003</v>
      </c>
      <c r="R56">
        <v>5.5433656766417281</v>
      </c>
      <c r="S56">
        <v>3.7203366415841583</v>
      </c>
      <c r="T56">
        <v>0</v>
      </c>
      <c r="U56">
        <v>220.04540060038136</v>
      </c>
      <c r="V56">
        <v>2.8896712007200724</v>
      </c>
      <c r="W56">
        <v>9.1091020714494846</v>
      </c>
      <c r="X56">
        <v>36.32636496783666</v>
      </c>
      <c r="Y56">
        <v>0</v>
      </c>
      <c r="Z56">
        <v>3.1943078099999997</v>
      </c>
      <c r="AA56">
        <v>0</v>
      </c>
      <c r="AB56">
        <v>0</v>
      </c>
      <c r="AC56">
        <v>0</v>
      </c>
      <c r="AD56">
        <v>0</v>
      </c>
      <c r="AE56">
        <v>3.6140518464304345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8.4286956275807725</v>
      </c>
      <c r="AL56">
        <v>6.5449934407917398</v>
      </c>
      <c r="AM56">
        <v>1.2929874631955791</v>
      </c>
      <c r="AN56">
        <v>0</v>
      </c>
      <c r="AO56">
        <v>0</v>
      </c>
      <c r="AP56">
        <v>9.4111600285004163E-2</v>
      </c>
      <c r="AQ56">
        <v>0</v>
      </c>
      <c r="AR56">
        <v>8.1116915999999986</v>
      </c>
      <c r="AS56">
        <v>7.8131349074155771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571.51182113740811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86.788579093381387</v>
      </c>
      <c r="L57">
        <v>20.45073254969574</v>
      </c>
      <c r="M57">
        <v>0</v>
      </c>
      <c r="N57">
        <v>29.082336002001163</v>
      </c>
      <c r="O57">
        <v>48.843254448415543</v>
      </c>
      <c r="P57">
        <v>66.767389027101757</v>
      </c>
      <c r="Q57">
        <v>2.8513145625000003</v>
      </c>
      <c r="R57">
        <v>5.5433656766417281</v>
      </c>
      <c r="S57">
        <v>3.7203366415841583</v>
      </c>
      <c r="T57">
        <v>0</v>
      </c>
      <c r="U57">
        <v>220.04540060038136</v>
      </c>
      <c r="V57">
        <v>2.8896712007200724</v>
      </c>
      <c r="W57">
        <v>9.1091020714494846</v>
      </c>
      <c r="X57">
        <v>36.32636496783666</v>
      </c>
      <c r="Y57">
        <v>0</v>
      </c>
      <c r="Z57">
        <v>3.1943078099999997</v>
      </c>
      <c r="AA57">
        <v>0</v>
      </c>
      <c r="AB57">
        <v>0</v>
      </c>
      <c r="AC57">
        <v>0</v>
      </c>
      <c r="AD57">
        <v>0</v>
      </c>
      <c r="AE57">
        <v>4.036424588945966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8.4286956275807725</v>
      </c>
      <c r="AL57">
        <v>6.5449934407917398</v>
      </c>
      <c r="AM57">
        <v>2.4161886183609367</v>
      </c>
      <c r="AN57">
        <v>0</v>
      </c>
      <c r="AO57">
        <v>0</v>
      </c>
      <c r="AP57">
        <v>9.4111600285004163E-2</v>
      </c>
      <c r="AQ57">
        <v>0</v>
      </c>
      <c r="AR57">
        <v>8.1116915999999986</v>
      </c>
      <c r="AS57">
        <v>7.8131349074155771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573.05739503508892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86.788579093381387</v>
      </c>
      <c r="L58">
        <v>20.45073254969574</v>
      </c>
      <c r="M58">
        <v>0</v>
      </c>
      <c r="N58">
        <v>29.082336002001163</v>
      </c>
      <c r="O58">
        <v>48.843254448415543</v>
      </c>
      <c r="P58">
        <v>66.767389027101757</v>
      </c>
      <c r="Q58">
        <v>2.8513145625000003</v>
      </c>
      <c r="R58">
        <v>5.54795352189781</v>
      </c>
      <c r="S58">
        <v>3.7203366415841583</v>
      </c>
      <c r="T58">
        <v>0</v>
      </c>
      <c r="U58">
        <v>220.04540060038136</v>
      </c>
      <c r="V58">
        <v>2.8913838248175181</v>
      </c>
      <c r="W58">
        <v>9.1091020714494846</v>
      </c>
      <c r="X58">
        <v>36.32636496783666</v>
      </c>
      <c r="Y58">
        <v>0</v>
      </c>
      <c r="Z58">
        <v>3.1943078099999997</v>
      </c>
      <c r="AA58">
        <v>0</v>
      </c>
      <c r="AB58">
        <v>0</v>
      </c>
      <c r="AC58">
        <v>0</v>
      </c>
      <c r="AD58">
        <v>0</v>
      </c>
      <c r="AE58">
        <v>4.036424588945966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8.4286956275807725</v>
      </c>
      <c r="AL58">
        <v>6.5449934407917398</v>
      </c>
      <c r="AM58">
        <v>2.5859749263911582</v>
      </c>
      <c r="AN58">
        <v>0</v>
      </c>
      <c r="AO58">
        <v>0</v>
      </c>
      <c r="AP58">
        <v>9.4111600285004163E-2</v>
      </c>
      <c r="AQ58">
        <v>0</v>
      </c>
      <c r="AR58">
        <v>8.1116915999999986</v>
      </c>
      <c r="AS58">
        <v>7.8131349074155771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573.23348181247263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86.788579093381387</v>
      </c>
      <c r="L59">
        <v>20.45073254969574</v>
      </c>
      <c r="M59">
        <v>0</v>
      </c>
      <c r="N59">
        <v>29.082336002001163</v>
      </c>
      <c r="O59">
        <v>48.843254448415543</v>
      </c>
      <c r="P59">
        <v>66.767389027101757</v>
      </c>
      <c r="Q59">
        <v>2.8513145625000003</v>
      </c>
      <c r="R59">
        <v>5.54795352189781</v>
      </c>
      <c r="S59">
        <v>3.7203366415841583</v>
      </c>
      <c r="T59">
        <v>0</v>
      </c>
      <c r="U59">
        <v>220.04540060038136</v>
      </c>
      <c r="V59">
        <v>2.8909309523809523</v>
      </c>
      <c r="W59">
        <v>9.1091020714494846</v>
      </c>
      <c r="X59">
        <v>36.32636496783666</v>
      </c>
      <c r="Y59">
        <v>0</v>
      </c>
      <c r="Z59">
        <v>3.1943078099999997</v>
      </c>
      <c r="AA59">
        <v>0</v>
      </c>
      <c r="AB59">
        <v>0</v>
      </c>
      <c r="AC59">
        <v>0</v>
      </c>
      <c r="AD59">
        <v>0</v>
      </c>
      <c r="AE59">
        <v>3.6140518464304345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8.4286956275807725</v>
      </c>
      <c r="AL59">
        <v>3.1302143315834776</v>
      </c>
      <c r="AM59">
        <v>2.5859749263911582</v>
      </c>
      <c r="AN59">
        <v>0</v>
      </c>
      <c r="AO59">
        <v>0</v>
      </c>
      <c r="AP59">
        <v>9.4111600285004163E-2</v>
      </c>
      <c r="AQ59">
        <v>0</v>
      </c>
      <c r="AR59">
        <v>8.3820812692028976</v>
      </c>
      <c r="AS59">
        <v>7.8131349074155771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569.66626675751536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86.788579093381387</v>
      </c>
      <c r="L60">
        <v>20.45073254969574</v>
      </c>
      <c r="M60">
        <v>0</v>
      </c>
      <c r="N60">
        <v>29.082336002001163</v>
      </c>
      <c r="O60">
        <v>48.843254448415543</v>
      </c>
      <c r="P60">
        <v>66.767389027101757</v>
      </c>
      <c r="Q60">
        <v>2.8513145625000003</v>
      </c>
      <c r="R60">
        <v>5.54795352189781</v>
      </c>
      <c r="S60">
        <v>3.7203366415841583</v>
      </c>
      <c r="T60">
        <v>0</v>
      </c>
      <c r="U60">
        <v>220.04540060038136</v>
      </c>
      <c r="V60">
        <v>2.8909309523809523</v>
      </c>
      <c r="W60">
        <v>8.6410590222750212</v>
      </c>
      <c r="X60">
        <v>36.32636496783666</v>
      </c>
      <c r="Y60">
        <v>0</v>
      </c>
      <c r="Z60">
        <v>1.597153778</v>
      </c>
      <c r="AA60">
        <v>0</v>
      </c>
      <c r="AB60">
        <v>0</v>
      </c>
      <c r="AC60">
        <v>0</v>
      </c>
      <c r="AD60">
        <v>0</v>
      </c>
      <c r="AE60">
        <v>3.6140518464304345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8.4286956275807725</v>
      </c>
      <c r="AL60">
        <v>3.1302143315834776</v>
      </c>
      <c r="AM60">
        <v>2.5859749263911582</v>
      </c>
      <c r="AN60">
        <v>0</v>
      </c>
      <c r="AO60">
        <v>0</v>
      </c>
      <c r="AP60">
        <v>9.4111600285004163E-2</v>
      </c>
      <c r="AQ60">
        <v>0</v>
      </c>
      <c r="AR60">
        <v>8.3820812692028976</v>
      </c>
      <c r="AS60">
        <v>7.8131349074155771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567.6010696763409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86.788579093381387</v>
      </c>
      <c r="L61">
        <v>20.45073254969574</v>
      </c>
      <c r="M61">
        <v>0</v>
      </c>
      <c r="N61">
        <v>29.082336002001163</v>
      </c>
      <c r="O61">
        <v>48.843254448415543</v>
      </c>
      <c r="P61">
        <v>66.767389027101757</v>
      </c>
      <c r="Q61">
        <v>2.8513145625000003</v>
      </c>
      <c r="R61">
        <v>5.54795352189781</v>
      </c>
      <c r="S61">
        <v>3.7203366415841583</v>
      </c>
      <c r="T61">
        <v>0</v>
      </c>
      <c r="U61">
        <v>220.04540060038136</v>
      </c>
      <c r="V61">
        <v>5.0918887581047381</v>
      </c>
      <c r="W61">
        <v>8.6410590222750212</v>
      </c>
      <c r="X61">
        <v>36.32636496783666</v>
      </c>
      <c r="Y61">
        <v>0</v>
      </c>
      <c r="Z61">
        <v>1.597153778</v>
      </c>
      <c r="AA61">
        <v>0</v>
      </c>
      <c r="AB61">
        <v>0</v>
      </c>
      <c r="AC61">
        <v>0</v>
      </c>
      <c r="AD61">
        <v>0</v>
      </c>
      <c r="AE61">
        <v>3.6140518464304345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8.4286956275807725</v>
      </c>
      <c r="AL61">
        <v>3.2724967203958699</v>
      </c>
      <c r="AM61">
        <v>2.5859749263911582</v>
      </c>
      <c r="AN61">
        <v>0</v>
      </c>
      <c r="AO61">
        <v>0</v>
      </c>
      <c r="AP61">
        <v>9.4111600285004163E-2</v>
      </c>
      <c r="AQ61">
        <v>0</v>
      </c>
      <c r="AR61">
        <v>8.3820812692028976</v>
      </c>
      <c r="AS61">
        <v>7.8131349074155771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569.94430987087708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86.788579093381387</v>
      </c>
      <c r="L62">
        <v>20.45073254969574</v>
      </c>
      <c r="M62">
        <v>0</v>
      </c>
      <c r="N62">
        <v>29.082336002001163</v>
      </c>
      <c r="O62">
        <v>48.843254448415543</v>
      </c>
      <c r="P62">
        <v>66.767389027101757</v>
      </c>
      <c r="Q62">
        <v>2.8513145625000003</v>
      </c>
      <c r="R62">
        <v>5.54795352189781</v>
      </c>
      <c r="S62">
        <v>3.7203366415841583</v>
      </c>
      <c r="T62">
        <v>0</v>
      </c>
      <c r="U62">
        <v>220.04540060038136</v>
      </c>
      <c r="V62">
        <v>5.0918887581047381</v>
      </c>
      <c r="W62">
        <v>8.6410590222750212</v>
      </c>
      <c r="X62">
        <v>36.32636496783666</v>
      </c>
      <c r="Y62">
        <v>0</v>
      </c>
      <c r="Z62">
        <v>1.597153778</v>
      </c>
      <c r="AA62">
        <v>0</v>
      </c>
      <c r="AB62">
        <v>0</v>
      </c>
      <c r="AC62">
        <v>0</v>
      </c>
      <c r="AD62">
        <v>0</v>
      </c>
      <c r="AE62">
        <v>3.6140518464304345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8.4286956275807725</v>
      </c>
      <c r="AL62">
        <v>3.2724967203958699</v>
      </c>
      <c r="AM62">
        <v>2.5859749263911582</v>
      </c>
      <c r="AN62">
        <v>0</v>
      </c>
      <c r="AO62">
        <v>0</v>
      </c>
      <c r="AP62">
        <v>6.2741236161723293E-2</v>
      </c>
      <c r="AQ62">
        <v>0</v>
      </c>
      <c r="AR62">
        <v>8.3820812692028976</v>
      </c>
      <c r="AS62">
        <v>7.8131349074155771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569.91293950675379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86.788579093381387</v>
      </c>
      <c r="L63">
        <v>20.449344210347491</v>
      </c>
      <c r="M63">
        <v>0</v>
      </c>
      <c r="N63">
        <v>29.082336002001163</v>
      </c>
      <c r="O63">
        <v>48.843254448415543</v>
      </c>
      <c r="P63">
        <v>66.767389027101757</v>
      </c>
      <c r="Q63">
        <v>2.6707302884492656</v>
      </c>
      <c r="R63">
        <v>5.5480537499999993</v>
      </c>
      <c r="S63">
        <v>3.5804063882113826</v>
      </c>
      <c r="T63">
        <v>0</v>
      </c>
      <c r="U63">
        <v>220.04540060038136</v>
      </c>
      <c r="V63">
        <v>5.0918887581047381</v>
      </c>
      <c r="W63">
        <v>8.6410590222750212</v>
      </c>
      <c r="X63">
        <v>36.32636496783666</v>
      </c>
      <c r="Y63">
        <v>0</v>
      </c>
      <c r="Z63">
        <v>1.597153778</v>
      </c>
      <c r="AA63">
        <v>0</v>
      </c>
      <c r="AB63">
        <v>0</v>
      </c>
      <c r="AC63">
        <v>0</v>
      </c>
      <c r="AD63">
        <v>0</v>
      </c>
      <c r="AE63">
        <v>3.6140518464304345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8.4286956275807725</v>
      </c>
      <c r="AL63">
        <v>3.2724967203958699</v>
      </c>
      <c r="AM63">
        <v>2.5859749263911582</v>
      </c>
      <c r="AN63">
        <v>0</v>
      </c>
      <c r="AO63">
        <v>0</v>
      </c>
      <c r="AP63">
        <v>6.2741236161723293E-2</v>
      </c>
      <c r="AQ63">
        <v>0</v>
      </c>
      <c r="AR63">
        <v>8.1116915999999986</v>
      </c>
      <c r="AS63">
        <v>7.8131349074155771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569.32074719888135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86.788579093381387</v>
      </c>
      <c r="L64">
        <v>20.449344210347491</v>
      </c>
      <c r="M64">
        <v>0</v>
      </c>
      <c r="N64">
        <v>29.082336002001163</v>
      </c>
      <c r="O64">
        <v>48.843254448415543</v>
      </c>
      <c r="P64">
        <v>66.767389027101757</v>
      </c>
      <c r="Q64">
        <v>2.7876423903481977</v>
      </c>
      <c r="R64">
        <v>5.5480537499999993</v>
      </c>
      <c r="S64">
        <v>3.7203645381604695</v>
      </c>
      <c r="T64">
        <v>0</v>
      </c>
      <c r="U64">
        <v>220.04540060038136</v>
      </c>
      <c r="V64">
        <v>5.0918887581047381</v>
      </c>
      <c r="W64">
        <v>8.6410590222750212</v>
      </c>
      <c r="X64">
        <v>36.32636496783666</v>
      </c>
      <c r="Y64">
        <v>0</v>
      </c>
      <c r="Z64">
        <v>1.597153778</v>
      </c>
      <c r="AA64">
        <v>0</v>
      </c>
      <c r="AB64">
        <v>0</v>
      </c>
      <c r="AC64">
        <v>0</v>
      </c>
      <c r="AD64">
        <v>0</v>
      </c>
      <c r="AE64">
        <v>3.6140518464304345</v>
      </c>
      <c r="AF64">
        <v>0</v>
      </c>
      <c r="AG64">
        <v>0</v>
      </c>
      <c r="AH64">
        <v>5.6828417027051339</v>
      </c>
      <c r="AI64">
        <v>0</v>
      </c>
      <c r="AJ64">
        <v>0</v>
      </c>
      <c r="AK64">
        <v>8.4286956275807725</v>
      </c>
      <c r="AL64">
        <v>3.2724967203958699</v>
      </c>
      <c r="AM64">
        <v>2.5859749263911582</v>
      </c>
      <c r="AN64">
        <v>0</v>
      </c>
      <c r="AO64">
        <v>0</v>
      </c>
      <c r="AP64">
        <v>6.2741236161723293E-2</v>
      </c>
      <c r="AQ64">
        <v>0</v>
      </c>
      <c r="AR64">
        <v>8.1116915999999986</v>
      </c>
      <c r="AS64">
        <v>7.8131349074155771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575.26045915343445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86.787413193186282</v>
      </c>
      <c r="L65">
        <v>20.449344210347491</v>
      </c>
      <c r="M65">
        <v>0</v>
      </c>
      <c r="N65">
        <v>29.082336002001163</v>
      </c>
      <c r="O65">
        <v>48.843254448415543</v>
      </c>
      <c r="P65">
        <v>66.767389027101757</v>
      </c>
      <c r="Q65">
        <v>2.3712629936305736</v>
      </c>
      <c r="R65">
        <v>5.5480537499999993</v>
      </c>
      <c r="S65">
        <v>3.1785616552609071</v>
      </c>
      <c r="T65">
        <v>0</v>
      </c>
      <c r="U65">
        <v>220.04540060038136</v>
      </c>
      <c r="V65">
        <v>5.0918887581047381</v>
      </c>
      <c r="W65">
        <v>8.6410590222750212</v>
      </c>
      <c r="X65">
        <v>36.32636496783666</v>
      </c>
      <c r="Y65">
        <v>0</v>
      </c>
      <c r="Z65">
        <v>1.597153778</v>
      </c>
      <c r="AA65">
        <v>0</v>
      </c>
      <c r="AB65">
        <v>0</v>
      </c>
      <c r="AC65">
        <v>0</v>
      </c>
      <c r="AD65">
        <v>0</v>
      </c>
      <c r="AE65">
        <v>4.036424588945966</v>
      </c>
      <c r="AF65">
        <v>0</v>
      </c>
      <c r="AG65">
        <v>0</v>
      </c>
      <c r="AH65">
        <v>5.6828417027051339</v>
      </c>
      <c r="AI65">
        <v>0</v>
      </c>
      <c r="AJ65">
        <v>0</v>
      </c>
      <c r="AK65">
        <v>8.4286956275807725</v>
      </c>
      <c r="AL65">
        <v>3.1302143315834776</v>
      </c>
      <c r="AM65">
        <v>2.5859749263911582</v>
      </c>
      <c r="AN65">
        <v>0</v>
      </c>
      <c r="AO65">
        <v>0</v>
      </c>
      <c r="AP65">
        <v>6.2741236161723293E-2</v>
      </c>
      <c r="AQ65">
        <v>0</v>
      </c>
      <c r="AR65">
        <v>8.1116915999999986</v>
      </c>
      <c r="AS65">
        <v>7.8131349074155771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574.58120132732529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86.788576389564412</v>
      </c>
      <c r="L66">
        <v>20.449344210347491</v>
      </c>
      <c r="M66">
        <v>0</v>
      </c>
      <c r="N66">
        <v>29.082336002001163</v>
      </c>
      <c r="O66">
        <v>48.843254448415543</v>
      </c>
      <c r="P66">
        <v>66.767389027101757</v>
      </c>
      <c r="Q66">
        <v>2.3712629936305736</v>
      </c>
      <c r="R66">
        <v>5.5480537499999993</v>
      </c>
      <c r="S66">
        <v>3.1785616552609071</v>
      </c>
      <c r="T66">
        <v>0</v>
      </c>
      <c r="U66">
        <v>220.04540060038136</v>
      </c>
      <c r="V66">
        <v>5.0918887581047381</v>
      </c>
      <c r="W66">
        <v>8.6410590222750212</v>
      </c>
      <c r="X66">
        <v>36.32636496783666</v>
      </c>
      <c r="Y66">
        <v>0</v>
      </c>
      <c r="Z66">
        <v>1.597153778</v>
      </c>
      <c r="AA66">
        <v>3.4409374432723872</v>
      </c>
      <c r="AB66">
        <v>0</v>
      </c>
      <c r="AC66">
        <v>0</v>
      </c>
      <c r="AD66">
        <v>0</v>
      </c>
      <c r="AE66">
        <v>4.036424588945966</v>
      </c>
      <c r="AF66">
        <v>0</v>
      </c>
      <c r="AG66">
        <v>0</v>
      </c>
      <c r="AH66">
        <v>5.6828417027051339</v>
      </c>
      <c r="AI66">
        <v>0</v>
      </c>
      <c r="AJ66">
        <v>0</v>
      </c>
      <c r="AK66">
        <v>8.4286956275807725</v>
      </c>
      <c r="AL66">
        <v>3.1302143315834776</v>
      </c>
      <c r="AM66">
        <v>2.5859749263911582</v>
      </c>
      <c r="AN66">
        <v>0</v>
      </c>
      <c r="AO66">
        <v>0</v>
      </c>
      <c r="AP66">
        <v>6.2741236161723293E-2</v>
      </c>
      <c r="AQ66">
        <v>0</v>
      </c>
      <c r="AR66">
        <v>8.1116915999999986</v>
      </c>
      <c r="AS66">
        <v>7.8131349074155771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578.02330196697574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86.787783256945971</v>
      </c>
      <c r="L67">
        <v>20.449344210347491</v>
      </c>
      <c r="M67">
        <v>0</v>
      </c>
      <c r="N67">
        <v>29.082336002001163</v>
      </c>
      <c r="O67">
        <v>48.843254448415543</v>
      </c>
      <c r="P67">
        <v>66.767389027101757</v>
      </c>
      <c r="Q67">
        <v>2.3712629936305736</v>
      </c>
      <c r="R67">
        <v>10.380828961662816</v>
      </c>
      <c r="S67">
        <v>3.1785616552609071</v>
      </c>
      <c r="T67">
        <v>0</v>
      </c>
      <c r="U67">
        <v>220.04540060038136</v>
      </c>
      <c r="V67">
        <v>5.0918887581047381</v>
      </c>
      <c r="W67">
        <v>8.6410590222750212</v>
      </c>
      <c r="X67">
        <v>36.32636496783666</v>
      </c>
      <c r="Y67">
        <v>0</v>
      </c>
      <c r="Z67">
        <v>1.597153778</v>
      </c>
      <c r="AA67">
        <v>3.4409374432723872</v>
      </c>
      <c r="AB67">
        <v>0</v>
      </c>
      <c r="AC67">
        <v>0</v>
      </c>
      <c r="AD67">
        <v>0</v>
      </c>
      <c r="AE67">
        <v>4.036424588945966</v>
      </c>
      <c r="AF67">
        <v>0</v>
      </c>
      <c r="AG67">
        <v>0</v>
      </c>
      <c r="AH67">
        <v>10.437872453497588</v>
      </c>
      <c r="AI67">
        <v>0</v>
      </c>
      <c r="AJ67">
        <v>0</v>
      </c>
      <c r="AK67">
        <v>8.4286956275807725</v>
      </c>
      <c r="AL67">
        <v>6.2604284092082629</v>
      </c>
      <c r="AM67">
        <v>2.5859749263911582</v>
      </c>
      <c r="AN67">
        <v>0</v>
      </c>
      <c r="AO67">
        <v>0</v>
      </c>
      <c r="AP67">
        <v>6.2741236161723293E-2</v>
      </c>
      <c r="AQ67">
        <v>0</v>
      </c>
      <c r="AR67">
        <v>8.1116915999999986</v>
      </c>
      <c r="AS67">
        <v>7.8131349074155771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590.74052887443736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87.011290144983747</v>
      </c>
      <c r="L68">
        <v>20.449344210347491</v>
      </c>
      <c r="M68">
        <v>0</v>
      </c>
      <c r="N68">
        <v>29.082336002001163</v>
      </c>
      <c r="O68">
        <v>48.843254448415543</v>
      </c>
      <c r="P68">
        <v>66.767389027101757</v>
      </c>
      <c r="Q68">
        <v>2.3712629936305736</v>
      </c>
      <c r="R68">
        <v>10.380828961662816</v>
      </c>
      <c r="S68">
        <v>3.1785616552609071</v>
      </c>
      <c r="T68">
        <v>0</v>
      </c>
      <c r="U68">
        <v>220.04540060038136</v>
      </c>
      <c r="V68">
        <v>5.0918887581047381</v>
      </c>
      <c r="W68">
        <v>8.6410590222750212</v>
      </c>
      <c r="X68">
        <v>36.32636496783666</v>
      </c>
      <c r="Y68">
        <v>0</v>
      </c>
      <c r="Z68">
        <v>1.597153778</v>
      </c>
      <c r="AA68">
        <v>3.4409374432723872</v>
      </c>
      <c r="AB68">
        <v>0</v>
      </c>
      <c r="AC68">
        <v>0</v>
      </c>
      <c r="AD68">
        <v>0</v>
      </c>
      <c r="AE68">
        <v>4.036424588945966</v>
      </c>
      <c r="AF68">
        <v>0</v>
      </c>
      <c r="AG68">
        <v>0</v>
      </c>
      <c r="AH68">
        <v>10.437872453497588</v>
      </c>
      <c r="AI68">
        <v>0</v>
      </c>
      <c r="AJ68">
        <v>0</v>
      </c>
      <c r="AK68">
        <v>8.4286956275807725</v>
      </c>
      <c r="AL68">
        <v>6.2604284092082629</v>
      </c>
      <c r="AM68">
        <v>2.5859749263911582</v>
      </c>
      <c r="AN68">
        <v>0</v>
      </c>
      <c r="AO68">
        <v>0</v>
      </c>
      <c r="AP68">
        <v>6.2741236161723293E-2</v>
      </c>
      <c r="AQ68">
        <v>0</v>
      </c>
      <c r="AR68">
        <v>8.1116915999999986</v>
      </c>
      <c r="AS68">
        <v>7.8131349074155771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590.96403576247519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96.821726840308898</v>
      </c>
      <c r="L69">
        <v>20.449344210347491</v>
      </c>
      <c r="M69">
        <v>0</v>
      </c>
      <c r="N69">
        <v>29.082336002001163</v>
      </c>
      <c r="O69">
        <v>48.843254448415543</v>
      </c>
      <c r="P69">
        <v>66.767389027101757</v>
      </c>
      <c r="Q69">
        <v>2.3712629936305736</v>
      </c>
      <c r="R69">
        <v>10.380828961662816</v>
      </c>
      <c r="S69">
        <v>3.1785616552609071</v>
      </c>
      <c r="T69">
        <v>0</v>
      </c>
      <c r="U69">
        <v>220.04540060038136</v>
      </c>
      <c r="V69">
        <v>5.0918887581047381</v>
      </c>
      <c r="W69">
        <v>8.6410590222750212</v>
      </c>
      <c r="X69">
        <v>36.32636496783666</v>
      </c>
      <c r="Y69">
        <v>0</v>
      </c>
      <c r="Z69">
        <v>1.597153778</v>
      </c>
      <c r="AA69">
        <v>3.4409374432723872</v>
      </c>
      <c r="AB69">
        <v>0</v>
      </c>
      <c r="AC69">
        <v>0</v>
      </c>
      <c r="AD69">
        <v>0</v>
      </c>
      <c r="AE69">
        <v>4.036424588945966</v>
      </c>
      <c r="AF69">
        <v>0</v>
      </c>
      <c r="AG69">
        <v>0</v>
      </c>
      <c r="AH69">
        <v>10.437872453497588</v>
      </c>
      <c r="AI69">
        <v>0</v>
      </c>
      <c r="AJ69">
        <v>0</v>
      </c>
      <c r="AK69">
        <v>8.4286956275807725</v>
      </c>
      <c r="AL69">
        <v>6.2604284092082629</v>
      </c>
      <c r="AM69">
        <v>2.5859749263911582</v>
      </c>
      <c r="AN69">
        <v>0</v>
      </c>
      <c r="AO69">
        <v>0</v>
      </c>
      <c r="AP69">
        <v>6.2741236161723293E-2</v>
      </c>
      <c r="AQ69">
        <v>0</v>
      </c>
      <c r="AR69">
        <v>8.1116915999999986</v>
      </c>
      <c r="AS69">
        <v>7.8131349074155771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600.77447245780036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86.787792169281289</v>
      </c>
      <c r="L70">
        <v>20.449344210347491</v>
      </c>
      <c r="M70">
        <v>0</v>
      </c>
      <c r="N70">
        <v>29.082336002001163</v>
      </c>
      <c r="O70">
        <v>48.843254448415543</v>
      </c>
      <c r="P70">
        <v>66.767389027101757</v>
      </c>
      <c r="Q70">
        <v>2.7906792476635518</v>
      </c>
      <c r="R70">
        <v>10.380828961662816</v>
      </c>
      <c r="S70">
        <v>3.7183566371237462</v>
      </c>
      <c r="T70">
        <v>0</v>
      </c>
      <c r="U70">
        <v>220.04540060038136</v>
      </c>
      <c r="V70">
        <v>5.0918887581047381</v>
      </c>
      <c r="W70">
        <v>8.6410590222750212</v>
      </c>
      <c r="X70">
        <v>36.32636496783666</v>
      </c>
      <c r="Y70">
        <v>0</v>
      </c>
      <c r="Z70">
        <v>1.597153778</v>
      </c>
      <c r="AA70">
        <v>3.4409374432723872</v>
      </c>
      <c r="AB70">
        <v>0</v>
      </c>
      <c r="AC70">
        <v>0</v>
      </c>
      <c r="AD70">
        <v>0</v>
      </c>
      <c r="AE70">
        <v>4.036424588945966</v>
      </c>
      <c r="AF70">
        <v>0</v>
      </c>
      <c r="AG70">
        <v>0</v>
      </c>
      <c r="AH70">
        <v>10.437872453497588</v>
      </c>
      <c r="AI70">
        <v>0</v>
      </c>
      <c r="AJ70">
        <v>0</v>
      </c>
      <c r="AK70">
        <v>8.4286956275807725</v>
      </c>
      <c r="AL70">
        <v>6.2604284092082629</v>
      </c>
      <c r="AM70">
        <v>2.5859749263911582</v>
      </c>
      <c r="AN70">
        <v>0</v>
      </c>
      <c r="AO70">
        <v>0</v>
      </c>
      <c r="AP70">
        <v>6.2741236161723293E-2</v>
      </c>
      <c r="AQ70">
        <v>0</v>
      </c>
      <c r="AR70">
        <v>8.1116915999999986</v>
      </c>
      <c r="AS70">
        <v>7.8131349074155771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591.69974902266847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86.788579093381387</v>
      </c>
      <c r="L71">
        <v>20.449349223594055</v>
      </c>
      <c r="M71">
        <v>0</v>
      </c>
      <c r="N71">
        <v>29.082336002001163</v>
      </c>
      <c r="O71">
        <v>48.843254448415543</v>
      </c>
      <c r="P71">
        <v>66.767389027101757</v>
      </c>
      <c r="Q71">
        <v>2.7906792476635518</v>
      </c>
      <c r="R71">
        <v>10.380828961662816</v>
      </c>
      <c r="S71">
        <v>3.7183566371237462</v>
      </c>
      <c r="T71">
        <v>0</v>
      </c>
      <c r="U71">
        <v>218.12819428054661</v>
      </c>
      <c r="V71">
        <v>5.0918887581047381</v>
      </c>
      <c r="W71">
        <v>8.6410590222750212</v>
      </c>
      <c r="X71">
        <v>36.32636496783666</v>
      </c>
      <c r="Y71">
        <v>0</v>
      </c>
      <c r="Z71">
        <v>1.597153778</v>
      </c>
      <c r="AA71">
        <v>5.1467011954992987</v>
      </c>
      <c r="AB71">
        <v>0</v>
      </c>
      <c r="AC71">
        <v>0</v>
      </c>
      <c r="AD71">
        <v>0</v>
      </c>
      <c r="AE71">
        <v>4.036424588945966</v>
      </c>
      <c r="AF71">
        <v>0</v>
      </c>
      <c r="AG71">
        <v>0</v>
      </c>
      <c r="AH71">
        <v>10.437872453497588</v>
      </c>
      <c r="AI71">
        <v>0</v>
      </c>
      <c r="AJ71">
        <v>0</v>
      </c>
      <c r="AK71">
        <v>8.4286956275807725</v>
      </c>
      <c r="AL71">
        <v>6.2604284092082629</v>
      </c>
      <c r="AM71">
        <v>2.5859749263911582</v>
      </c>
      <c r="AN71">
        <v>0</v>
      </c>
      <c r="AO71">
        <v>0</v>
      </c>
      <c r="AP71">
        <v>6.2741236161723293E-2</v>
      </c>
      <c r="AQ71">
        <v>0</v>
      </c>
      <c r="AR71">
        <v>8.1116915999999986</v>
      </c>
      <c r="AS71">
        <v>7.8131349074155771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591.48909839240741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82.160028328879648</v>
      </c>
      <c r="L72">
        <v>20.449349223594055</v>
      </c>
      <c r="M72">
        <v>0</v>
      </c>
      <c r="N72">
        <v>29.082336002001163</v>
      </c>
      <c r="O72">
        <v>48.843254448415543</v>
      </c>
      <c r="P72">
        <v>66.767389027101757</v>
      </c>
      <c r="Q72">
        <v>2.7906792476635518</v>
      </c>
      <c r="R72">
        <v>10.380828961662816</v>
      </c>
      <c r="S72">
        <v>3.7183566371237462</v>
      </c>
      <c r="T72">
        <v>0</v>
      </c>
      <c r="U72">
        <v>218.12819428054661</v>
      </c>
      <c r="V72">
        <v>5.0918887581047381</v>
      </c>
      <c r="W72">
        <v>8.6410590222750212</v>
      </c>
      <c r="X72">
        <v>36.32636496783666</v>
      </c>
      <c r="Y72">
        <v>0</v>
      </c>
      <c r="Z72">
        <v>1.597153778</v>
      </c>
      <c r="AA72">
        <v>6.8818748865447743</v>
      </c>
      <c r="AB72">
        <v>0.81627999399864282</v>
      </c>
      <c r="AC72">
        <v>0</v>
      </c>
      <c r="AD72">
        <v>0</v>
      </c>
      <c r="AE72">
        <v>4.036424588945966</v>
      </c>
      <c r="AF72">
        <v>0</v>
      </c>
      <c r="AG72">
        <v>0</v>
      </c>
      <c r="AH72">
        <v>10.437872453497588</v>
      </c>
      <c r="AI72">
        <v>0</v>
      </c>
      <c r="AJ72">
        <v>0</v>
      </c>
      <c r="AK72">
        <v>8.4286956275807725</v>
      </c>
      <c r="AL72">
        <v>9.3906427407917406</v>
      </c>
      <c r="AM72">
        <v>2.5859749263911582</v>
      </c>
      <c r="AN72">
        <v>0</v>
      </c>
      <c r="AO72">
        <v>0</v>
      </c>
      <c r="AP72">
        <v>6.2741236161723293E-2</v>
      </c>
      <c r="AQ72">
        <v>0</v>
      </c>
      <c r="AR72">
        <v>8.1116915999999986</v>
      </c>
      <c r="AS72">
        <v>7.8131349074155771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592.54221564453303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86.787846003197231</v>
      </c>
      <c r="L73">
        <v>20.449349223594055</v>
      </c>
      <c r="M73">
        <v>0</v>
      </c>
      <c r="N73">
        <v>29.082336002001163</v>
      </c>
      <c r="O73">
        <v>48.843254448415543</v>
      </c>
      <c r="P73">
        <v>66.767389027101757</v>
      </c>
      <c r="Q73">
        <v>2.7906792476635518</v>
      </c>
      <c r="R73">
        <v>10.380828961662816</v>
      </c>
      <c r="S73">
        <v>3.7183566371237462</v>
      </c>
      <c r="T73">
        <v>0</v>
      </c>
      <c r="U73">
        <v>218.12819428054661</v>
      </c>
      <c r="V73">
        <v>5.0918887581047381</v>
      </c>
      <c r="W73">
        <v>8.6410590222750212</v>
      </c>
      <c r="X73">
        <v>36.32636496783666</v>
      </c>
      <c r="Y73">
        <v>0</v>
      </c>
      <c r="Z73">
        <v>1.597153778</v>
      </c>
      <c r="AA73">
        <v>6.8818748865447743</v>
      </c>
      <c r="AB73">
        <v>3.225938266444988</v>
      </c>
      <c r="AC73">
        <v>0</v>
      </c>
      <c r="AD73">
        <v>0</v>
      </c>
      <c r="AE73">
        <v>4.036424588945966</v>
      </c>
      <c r="AF73">
        <v>0</v>
      </c>
      <c r="AG73">
        <v>0</v>
      </c>
      <c r="AH73">
        <v>10.437872453497588</v>
      </c>
      <c r="AI73">
        <v>0</v>
      </c>
      <c r="AJ73">
        <v>0</v>
      </c>
      <c r="AK73">
        <v>8.4286956275807725</v>
      </c>
      <c r="AL73">
        <v>9.3906427407917406</v>
      </c>
      <c r="AM73">
        <v>3.87112615757747</v>
      </c>
      <c r="AN73">
        <v>0</v>
      </c>
      <c r="AO73">
        <v>0</v>
      </c>
      <c r="AP73">
        <v>6.2741236161723293E-2</v>
      </c>
      <c r="AQ73">
        <v>0</v>
      </c>
      <c r="AR73">
        <v>8.1116915999999986</v>
      </c>
      <c r="AS73">
        <v>7.8131349074155771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600.86484282248341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86.787498179936762</v>
      </c>
      <c r="L74">
        <v>50.140218483698</v>
      </c>
      <c r="M74">
        <v>0</v>
      </c>
      <c r="N74">
        <v>29.082336002001163</v>
      </c>
      <c r="O74">
        <v>48.843254448415543</v>
      </c>
      <c r="P74">
        <v>66.767389027101757</v>
      </c>
      <c r="Q74">
        <v>5.3429647895460803</v>
      </c>
      <c r="R74">
        <v>10.380828961662816</v>
      </c>
      <c r="S74">
        <v>6.4681237970742691</v>
      </c>
      <c r="T74">
        <v>0</v>
      </c>
      <c r="U74">
        <v>218.12819428054661</v>
      </c>
      <c r="V74">
        <v>5.0918887581047381</v>
      </c>
      <c r="W74">
        <v>8.6410590222750212</v>
      </c>
      <c r="X74">
        <v>36.32636496783666</v>
      </c>
      <c r="Y74">
        <v>0</v>
      </c>
      <c r="Z74">
        <v>2.9636796199999997</v>
      </c>
      <c r="AA74">
        <v>6.8818748865447743</v>
      </c>
      <c r="AB74">
        <v>3.225938266444988</v>
      </c>
      <c r="AC74">
        <v>2.3700951128561005</v>
      </c>
      <c r="AD74">
        <v>0</v>
      </c>
      <c r="AE74">
        <v>8.0728487534730657</v>
      </c>
      <c r="AF74">
        <v>0</v>
      </c>
      <c r="AG74">
        <v>0</v>
      </c>
      <c r="AH74">
        <v>14.613021521241771</v>
      </c>
      <c r="AI74">
        <v>0</v>
      </c>
      <c r="AJ74">
        <v>0</v>
      </c>
      <c r="AK74">
        <v>8.4286956275807725</v>
      </c>
      <c r="AL74">
        <v>9.3906427407917406</v>
      </c>
      <c r="AM74">
        <v>3.87112615757747</v>
      </c>
      <c r="AN74">
        <v>0</v>
      </c>
      <c r="AO74">
        <v>0</v>
      </c>
      <c r="AP74">
        <v>0</v>
      </c>
      <c r="AQ74">
        <v>0</v>
      </c>
      <c r="AR74">
        <v>8.1116915999999986</v>
      </c>
      <c r="AS74">
        <v>7.8131349074155771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647.74286991212557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92.700017109020536</v>
      </c>
      <c r="L75">
        <v>33.748571564679658</v>
      </c>
      <c r="M75">
        <v>0</v>
      </c>
      <c r="N75">
        <v>29.082336002001163</v>
      </c>
      <c r="O75">
        <v>48.843254448415543</v>
      </c>
      <c r="P75">
        <v>66.767389027101757</v>
      </c>
      <c r="Q75">
        <v>2.8916065175619834</v>
      </c>
      <c r="R75">
        <v>10.380828961662816</v>
      </c>
      <c r="S75">
        <v>3.8591068232848236</v>
      </c>
      <c r="T75">
        <v>0</v>
      </c>
      <c r="U75">
        <v>218.12819428054661</v>
      </c>
      <c r="V75">
        <v>5.0918887581047381</v>
      </c>
      <c r="W75">
        <v>8.6410590222750212</v>
      </c>
      <c r="X75">
        <v>36.32636496783666</v>
      </c>
      <c r="Y75">
        <v>0</v>
      </c>
      <c r="Z75">
        <v>2.9636796199999997</v>
      </c>
      <c r="AA75">
        <v>6.8818748865447743</v>
      </c>
      <c r="AB75">
        <v>3.225938266444988</v>
      </c>
      <c r="AC75">
        <v>2.3700951128561005</v>
      </c>
      <c r="AD75">
        <v>2.2374825985371221</v>
      </c>
      <c r="AE75">
        <v>8.0728487534730657</v>
      </c>
      <c r="AF75">
        <v>0</v>
      </c>
      <c r="AG75">
        <v>0</v>
      </c>
      <c r="AH75">
        <v>20.875744906995177</v>
      </c>
      <c r="AI75">
        <v>0</v>
      </c>
      <c r="AJ75">
        <v>0</v>
      </c>
      <c r="AK75">
        <v>8.4286956275807725</v>
      </c>
      <c r="AL75">
        <v>9.3906427407917406</v>
      </c>
      <c r="AM75">
        <v>3.87112615757747</v>
      </c>
      <c r="AN75">
        <v>0</v>
      </c>
      <c r="AO75">
        <v>0</v>
      </c>
      <c r="AP75">
        <v>0.15685283644672746</v>
      </c>
      <c r="AQ75">
        <v>0</v>
      </c>
      <c r="AR75">
        <v>8.1116915999999986</v>
      </c>
      <c r="AS75">
        <v>7.8131349074155771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640.86042549715467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86.788750095173114</v>
      </c>
      <c r="L76">
        <v>33.749427755407808</v>
      </c>
      <c r="M76">
        <v>0</v>
      </c>
      <c r="N76">
        <v>29.082336002001163</v>
      </c>
      <c r="O76">
        <v>48.843254448415543</v>
      </c>
      <c r="P76">
        <v>66.767389027101757</v>
      </c>
      <c r="Q76">
        <v>2.8916065175619834</v>
      </c>
      <c r="R76">
        <v>10.380828961662816</v>
      </c>
      <c r="S76">
        <v>3.8591068232848236</v>
      </c>
      <c r="T76">
        <v>0</v>
      </c>
      <c r="U76">
        <v>218.12819428054661</v>
      </c>
      <c r="V76">
        <v>5.0918887581047381</v>
      </c>
      <c r="W76">
        <v>8.6410590222750212</v>
      </c>
      <c r="X76">
        <v>36.32636496783666</v>
      </c>
      <c r="Y76">
        <v>0</v>
      </c>
      <c r="Z76">
        <v>2.9636796199999997</v>
      </c>
      <c r="AA76">
        <v>6.8818748865447743</v>
      </c>
      <c r="AB76">
        <v>6.4518767398206878</v>
      </c>
      <c r="AC76">
        <v>4.7401904376183932</v>
      </c>
      <c r="AD76">
        <v>4.4749654102597187</v>
      </c>
      <c r="AE76">
        <v>8.0728487534730657</v>
      </c>
      <c r="AF76">
        <v>0</v>
      </c>
      <c r="AG76">
        <v>0</v>
      </c>
      <c r="AH76">
        <v>27.370421138658195</v>
      </c>
      <c r="AI76">
        <v>0</v>
      </c>
      <c r="AJ76">
        <v>0</v>
      </c>
      <c r="AK76">
        <v>8.4286956275807725</v>
      </c>
      <c r="AL76">
        <v>9.3906427407917406</v>
      </c>
      <c r="AM76">
        <v>3.87112615757747</v>
      </c>
      <c r="AN76">
        <v>0</v>
      </c>
      <c r="AO76">
        <v>0</v>
      </c>
      <c r="AP76">
        <v>0.15685283644672746</v>
      </c>
      <c r="AQ76">
        <v>0</v>
      </c>
      <c r="AR76">
        <v>8.1116915999999986</v>
      </c>
      <c r="AS76">
        <v>7.8131349074155771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649.27820751555907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86.790102822209491</v>
      </c>
      <c r="L77">
        <v>24.521305686401877</v>
      </c>
      <c r="M77">
        <v>0</v>
      </c>
      <c r="N77">
        <v>29.082336002001163</v>
      </c>
      <c r="O77">
        <v>48.843254448415543</v>
      </c>
      <c r="P77">
        <v>66.767389027101757</v>
      </c>
      <c r="Q77">
        <v>2.8901406225402506</v>
      </c>
      <c r="R77">
        <v>5.7881429232954531</v>
      </c>
      <c r="S77">
        <v>3.8598451234567905</v>
      </c>
      <c r="T77">
        <v>0</v>
      </c>
      <c r="U77">
        <v>218.12819428054661</v>
      </c>
      <c r="V77">
        <v>2.8909309523809523</v>
      </c>
      <c r="W77">
        <v>8.6410590222750212</v>
      </c>
      <c r="X77">
        <v>36.32636496783666</v>
      </c>
      <c r="Y77">
        <v>0</v>
      </c>
      <c r="Z77">
        <v>4.7914615879999989</v>
      </c>
      <c r="AA77">
        <v>10.322812329817161</v>
      </c>
      <c r="AB77">
        <v>9.6778150062656749</v>
      </c>
      <c r="AC77">
        <v>7.1174579393728115</v>
      </c>
      <c r="AD77">
        <v>6.7124480087968399</v>
      </c>
      <c r="AE77">
        <v>12.109273130209601</v>
      </c>
      <c r="AF77">
        <v>0</v>
      </c>
      <c r="AG77">
        <v>0</v>
      </c>
      <c r="AH77">
        <v>33.169239264318122</v>
      </c>
      <c r="AI77">
        <v>0</v>
      </c>
      <c r="AJ77">
        <v>0</v>
      </c>
      <c r="AK77">
        <v>8.4286956275807725</v>
      </c>
      <c r="AL77">
        <v>19.438630382013773</v>
      </c>
      <c r="AM77">
        <v>3.87112615757747</v>
      </c>
      <c r="AN77">
        <v>0</v>
      </c>
      <c r="AO77">
        <v>0</v>
      </c>
      <c r="AP77">
        <v>1.4430464000589895</v>
      </c>
      <c r="AQ77">
        <v>0</v>
      </c>
      <c r="AR77">
        <v>8.3820812692028976</v>
      </c>
      <c r="AS77">
        <v>8.0398317229545153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668.03298470463005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86.790102822209491</v>
      </c>
      <c r="L78">
        <v>24.109483096648358</v>
      </c>
      <c r="M78">
        <v>0</v>
      </c>
      <c r="N78">
        <v>29.082336002001163</v>
      </c>
      <c r="O78">
        <v>48.843254448415543</v>
      </c>
      <c r="P78">
        <v>66.767389027101757</v>
      </c>
      <c r="Q78">
        <v>2.8901406225402506</v>
      </c>
      <c r="R78">
        <v>5.7881429232954531</v>
      </c>
      <c r="S78">
        <v>3.8598451234567905</v>
      </c>
      <c r="T78">
        <v>0</v>
      </c>
      <c r="U78">
        <v>218.12819428054661</v>
      </c>
      <c r="V78">
        <v>2.8909309523809523</v>
      </c>
      <c r="W78">
        <v>8.6410590222750212</v>
      </c>
      <c r="X78">
        <v>36.32636496783666</v>
      </c>
      <c r="Y78">
        <v>0</v>
      </c>
      <c r="Z78">
        <v>4.7914615879999989</v>
      </c>
      <c r="AA78">
        <v>10.322812329817161</v>
      </c>
      <c r="AB78">
        <v>9.6778150062656749</v>
      </c>
      <c r="AC78">
        <v>7.1174579393728115</v>
      </c>
      <c r="AD78">
        <v>8.9499306073339628</v>
      </c>
      <c r="AE78">
        <v>12.109273130209601</v>
      </c>
      <c r="AF78">
        <v>0</v>
      </c>
      <c r="AG78">
        <v>0</v>
      </c>
      <c r="AH78">
        <v>33.169239264318122</v>
      </c>
      <c r="AI78">
        <v>0.77939556394343246</v>
      </c>
      <c r="AJ78">
        <v>0</v>
      </c>
      <c r="AK78">
        <v>8.4286956275807725</v>
      </c>
      <c r="AL78">
        <v>19.438630382013773</v>
      </c>
      <c r="AM78">
        <v>3.87112615757747</v>
      </c>
      <c r="AN78">
        <v>0</v>
      </c>
      <c r="AO78">
        <v>0</v>
      </c>
      <c r="AP78">
        <v>1.4430464000589895</v>
      </c>
      <c r="AQ78">
        <v>0</v>
      </c>
      <c r="AR78">
        <v>8.3820812692028976</v>
      </c>
      <c r="AS78">
        <v>8.0398317229545153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670.63804027735694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86.790102822209491</v>
      </c>
      <c r="L79">
        <v>24.109483096648358</v>
      </c>
      <c r="M79">
        <v>0</v>
      </c>
      <c r="N79">
        <v>29.082336002001163</v>
      </c>
      <c r="O79">
        <v>48.843254448415543</v>
      </c>
      <c r="P79">
        <v>66.767389027101757</v>
      </c>
      <c r="Q79">
        <v>2.8901406225402506</v>
      </c>
      <c r="R79">
        <v>5.7881429232954531</v>
      </c>
      <c r="S79">
        <v>3.8598451234567905</v>
      </c>
      <c r="T79">
        <v>0</v>
      </c>
      <c r="U79">
        <v>218.12819428054661</v>
      </c>
      <c r="V79">
        <v>2.8909309523809523</v>
      </c>
      <c r="W79">
        <v>8.6410590222750212</v>
      </c>
      <c r="X79">
        <v>36.32636496783666</v>
      </c>
      <c r="Y79">
        <v>0</v>
      </c>
      <c r="Z79">
        <v>4.7914615879999989</v>
      </c>
      <c r="AA79">
        <v>10.322812329817161</v>
      </c>
      <c r="AB79">
        <v>9.6778150062656749</v>
      </c>
      <c r="AC79">
        <v>7.1174579393728115</v>
      </c>
      <c r="AD79">
        <v>8.9499306073339628</v>
      </c>
      <c r="AE79">
        <v>12.109273130209601</v>
      </c>
      <c r="AF79">
        <v>0</v>
      </c>
      <c r="AG79">
        <v>0</v>
      </c>
      <c r="AH79">
        <v>32.566162037643451</v>
      </c>
      <c r="AI79">
        <v>4.0042223035011713</v>
      </c>
      <c r="AJ79">
        <v>0</v>
      </c>
      <c r="AK79">
        <v>8.4286956275807725</v>
      </c>
      <c r="AL79">
        <v>19.438630382013773</v>
      </c>
      <c r="AM79">
        <v>3.87112615757747</v>
      </c>
      <c r="AN79">
        <v>0</v>
      </c>
      <c r="AO79">
        <v>0</v>
      </c>
      <c r="AP79">
        <v>1.4430464000589895</v>
      </c>
      <c r="AQ79">
        <v>0</v>
      </c>
      <c r="AR79">
        <v>8.3820812692028976</v>
      </c>
      <c r="AS79">
        <v>8.0398317229545153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673.25978979024001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86.790102822209491</v>
      </c>
      <c r="L80">
        <v>24.109483096648358</v>
      </c>
      <c r="M80">
        <v>0</v>
      </c>
      <c r="N80">
        <v>29.082336002001163</v>
      </c>
      <c r="O80">
        <v>48.843254448415543</v>
      </c>
      <c r="P80">
        <v>66.767389027101757</v>
      </c>
      <c r="Q80">
        <v>2.8901406225402506</v>
      </c>
      <c r="R80">
        <v>5.7881429232954531</v>
      </c>
      <c r="S80">
        <v>3.8598451234567905</v>
      </c>
      <c r="T80">
        <v>0</v>
      </c>
      <c r="U80">
        <v>218.12819428054661</v>
      </c>
      <c r="V80">
        <v>2.8909309523809523</v>
      </c>
      <c r="W80">
        <v>8.6410590222750212</v>
      </c>
      <c r="X80">
        <v>36.32636496783666</v>
      </c>
      <c r="Y80">
        <v>0</v>
      </c>
      <c r="Z80">
        <v>4.7914615879999989</v>
      </c>
      <c r="AA80">
        <v>10.322812329817161</v>
      </c>
      <c r="AB80">
        <v>9.6778150062656749</v>
      </c>
      <c r="AC80">
        <v>7.1174579393728115</v>
      </c>
      <c r="AD80">
        <v>8.9499306073339628</v>
      </c>
      <c r="AE80">
        <v>12.109273130209601</v>
      </c>
      <c r="AF80">
        <v>0</v>
      </c>
      <c r="AG80">
        <v>0</v>
      </c>
      <c r="AH80">
        <v>32.47338115831505</v>
      </c>
      <c r="AI80">
        <v>4.0042223035011713</v>
      </c>
      <c r="AJ80">
        <v>0</v>
      </c>
      <c r="AK80">
        <v>8.4286956275807725</v>
      </c>
      <c r="AL80">
        <v>19.438630382013773</v>
      </c>
      <c r="AM80">
        <v>3.87112615757747</v>
      </c>
      <c r="AN80">
        <v>0</v>
      </c>
      <c r="AO80">
        <v>0</v>
      </c>
      <c r="AP80">
        <v>1.4430464000589895</v>
      </c>
      <c r="AQ80">
        <v>0</v>
      </c>
      <c r="AR80">
        <v>8.3820812692028976</v>
      </c>
      <c r="AS80">
        <v>8.0398317229545153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673.16700891091159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86.790102822209491</v>
      </c>
      <c r="L81">
        <v>24.109483096648358</v>
      </c>
      <c r="M81">
        <v>0</v>
      </c>
      <c r="N81">
        <v>29.082336002001163</v>
      </c>
      <c r="O81">
        <v>48.843254448415543</v>
      </c>
      <c r="P81">
        <v>66.767389027101757</v>
      </c>
      <c r="Q81">
        <v>2.8901406225402506</v>
      </c>
      <c r="R81">
        <v>10.377488322938323</v>
      </c>
      <c r="S81">
        <v>3.8598451234567905</v>
      </c>
      <c r="T81">
        <v>0</v>
      </c>
      <c r="U81">
        <v>218.12819428054661</v>
      </c>
      <c r="V81">
        <v>5.0918887581047381</v>
      </c>
      <c r="W81">
        <v>8.6410590222750212</v>
      </c>
      <c r="X81">
        <v>36.32636496783666</v>
      </c>
      <c r="Y81">
        <v>0</v>
      </c>
      <c r="Z81">
        <v>4.7914615879999989</v>
      </c>
      <c r="AA81">
        <v>10.322812329817161</v>
      </c>
      <c r="AB81">
        <v>9.6778150062656749</v>
      </c>
      <c r="AC81">
        <v>7.1174579393728115</v>
      </c>
      <c r="AD81">
        <v>8.9499306073339628</v>
      </c>
      <c r="AE81">
        <v>12.109273130209601</v>
      </c>
      <c r="AF81">
        <v>0</v>
      </c>
      <c r="AG81">
        <v>0</v>
      </c>
      <c r="AH81">
        <v>32.47338115831505</v>
      </c>
      <c r="AI81">
        <v>4.0042223035011713</v>
      </c>
      <c r="AJ81">
        <v>0</v>
      </c>
      <c r="AK81">
        <v>8.4286956275807725</v>
      </c>
      <c r="AL81">
        <v>3.1302143315834776</v>
      </c>
      <c r="AM81">
        <v>3.87112615757747</v>
      </c>
      <c r="AN81">
        <v>0</v>
      </c>
      <c r="AO81">
        <v>0</v>
      </c>
      <c r="AP81">
        <v>1.4430464000589895</v>
      </c>
      <c r="AQ81">
        <v>0</v>
      </c>
      <c r="AR81">
        <v>8.3820812692028976</v>
      </c>
      <c r="AS81">
        <v>8.0398317229545153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663.64889606584813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86.790102822209491</v>
      </c>
      <c r="L82">
        <v>24.109483096648358</v>
      </c>
      <c r="M82">
        <v>0</v>
      </c>
      <c r="N82">
        <v>29.082336002001163</v>
      </c>
      <c r="O82">
        <v>48.843254448415543</v>
      </c>
      <c r="P82">
        <v>66.767389027101757</v>
      </c>
      <c r="Q82">
        <v>2.8901406225402506</v>
      </c>
      <c r="R82">
        <v>10.768154802640886</v>
      </c>
      <c r="S82">
        <v>3.8598451234567905</v>
      </c>
      <c r="T82">
        <v>0</v>
      </c>
      <c r="U82">
        <v>218.12819428054661</v>
      </c>
      <c r="V82">
        <v>5.0918887581047381</v>
      </c>
      <c r="W82">
        <v>8.6410590222750212</v>
      </c>
      <c r="X82">
        <v>36.32636496783666</v>
      </c>
      <c r="Y82">
        <v>0</v>
      </c>
      <c r="Z82">
        <v>4.7914615879999989</v>
      </c>
      <c r="AA82">
        <v>10.322812329817161</v>
      </c>
      <c r="AB82">
        <v>9.6778150062656749</v>
      </c>
      <c r="AC82">
        <v>7.1174579393728115</v>
      </c>
      <c r="AD82">
        <v>6.7124480087968399</v>
      </c>
      <c r="AE82">
        <v>12.109273130209601</v>
      </c>
      <c r="AF82">
        <v>0</v>
      </c>
      <c r="AG82">
        <v>0</v>
      </c>
      <c r="AH82">
        <v>32.47338115831505</v>
      </c>
      <c r="AI82">
        <v>4.0042223035011713</v>
      </c>
      <c r="AJ82">
        <v>0</v>
      </c>
      <c r="AK82">
        <v>8.4286956275807725</v>
      </c>
      <c r="AL82">
        <v>3.1302143315834776</v>
      </c>
      <c r="AM82">
        <v>3.87112615757747</v>
      </c>
      <c r="AN82">
        <v>0</v>
      </c>
      <c r="AO82">
        <v>0</v>
      </c>
      <c r="AP82">
        <v>1.4430464000589895</v>
      </c>
      <c r="AQ82">
        <v>0</v>
      </c>
      <c r="AR82">
        <v>8.3820812692028976</v>
      </c>
      <c r="AS82">
        <v>8.0398317229545153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661.80207994701357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86.790102822209491</v>
      </c>
      <c r="L83">
        <v>24.109483096648358</v>
      </c>
      <c r="M83">
        <v>0</v>
      </c>
      <c r="N83">
        <v>29.082336002001163</v>
      </c>
      <c r="O83">
        <v>48.843254448415543</v>
      </c>
      <c r="P83">
        <v>66.767389027101757</v>
      </c>
      <c r="Q83">
        <v>2.8901406225402506</v>
      </c>
      <c r="R83">
        <v>10.385909335464961</v>
      </c>
      <c r="S83">
        <v>3.8598451234567905</v>
      </c>
      <c r="T83">
        <v>0</v>
      </c>
      <c r="U83">
        <v>218.12819428054661</v>
      </c>
      <c r="V83">
        <v>5.0918887581047381</v>
      </c>
      <c r="W83">
        <v>8.6410590222750212</v>
      </c>
      <c r="X83">
        <v>36.32636496783666</v>
      </c>
      <c r="Y83">
        <v>0</v>
      </c>
      <c r="Z83">
        <v>4.7914615879999989</v>
      </c>
      <c r="AA83">
        <v>10.322812329817161</v>
      </c>
      <c r="AB83">
        <v>9.6778150062656749</v>
      </c>
      <c r="AC83">
        <v>7.1174579393728115</v>
      </c>
      <c r="AD83">
        <v>6.7124480087968399</v>
      </c>
      <c r="AE83">
        <v>12.109273130209601</v>
      </c>
      <c r="AF83">
        <v>0</v>
      </c>
      <c r="AG83">
        <v>0</v>
      </c>
      <c r="AH83">
        <v>30.153853778533357</v>
      </c>
      <c r="AI83">
        <v>4.0042223035011713</v>
      </c>
      <c r="AJ83">
        <v>0</v>
      </c>
      <c r="AK83">
        <v>8.4286956275807725</v>
      </c>
      <c r="AL83">
        <v>3.1302143315834776</v>
      </c>
      <c r="AM83">
        <v>3.87112615757747</v>
      </c>
      <c r="AN83">
        <v>0</v>
      </c>
      <c r="AO83">
        <v>0</v>
      </c>
      <c r="AP83">
        <v>1.4430464000589895</v>
      </c>
      <c r="AQ83">
        <v>0</v>
      </c>
      <c r="AR83">
        <v>8.3820812692028976</v>
      </c>
      <c r="AS83">
        <v>8.0398317229545153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659.10030710005606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86.790102822209491</v>
      </c>
      <c r="L84">
        <v>24.109483096648358</v>
      </c>
      <c r="M84">
        <v>0</v>
      </c>
      <c r="N84">
        <v>29.082336002001163</v>
      </c>
      <c r="O84">
        <v>48.843254448415543</v>
      </c>
      <c r="P84">
        <v>66.767389027101757</v>
      </c>
      <c r="Q84">
        <v>2.8901406225402506</v>
      </c>
      <c r="R84">
        <v>10.385909335464961</v>
      </c>
      <c r="S84">
        <v>3.8598451234567905</v>
      </c>
      <c r="T84">
        <v>0</v>
      </c>
      <c r="U84">
        <v>218.12819428054661</v>
      </c>
      <c r="V84">
        <v>5.0918887581047381</v>
      </c>
      <c r="W84">
        <v>8.6410590222750212</v>
      </c>
      <c r="X84">
        <v>36.32636496783666</v>
      </c>
      <c r="Y84">
        <v>0</v>
      </c>
      <c r="Z84">
        <v>4.7914615879999989</v>
      </c>
      <c r="AA84">
        <v>10.322812329817161</v>
      </c>
      <c r="AB84">
        <v>9.6778150062656749</v>
      </c>
      <c r="AC84">
        <v>7.1174579393728115</v>
      </c>
      <c r="AD84">
        <v>6.7124480087968399</v>
      </c>
      <c r="AE84">
        <v>12.109273130209601</v>
      </c>
      <c r="AF84">
        <v>0</v>
      </c>
      <c r="AG84">
        <v>0</v>
      </c>
      <c r="AH84">
        <v>27.834326614614529</v>
      </c>
      <c r="AI84">
        <v>4.0042223035011713</v>
      </c>
      <c r="AJ84">
        <v>0</v>
      </c>
      <c r="AK84">
        <v>8.4286956275807725</v>
      </c>
      <c r="AL84">
        <v>3.1302143315834776</v>
      </c>
      <c r="AM84">
        <v>3.87112615757747</v>
      </c>
      <c r="AN84">
        <v>0</v>
      </c>
      <c r="AO84">
        <v>0</v>
      </c>
      <c r="AP84">
        <v>1.4430464000589895</v>
      </c>
      <c r="AQ84">
        <v>0</v>
      </c>
      <c r="AR84">
        <v>8.3820812692028976</v>
      </c>
      <c r="AS84">
        <v>8.0398317229545153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656.78077993613715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86.790102822209491</v>
      </c>
      <c r="L85">
        <v>24.109483096648358</v>
      </c>
      <c r="M85">
        <v>0</v>
      </c>
      <c r="N85">
        <v>29.082336002001163</v>
      </c>
      <c r="O85">
        <v>48.843254448415543</v>
      </c>
      <c r="P85">
        <v>66.767389027101757</v>
      </c>
      <c r="Q85">
        <v>2.8916065175619834</v>
      </c>
      <c r="R85">
        <v>10.380828961662816</v>
      </c>
      <c r="S85">
        <v>3.8591068232848236</v>
      </c>
      <c r="T85">
        <v>0</v>
      </c>
      <c r="U85">
        <v>218.12819428054661</v>
      </c>
      <c r="V85">
        <v>5.0918887581047381</v>
      </c>
      <c r="W85">
        <v>8.6410590222750212</v>
      </c>
      <c r="X85">
        <v>36.32636496783666</v>
      </c>
      <c r="Y85">
        <v>0</v>
      </c>
      <c r="Z85">
        <v>1.597153778</v>
      </c>
      <c r="AA85">
        <v>10.322812329817161</v>
      </c>
      <c r="AB85">
        <v>9.6778150062656749</v>
      </c>
      <c r="AC85">
        <v>4.7401904376183932</v>
      </c>
      <c r="AD85">
        <v>4.4749654102597187</v>
      </c>
      <c r="AE85">
        <v>4.036424588945966</v>
      </c>
      <c r="AF85">
        <v>0</v>
      </c>
      <c r="AG85">
        <v>0</v>
      </c>
      <c r="AH85">
        <v>27.834326614614529</v>
      </c>
      <c r="AI85">
        <v>0.77939556394343246</v>
      </c>
      <c r="AJ85">
        <v>0</v>
      </c>
      <c r="AK85">
        <v>8.4286956275807725</v>
      </c>
      <c r="AL85">
        <v>3.1302143315834776</v>
      </c>
      <c r="AM85">
        <v>3.87112615757747</v>
      </c>
      <c r="AN85">
        <v>0</v>
      </c>
      <c r="AO85">
        <v>0</v>
      </c>
      <c r="AP85">
        <v>0</v>
      </c>
      <c r="AQ85">
        <v>0</v>
      </c>
      <c r="AR85">
        <v>8.3820812692028976</v>
      </c>
      <c r="AS85">
        <v>7.8131349074155771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635.99995075047389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86.790102822209491</v>
      </c>
      <c r="L86">
        <v>24.109190060224044</v>
      </c>
      <c r="M86">
        <v>0</v>
      </c>
      <c r="N86">
        <v>29.082336002001163</v>
      </c>
      <c r="O86">
        <v>48.843254448415543</v>
      </c>
      <c r="P86">
        <v>66.767389027101757</v>
      </c>
      <c r="Q86">
        <v>2.8916065175619834</v>
      </c>
      <c r="R86">
        <v>10.380828961662816</v>
      </c>
      <c r="S86">
        <v>3.8591068232848236</v>
      </c>
      <c r="T86">
        <v>0</v>
      </c>
      <c r="U86">
        <v>218.12819428054661</v>
      </c>
      <c r="V86">
        <v>5.0918887581047381</v>
      </c>
      <c r="W86">
        <v>8.6410590222750212</v>
      </c>
      <c r="X86">
        <v>36.32636496783666</v>
      </c>
      <c r="Y86">
        <v>0</v>
      </c>
      <c r="Z86">
        <v>1.597153778</v>
      </c>
      <c r="AA86">
        <v>10.322812329817161</v>
      </c>
      <c r="AB86">
        <v>9.6778150062656749</v>
      </c>
      <c r="AC86">
        <v>4.7401904376183932</v>
      </c>
      <c r="AD86">
        <v>2.2374825985371221</v>
      </c>
      <c r="AE86">
        <v>4.036424588945966</v>
      </c>
      <c r="AF86">
        <v>0</v>
      </c>
      <c r="AG86">
        <v>0</v>
      </c>
      <c r="AH86">
        <v>22.499413964910936</v>
      </c>
      <c r="AI86">
        <v>0</v>
      </c>
      <c r="AJ86">
        <v>0</v>
      </c>
      <c r="AK86">
        <v>8.4286956275807725</v>
      </c>
      <c r="AL86">
        <v>3.1302143315834776</v>
      </c>
      <c r="AM86">
        <v>3.87112615757747</v>
      </c>
      <c r="AN86">
        <v>0</v>
      </c>
      <c r="AO86">
        <v>0</v>
      </c>
      <c r="AP86">
        <v>0</v>
      </c>
      <c r="AQ86">
        <v>0</v>
      </c>
      <c r="AR86">
        <v>8.3820812692028976</v>
      </c>
      <c r="AS86">
        <v>7.8131349074155771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627.64786668867987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86.790102822209491</v>
      </c>
      <c r="L87">
        <v>24.10940087917793</v>
      </c>
      <c r="M87">
        <v>0</v>
      </c>
      <c r="N87">
        <v>29.082336002001163</v>
      </c>
      <c r="O87">
        <v>48.843254448415543</v>
      </c>
      <c r="P87">
        <v>66.767389027101757</v>
      </c>
      <c r="Q87">
        <v>2.8916065175619834</v>
      </c>
      <c r="R87">
        <v>10.380828961662816</v>
      </c>
      <c r="S87">
        <v>3.8591068232848236</v>
      </c>
      <c r="T87">
        <v>0</v>
      </c>
      <c r="U87">
        <v>218.12819428054661</v>
      </c>
      <c r="V87">
        <v>5.0918887581047381</v>
      </c>
      <c r="W87">
        <v>8.6410590222750212</v>
      </c>
      <c r="X87">
        <v>36.32636496783666</v>
      </c>
      <c r="Y87">
        <v>0</v>
      </c>
      <c r="Z87">
        <v>1.597153778</v>
      </c>
      <c r="AA87">
        <v>10.322812329817161</v>
      </c>
      <c r="AB87">
        <v>9.6778150062656749</v>
      </c>
      <c r="AC87">
        <v>4.7401904376183932</v>
      </c>
      <c r="AD87">
        <v>2.2374825985371221</v>
      </c>
      <c r="AE87">
        <v>4.036424588945966</v>
      </c>
      <c r="AF87">
        <v>0</v>
      </c>
      <c r="AG87">
        <v>0</v>
      </c>
      <c r="AH87">
        <v>22.035508488954598</v>
      </c>
      <c r="AI87">
        <v>0</v>
      </c>
      <c r="AJ87">
        <v>0</v>
      </c>
      <c r="AK87">
        <v>8.4286956275807725</v>
      </c>
      <c r="AL87">
        <v>3.1302143315834776</v>
      </c>
      <c r="AM87">
        <v>3.87112615757747</v>
      </c>
      <c r="AN87">
        <v>0</v>
      </c>
      <c r="AO87">
        <v>0</v>
      </c>
      <c r="AP87">
        <v>0</v>
      </c>
      <c r="AQ87">
        <v>0</v>
      </c>
      <c r="AR87">
        <v>8.3820812692028976</v>
      </c>
      <c r="AS87">
        <v>7.8131349074155771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627.18417203167746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86.790102822209491</v>
      </c>
      <c r="L88">
        <v>24.10940087917793</v>
      </c>
      <c r="M88">
        <v>0</v>
      </c>
      <c r="N88">
        <v>29.082336002001163</v>
      </c>
      <c r="O88">
        <v>48.843254448415543</v>
      </c>
      <c r="P88">
        <v>66.767389027101757</v>
      </c>
      <c r="Q88">
        <v>2.8916065175619834</v>
      </c>
      <c r="R88">
        <v>10.380828961662816</v>
      </c>
      <c r="S88">
        <v>3.8591068232848236</v>
      </c>
      <c r="T88">
        <v>0</v>
      </c>
      <c r="U88">
        <v>218.12819428054661</v>
      </c>
      <c r="V88">
        <v>5.0918887581047381</v>
      </c>
      <c r="W88">
        <v>8.6410590222750212</v>
      </c>
      <c r="X88">
        <v>36.32636496783666</v>
      </c>
      <c r="Y88">
        <v>0</v>
      </c>
      <c r="Z88">
        <v>1.597153778</v>
      </c>
      <c r="AA88">
        <v>10.322812329817161</v>
      </c>
      <c r="AB88">
        <v>9.6778150062656749</v>
      </c>
      <c r="AC88">
        <v>4.7401904376183932</v>
      </c>
      <c r="AD88">
        <v>2.2374825985371221</v>
      </c>
      <c r="AE88">
        <v>4.036424588945966</v>
      </c>
      <c r="AF88">
        <v>0</v>
      </c>
      <c r="AG88">
        <v>0</v>
      </c>
      <c r="AH88">
        <v>22.035508488954598</v>
      </c>
      <c r="AI88">
        <v>0</v>
      </c>
      <c r="AJ88">
        <v>0</v>
      </c>
      <c r="AK88">
        <v>8.4286956275807725</v>
      </c>
      <c r="AL88">
        <v>3.1302143315834776</v>
      </c>
      <c r="AM88">
        <v>3.87112615757747</v>
      </c>
      <c r="AN88">
        <v>0</v>
      </c>
      <c r="AO88">
        <v>0</v>
      </c>
      <c r="AP88">
        <v>0</v>
      </c>
      <c r="AQ88">
        <v>0</v>
      </c>
      <c r="AR88">
        <v>8.3820812692028976</v>
      </c>
      <c r="AS88">
        <v>7.8131349074155771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627.18417203167746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86.790102822209491</v>
      </c>
      <c r="L89">
        <v>24.109443797422667</v>
      </c>
      <c r="M89">
        <v>0</v>
      </c>
      <c r="N89">
        <v>29.082336002001163</v>
      </c>
      <c r="O89">
        <v>48.843254448415543</v>
      </c>
      <c r="P89">
        <v>66.767389027101757</v>
      </c>
      <c r="Q89">
        <v>2.8916065175619834</v>
      </c>
      <c r="R89">
        <v>10.380828961662816</v>
      </c>
      <c r="S89">
        <v>3.8591068232848236</v>
      </c>
      <c r="T89">
        <v>0</v>
      </c>
      <c r="U89">
        <v>218.12819428054661</v>
      </c>
      <c r="V89">
        <v>5.0918887581047381</v>
      </c>
      <c r="W89">
        <v>8.6410590222750212</v>
      </c>
      <c r="X89">
        <v>36.32636496783666</v>
      </c>
      <c r="Y89">
        <v>0</v>
      </c>
      <c r="Z89">
        <v>1.597153778</v>
      </c>
      <c r="AA89">
        <v>10.322812329817161</v>
      </c>
      <c r="AB89">
        <v>9.6778150062656749</v>
      </c>
      <c r="AC89">
        <v>4.7401904376183932</v>
      </c>
      <c r="AD89">
        <v>2.2374825985371221</v>
      </c>
      <c r="AE89">
        <v>8.0728487534730657</v>
      </c>
      <c r="AF89">
        <v>0</v>
      </c>
      <c r="AG89">
        <v>0</v>
      </c>
      <c r="AH89">
        <v>27.834326614614529</v>
      </c>
      <c r="AI89">
        <v>0</v>
      </c>
      <c r="AJ89">
        <v>0</v>
      </c>
      <c r="AK89">
        <v>8.4286956275807725</v>
      </c>
      <c r="AL89">
        <v>6.2604284092082629</v>
      </c>
      <c r="AM89">
        <v>3.87112615757747</v>
      </c>
      <c r="AN89">
        <v>0</v>
      </c>
      <c r="AO89">
        <v>0</v>
      </c>
      <c r="AP89">
        <v>0</v>
      </c>
      <c r="AQ89">
        <v>0</v>
      </c>
      <c r="AR89">
        <v>8.3820812692028976</v>
      </c>
      <c r="AS89">
        <v>7.8131349074155771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640.14967131773415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86.790102822209491</v>
      </c>
      <c r="L90">
        <v>24.10950596790325</v>
      </c>
      <c r="M90">
        <v>0</v>
      </c>
      <c r="N90">
        <v>29.082336002001163</v>
      </c>
      <c r="O90">
        <v>48.843254448415543</v>
      </c>
      <c r="P90">
        <v>66.767389027101757</v>
      </c>
      <c r="Q90">
        <v>2.8916065175619834</v>
      </c>
      <c r="R90">
        <v>10.380828961662816</v>
      </c>
      <c r="S90">
        <v>3.8591068232848236</v>
      </c>
      <c r="T90">
        <v>0</v>
      </c>
      <c r="U90">
        <v>218.12819428054661</v>
      </c>
      <c r="V90">
        <v>5.0918887581047381</v>
      </c>
      <c r="W90">
        <v>8.6410590222750212</v>
      </c>
      <c r="X90">
        <v>36.32636496783666</v>
      </c>
      <c r="Y90">
        <v>0</v>
      </c>
      <c r="Z90">
        <v>1.597153778</v>
      </c>
      <c r="AA90">
        <v>10.322812329817161</v>
      </c>
      <c r="AB90">
        <v>9.6778150062656749</v>
      </c>
      <c r="AC90">
        <v>7.1174579393728115</v>
      </c>
      <c r="AD90">
        <v>2.2374825985371221</v>
      </c>
      <c r="AE90">
        <v>12.109273130209601</v>
      </c>
      <c r="AF90">
        <v>0</v>
      </c>
      <c r="AG90">
        <v>0</v>
      </c>
      <c r="AH90">
        <v>30.153853778533357</v>
      </c>
      <c r="AI90">
        <v>0</v>
      </c>
      <c r="AJ90">
        <v>0</v>
      </c>
      <c r="AK90">
        <v>8.4286956275807725</v>
      </c>
      <c r="AL90">
        <v>6.2604284092082629</v>
      </c>
      <c r="AM90">
        <v>3.87112615757747</v>
      </c>
      <c r="AN90">
        <v>0</v>
      </c>
      <c r="AO90">
        <v>0</v>
      </c>
      <c r="AP90">
        <v>0.53329974550190573</v>
      </c>
      <c r="AQ90">
        <v>0</v>
      </c>
      <c r="AR90">
        <v>8.3820812692028976</v>
      </c>
      <c r="AS90">
        <v>8.0398317229545153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649.64294909166551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86.79056949029868</v>
      </c>
      <c r="L91">
        <v>24.10950596790325</v>
      </c>
      <c r="M91">
        <v>0</v>
      </c>
      <c r="N91">
        <v>29.082336002001163</v>
      </c>
      <c r="O91">
        <v>48.843254448415543</v>
      </c>
      <c r="P91">
        <v>66.767389027101757</v>
      </c>
      <c r="Q91">
        <v>2.8916065175619834</v>
      </c>
      <c r="R91">
        <v>10.380828961662816</v>
      </c>
      <c r="S91">
        <v>3.8591068232848236</v>
      </c>
      <c r="T91">
        <v>0</v>
      </c>
      <c r="U91">
        <v>218.12819428054661</v>
      </c>
      <c r="V91">
        <v>5.0918887581047381</v>
      </c>
      <c r="W91">
        <v>8.6410590222750212</v>
      </c>
      <c r="X91">
        <v>36.32636496783666</v>
      </c>
      <c r="Y91">
        <v>0</v>
      </c>
      <c r="Z91">
        <v>1.597153778</v>
      </c>
      <c r="AA91">
        <v>10.322812329817161</v>
      </c>
      <c r="AB91">
        <v>9.6778150062656749</v>
      </c>
      <c r="AC91">
        <v>7.1174579393728115</v>
      </c>
      <c r="AD91">
        <v>0</v>
      </c>
      <c r="AE91">
        <v>12.109273130209601</v>
      </c>
      <c r="AF91">
        <v>0</v>
      </c>
      <c r="AG91">
        <v>0</v>
      </c>
      <c r="AH91">
        <v>30.153853778533357</v>
      </c>
      <c r="AI91">
        <v>0</v>
      </c>
      <c r="AJ91">
        <v>0</v>
      </c>
      <c r="AK91">
        <v>8.4286956275807725</v>
      </c>
      <c r="AL91">
        <v>6.2604284092082629</v>
      </c>
      <c r="AM91">
        <v>3.87112615757747</v>
      </c>
      <c r="AN91">
        <v>0</v>
      </c>
      <c r="AO91">
        <v>0</v>
      </c>
      <c r="AP91">
        <v>0.53329974550190573</v>
      </c>
      <c r="AQ91">
        <v>0</v>
      </c>
      <c r="AR91">
        <v>8.3820812692028976</v>
      </c>
      <c r="AS91">
        <v>8.0398317229545153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647.40593316121749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86.790063568474366</v>
      </c>
      <c r="L92">
        <v>24.109483096648358</v>
      </c>
      <c r="M92">
        <v>0</v>
      </c>
      <c r="N92">
        <v>29.082336002001163</v>
      </c>
      <c r="O92">
        <v>48.843254448415543</v>
      </c>
      <c r="P92">
        <v>66.767389027101757</v>
      </c>
      <c r="Q92">
        <v>2.8916065175619834</v>
      </c>
      <c r="R92">
        <v>10.380828961662816</v>
      </c>
      <c r="S92">
        <v>3.8591068232848236</v>
      </c>
      <c r="T92">
        <v>0</v>
      </c>
      <c r="U92">
        <v>218.12819428054661</v>
      </c>
      <c r="V92">
        <v>5.0918887581047381</v>
      </c>
      <c r="W92">
        <v>8.6410590222750212</v>
      </c>
      <c r="X92">
        <v>36.32636496783666</v>
      </c>
      <c r="Y92">
        <v>0</v>
      </c>
      <c r="Z92">
        <v>1.597153778</v>
      </c>
      <c r="AA92">
        <v>10.322812329817161</v>
      </c>
      <c r="AB92">
        <v>9.6778150062656749</v>
      </c>
      <c r="AC92">
        <v>7.1174579393728115</v>
      </c>
      <c r="AD92">
        <v>0</v>
      </c>
      <c r="AE92">
        <v>12.109273130209601</v>
      </c>
      <c r="AF92">
        <v>0</v>
      </c>
      <c r="AG92">
        <v>0</v>
      </c>
      <c r="AH92">
        <v>25.514799450695701</v>
      </c>
      <c r="AI92">
        <v>0</v>
      </c>
      <c r="AJ92">
        <v>0</v>
      </c>
      <c r="AK92">
        <v>8.4286956275807725</v>
      </c>
      <c r="AL92">
        <v>19.438630382013773</v>
      </c>
      <c r="AM92">
        <v>3.87112615757747</v>
      </c>
      <c r="AN92">
        <v>0</v>
      </c>
      <c r="AO92">
        <v>0</v>
      </c>
      <c r="AP92">
        <v>0.53329974550190573</v>
      </c>
      <c r="AQ92">
        <v>0</v>
      </c>
      <c r="AR92">
        <v>8.3820812692028976</v>
      </c>
      <c r="AS92">
        <v>8.0398317229545153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655.94455201310609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86.790063568474366</v>
      </c>
      <c r="L93">
        <v>24.109483096648358</v>
      </c>
      <c r="M93">
        <v>0</v>
      </c>
      <c r="N93">
        <v>29.082336002001163</v>
      </c>
      <c r="O93">
        <v>48.843254448415543</v>
      </c>
      <c r="P93">
        <v>66.767389027101757</v>
      </c>
      <c r="Q93">
        <v>2.8916065175619834</v>
      </c>
      <c r="R93">
        <v>4.8204190360360366</v>
      </c>
      <c r="S93">
        <v>3.8591068232848236</v>
      </c>
      <c r="T93">
        <v>0</v>
      </c>
      <c r="U93">
        <v>218.12819428054661</v>
      </c>
      <c r="V93">
        <v>2.8909309523809523</v>
      </c>
      <c r="W93">
        <v>8.6410590222750212</v>
      </c>
      <c r="X93">
        <v>36.32636496783666</v>
      </c>
      <c r="Y93">
        <v>0</v>
      </c>
      <c r="Z93">
        <v>3.1943078099999997</v>
      </c>
      <c r="AA93">
        <v>10.322812329817161</v>
      </c>
      <c r="AB93">
        <v>9.6778150062656749</v>
      </c>
      <c r="AC93">
        <v>7.1174579393728115</v>
      </c>
      <c r="AD93">
        <v>0</v>
      </c>
      <c r="AE93">
        <v>12.109273130209601</v>
      </c>
      <c r="AF93">
        <v>0</v>
      </c>
      <c r="AG93">
        <v>0</v>
      </c>
      <c r="AH93">
        <v>22.916929001203069</v>
      </c>
      <c r="AI93">
        <v>0</v>
      </c>
      <c r="AJ93">
        <v>0</v>
      </c>
      <c r="AK93">
        <v>8.4286956275807725</v>
      </c>
      <c r="AL93">
        <v>19.438630382013773</v>
      </c>
      <c r="AM93">
        <v>3.87112615757747</v>
      </c>
      <c r="AN93">
        <v>0</v>
      </c>
      <c r="AO93">
        <v>0</v>
      </c>
      <c r="AP93">
        <v>0.53329974550190573</v>
      </c>
      <c r="AQ93">
        <v>0</v>
      </c>
      <c r="AR93">
        <v>8.3820812692028976</v>
      </c>
      <c r="AS93">
        <v>8.0398317229545153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647.18246786426289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86.790063568474366</v>
      </c>
      <c r="L94">
        <v>24.109192507177379</v>
      </c>
      <c r="M94">
        <v>0</v>
      </c>
      <c r="N94">
        <v>29.082336002001163</v>
      </c>
      <c r="O94">
        <v>48.843254448415543</v>
      </c>
      <c r="P94">
        <v>66.767389027101757</v>
      </c>
      <c r="Q94">
        <v>2.8916065175619834</v>
      </c>
      <c r="R94">
        <v>10.380828961662816</v>
      </c>
      <c r="S94">
        <v>3.8591068232848236</v>
      </c>
      <c r="T94">
        <v>0</v>
      </c>
      <c r="U94">
        <v>218.12819428054661</v>
      </c>
      <c r="V94">
        <v>5.0918887581047381</v>
      </c>
      <c r="W94">
        <v>8.6410590222750212</v>
      </c>
      <c r="X94">
        <v>36.32636496783666</v>
      </c>
      <c r="Y94">
        <v>0</v>
      </c>
      <c r="Z94">
        <v>3.1943078099999997</v>
      </c>
      <c r="AA94">
        <v>6.8818748865447743</v>
      </c>
      <c r="AB94">
        <v>9.6778150062656749</v>
      </c>
      <c r="AC94">
        <v>4.7401904376183932</v>
      </c>
      <c r="AD94">
        <v>0</v>
      </c>
      <c r="AE94">
        <v>4.036424588945966</v>
      </c>
      <c r="AF94">
        <v>0</v>
      </c>
      <c r="AG94">
        <v>0</v>
      </c>
      <c r="AH94">
        <v>18.092312267120015</v>
      </c>
      <c r="AI94">
        <v>0</v>
      </c>
      <c r="AJ94">
        <v>0</v>
      </c>
      <c r="AK94">
        <v>8.4286956275807725</v>
      </c>
      <c r="AL94">
        <v>3.2724967203958699</v>
      </c>
      <c r="AM94">
        <v>3.87112615757747</v>
      </c>
      <c r="AN94">
        <v>0</v>
      </c>
      <c r="AO94">
        <v>0</v>
      </c>
      <c r="AP94">
        <v>0</v>
      </c>
      <c r="AQ94">
        <v>0</v>
      </c>
      <c r="AR94">
        <v>8.3820812692028976</v>
      </c>
      <c r="AS94">
        <v>7.8131349074155771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619.30174456311033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86.789608458010491</v>
      </c>
      <c r="L95">
        <v>24.109192507177379</v>
      </c>
      <c r="M95">
        <v>0</v>
      </c>
      <c r="N95">
        <v>29.082336002001163</v>
      </c>
      <c r="O95">
        <v>48.843254448415543</v>
      </c>
      <c r="P95">
        <v>66.767389027101757</v>
      </c>
      <c r="Q95">
        <v>2.8916065175619834</v>
      </c>
      <c r="R95">
        <v>10.380828961662816</v>
      </c>
      <c r="S95">
        <v>3.8591068232848236</v>
      </c>
      <c r="T95">
        <v>0</v>
      </c>
      <c r="U95">
        <v>218.12819428054661</v>
      </c>
      <c r="V95">
        <v>5.0918887581047381</v>
      </c>
      <c r="W95">
        <v>8.6410590222750212</v>
      </c>
      <c r="X95">
        <v>36.32636496783666</v>
      </c>
      <c r="Y95">
        <v>0</v>
      </c>
      <c r="Z95">
        <v>3.1943078099999997</v>
      </c>
      <c r="AA95">
        <v>6.8818748865447743</v>
      </c>
      <c r="AB95">
        <v>9.6778150062656749</v>
      </c>
      <c r="AC95">
        <v>4.7401904376183932</v>
      </c>
      <c r="AD95">
        <v>0</v>
      </c>
      <c r="AE95">
        <v>4.036424588945966</v>
      </c>
      <c r="AF95">
        <v>0</v>
      </c>
      <c r="AG95">
        <v>0</v>
      </c>
      <c r="AH95">
        <v>18.092312267120015</v>
      </c>
      <c r="AI95">
        <v>0</v>
      </c>
      <c r="AJ95">
        <v>0</v>
      </c>
      <c r="AK95">
        <v>8.4286956275807725</v>
      </c>
      <c r="AL95">
        <v>3.2724967203958699</v>
      </c>
      <c r="AM95">
        <v>3.87112615757747</v>
      </c>
      <c r="AN95">
        <v>0</v>
      </c>
      <c r="AO95">
        <v>0</v>
      </c>
      <c r="AP95">
        <v>0</v>
      </c>
      <c r="AQ95">
        <v>0</v>
      </c>
      <c r="AR95">
        <v>8.3820812692028976</v>
      </c>
      <c r="AS95">
        <v>7.8131349074155771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619.30128945264642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86.790465547782645</v>
      </c>
      <c r="L96">
        <v>24.109443797422667</v>
      </c>
      <c r="M96">
        <v>0</v>
      </c>
      <c r="N96">
        <v>29.082336002001163</v>
      </c>
      <c r="O96">
        <v>48.843254448415543</v>
      </c>
      <c r="P96">
        <v>66.767389027101757</v>
      </c>
      <c r="Q96">
        <v>2.8916065175619834</v>
      </c>
      <c r="R96">
        <v>10.380828961662816</v>
      </c>
      <c r="S96">
        <v>3.8591068232848236</v>
      </c>
      <c r="T96">
        <v>0</v>
      </c>
      <c r="U96">
        <v>218.12819428054661</v>
      </c>
      <c r="V96">
        <v>5.0918887581047381</v>
      </c>
      <c r="W96">
        <v>8.6410590222750212</v>
      </c>
      <c r="X96">
        <v>36.32636496783666</v>
      </c>
      <c r="Y96">
        <v>0</v>
      </c>
      <c r="Z96">
        <v>3.1943078099999997</v>
      </c>
      <c r="AA96">
        <v>3.4409374432723872</v>
      </c>
      <c r="AB96">
        <v>9.6778150062656749</v>
      </c>
      <c r="AC96">
        <v>4.7401904376183932</v>
      </c>
      <c r="AD96">
        <v>0</v>
      </c>
      <c r="AE96">
        <v>4.036424588945966</v>
      </c>
      <c r="AF96">
        <v>0</v>
      </c>
      <c r="AG96">
        <v>0</v>
      </c>
      <c r="AH96">
        <v>9.2781088715381763</v>
      </c>
      <c r="AI96">
        <v>0</v>
      </c>
      <c r="AJ96">
        <v>0</v>
      </c>
      <c r="AK96">
        <v>8.4286956275807725</v>
      </c>
      <c r="AL96">
        <v>3.2724967203958699</v>
      </c>
      <c r="AM96">
        <v>3.87112615757747</v>
      </c>
      <c r="AN96">
        <v>0</v>
      </c>
      <c r="AO96">
        <v>0</v>
      </c>
      <c r="AP96">
        <v>0</v>
      </c>
      <c r="AQ96">
        <v>0</v>
      </c>
      <c r="AR96">
        <v>8.3820812692028976</v>
      </c>
      <c r="AS96">
        <v>7.8131349074155771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607.04725699380958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86.790465547782645</v>
      </c>
      <c r="L97">
        <v>24.109443797422667</v>
      </c>
      <c r="M97">
        <v>0</v>
      </c>
      <c r="N97">
        <v>29.082336002001163</v>
      </c>
      <c r="O97">
        <v>48.843254448415543</v>
      </c>
      <c r="P97">
        <v>66.767389027101757</v>
      </c>
      <c r="Q97">
        <v>2.8916065175619834</v>
      </c>
      <c r="R97">
        <v>10.380828961662816</v>
      </c>
      <c r="S97">
        <v>3.8591068232848236</v>
      </c>
      <c r="T97">
        <v>0</v>
      </c>
      <c r="U97">
        <v>218.12819428054661</v>
      </c>
      <c r="V97">
        <v>5.0918887581047381</v>
      </c>
      <c r="W97">
        <v>8.6410590222750212</v>
      </c>
      <c r="X97">
        <v>36.32636496783666</v>
      </c>
      <c r="Y97">
        <v>0</v>
      </c>
      <c r="Z97">
        <v>3.1943078099999997</v>
      </c>
      <c r="AA97">
        <v>3.4409374432723872</v>
      </c>
      <c r="AB97">
        <v>9.6778150062656749</v>
      </c>
      <c r="AC97">
        <v>4.7401904376183932</v>
      </c>
      <c r="AD97">
        <v>0</v>
      </c>
      <c r="AE97">
        <v>4.036424588945966</v>
      </c>
      <c r="AF97">
        <v>0</v>
      </c>
      <c r="AG97">
        <v>0</v>
      </c>
      <c r="AH97">
        <v>7.1441438980018823</v>
      </c>
      <c r="AI97">
        <v>0</v>
      </c>
      <c r="AJ97">
        <v>0</v>
      </c>
      <c r="AK97">
        <v>8.4286956275807725</v>
      </c>
      <c r="AL97">
        <v>3.2724967203958699</v>
      </c>
      <c r="AM97">
        <v>3.87112615757747</v>
      </c>
      <c r="AN97">
        <v>0</v>
      </c>
      <c r="AO97">
        <v>0</v>
      </c>
      <c r="AP97">
        <v>0</v>
      </c>
      <c r="AQ97">
        <v>0</v>
      </c>
      <c r="AR97">
        <v>8.3820812692028976</v>
      </c>
      <c r="AS97">
        <v>7.8131349074155771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604.91329202027327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86.789209121130355</v>
      </c>
      <c r="L98">
        <v>24.109192507177379</v>
      </c>
      <c r="M98">
        <v>0</v>
      </c>
      <c r="N98">
        <v>29.082336002001163</v>
      </c>
      <c r="O98">
        <v>48.843254448415543</v>
      </c>
      <c r="P98">
        <v>66.767389027101757</v>
      </c>
      <c r="Q98">
        <v>2.8916065175619834</v>
      </c>
      <c r="R98">
        <v>10.380828961662816</v>
      </c>
      <c r="S98">
        <v>3.8591068232848236</v>
      </c>
      <c r="T98">
        <v>0</v>
      </c>
      <c r="U98">
        <v>218.12819428054661</v>
      </c>
      <c r="V98">
        <v>5.0918887581047381</v>
      </c>
      <c r="W98">
        <v>8.6410590222750212</v>
      </c>
      <c r="X98">
        <v>36.32636496783666</v>
      </c>
      <c r="Y98">
        <v>0</v>
      </c>
      <c r="Z98">
        <v>3.1943078099999997</v>
      </c>
      <c r="AA98">
        <v>3.4409374432723872</v>
      </c>
      <c r="AB98">
        <v>9.6778150062656749</v>
      </c>
      <c r="AC98">
        <v>4.7401904376183932</v>
      </c>
      <c r="AD98">
        <v>0</v>
      </c>
      <c r="AE98">
        <v>4.036424588945966</v>
      </c>
      <c r="AF98">
        <v>0</v>
      </c>
      <c r="AG98">
        <v>0</v>
      </c>
      <c r="AH98">
        <v>4.6390545437005182</v>
      </c>
      <c r="AI98">
        <v>0</v>
      </c>
      <c r="AJ98">
        <v>0</v>
      </c>
      <c r="AK98">
        <v>8.4286956275807725</v>
      </c>
      <c r="AL98">
        <v>3.2724967203958699</v>
      </c>
      <c r="AM98">
        <v>3.87112615757747</v>
      </c>
      <c r="AN98">
        <v>0</v>
      </c>
      <c r="AO98">
        <v>0</v>
      </c>
      <c r="AP98">
        <v>0</v>
      </c>
      <c r="AQ98">
        <v>0</v>
      </c>
      <c r="AR98">
        <v>8.3820812692028976</v>
      </c>
      <c r="AS98">
        <v>7.8131349074155771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602.40669494907422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2.0858125064104596</v>
      </c>
      <c r="L99">
        <f t="shared" si="2"/>
        <v>0.58390188619005701</v>
      </c>
      <c r="M99">
        <f t="shared" si="2"/>
        <v>0</v>
      </c>
      <c r="N99">
        <f t="shared" si="2"/>
        <v>0.6979760640480277</v>
      </c>
      <c r="O99">
        <f t="shared" si="2"/>
        <v>1.1722381067619718</v>
      </c>
      <c r="P99">
        <f t="shared" si="2"/>
        <v>1.6024173366504406</v>
      </c>
      <c r="Q99">
        <f t="shared" si="2"/>
        <v>7.4014188046768417E-2</v>
      </c>
      <c r="R99">
        <f t="shared" si="2"/>
        <v>0.18945173134378115</v>
      </c>
      <c r="S99">
        <f t="shared" si="2"/>
        <v>9.7024288781465143E-2</v>
      </c>
      <c r="T99">
        <f t="shared" si="2"/>
        <v>0</v>
      </c>
      <c r="U99">
        <f t="shared" si="2"/>
        <v>5.2676691701703167</v>
      </c>
      <c r="V99">
        <f t="shared" si="2"/>
        <v>0.10716709339856688</v>
      </c>
      <c r="W99">
        <f t="shared" si="2"/>
        <v>0.20729017793165752</v>
      </c>
      <c r="X99">
        <f t="shared" si="2"/>
        <v>0.86749699385889689</v>
      </c>
      <c r="Y99">
        <f t="shared" si="2"/>
        <v>0</v>
      </c>
      <c r="Z99">
        <f t="shared" si="2"/>
        <v>7.0900376423500014E-2</v>
      </c>
      <c r="AA99">
        <f t="shared" si="2"/>
        <v>8.9000686639562884E-2</v>
      </c>
      <c r="AB99">
        <f t="shared" si="2"/>
        <v>9.1336827318887565E-2</v>
      </c>
      <c r="AC99">
        <f t="shared" si="2"/>
        <v>5.5718753537273902E-2</v>
      </c>
      <c r="AD99">
        <f t="shared" si="2"/>
        <v>3.8037205400947571E-2</v>
      </c>
      <c r="AE99">
        <f t="shared" si="2"/>
        <v>0.13618250056031367</v>
      </c>
      <c r="AF99">
        <f t="shared" si="2"/>
        <v>0</v>
      </c>
      <c r="AG99">
        <f t="shared" si="2"/>
        <v>0</v>
      </c>
      <c r="AH99">
        <f t="shared" si="2"/>
        <v>0.19985626449043392</v>
      </c>
      <c r="AI99">
        <f t="shared" si="2"/>
        <v>1.2792062474446949E-2</v>
      </c>
      <c r="AJ99">
        <f t="shared" si="2"/>
        <v>0</v>
      </c>
      <c r="AK99">
        <f t="shared" si="2"/>
        <v>0.20228869506193833</v>
      </c>
      <c r="AL99">
        <f t="shared" si="2"/>
        <v>0.17914927479490125</v>
      </c>
      <c r="AM99">
        <f t="shared" si="2"/>
        <v>5.5505078725578499E-2</v>
      </c>
      <c r="AN99">
        <f t="shared" si="2"/>
        <v>0</v>
      </c>
      <c r="AO99">
        <f t="shared" si="2"/>
        <v>0</v>
      </c>
      <c r="AP99">
        <f t="shared" si="2"/>
        <v>5.740814982155098E-3</v>
      </c>
      <c r="AQ99">
        <f t="shared" si="2"/>
        <v>0</v>
      </c>
      <c r="AR99">
        <f t="shared" si="2"/>
        <v>0.20089956155362293</v>
      </c>
      <c r="AS99">
        <f t="shared" si="2"/>
        <v>0.18819532822459092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14.478062973780558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9.0398537216334809</v>
      </c>
      <c r="L3">
        <v>482.1529512967345</v>
      </c>
      <c r="M3">
        <v>27.210304110054494</v>
      </c>
      <c r="N3">
        <v>35.132821999666469</v>
      </c>
      <c r="O3">
        <v>0</v>
      </c>
      <c r="P3">
        <v>41.318384223451325</v>
      </c>
      <c r="Q3">
        <v>6.4635866180651087</v>
      </c>
      <c r="R3">
        <v>12.541001462355656</v>
      </c>
      <c r="S3">
        <v>7.807735217179296</v>
      </c>
      <c r="T3">
        <v>0</v>
      </c>
      <c r="U3">
        <v>123.89304072160174</v>
      </c>
      <c r="V3">
        <v>6.1522820947630921</v>
      </c>
      <c r="W3">
        <v>10.296003649091451</v>
      </c>
      <c r="X3">
        <v>43.875609545518103</v>
      </c>
      <c r="Y3">
        <v>0</v>
      </c>
      <c r="Z3">
        <v>3.8585500568181823</v>
      </c>
      <c r="AA3">
        <v>0</v>
      </c>
      <c r="AB3">
        <v>7.7933183301437108</v>
      </c>
      <c r="AC3">
        <v>2.8633152770342565</v>
      </c>
      <c r="AD3">
        <v>0</v>
      </c>
      <c r="AE3">
        <v>4.8749208904852175</v>
      </c>
      <c r="AF3">
        <v>2.6253067366253902</v>
      </c>
      <c r="AG3">
        <v>12.322629218474729</v>
      </c>
      <c r="AH3">
        <v>0</v>
      </c>
      <c r="AI3">
        <v>0</v>
      </c>
      <c r="AJ3">
        <v>0</v>
      </c>
      <c r="AK3">
        <v>10.180860092513791</v>
      </c>
      <c r="AL3">
        <v>0</v>
      </c>
      <c r="AM3">
        <v>4.6854563792332566</v>
      </c>
      <c r="AN3">
        <v>0.64547880592700801</v>
      </c>
      <c r="AO3">
        <v>0</v>
      </c>
      <c r="AP3">
        <v>0</v>
      </c>
      <c r="AQ3">
        <v>5.7038151428484296</v>
      </c>
      <c r="AR3">
        <v>9.7982522999999997</v>
      </c>
      <c r="AS3">
        <v>9.4365840687457094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880.67206195896449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9.0398537216334809</v>
      </c>
      <c r="L4">
        <v>405.00925215153467</v>
      </c>
      <c r="M4">
        <v>27.210304110054494</v>
      </c>
      <c r="N4">
        <v>35.132821999666469</v>
      </c>
      <c r="O4">
        <v>0</v>
      </c>
      <c r="P4">
        <v>41.318384223451325</v>
      </c>
      <c r="Q4">
        <v>6.4635866180651087</v>
      </c>
      <c r="R4">
        <v>12.541001462355656</v>
      </c>
      <c r="S4">
        <v>7.807735217179296</v>
      </c>
      <c r="T4">
        <v>0</v>
      </c>
      <c r="U4">
        <v>123.89304072160174</v>
      </c>
      <c r="V4">
        <v>6.1522820947630921</v>
      </c>
      <c r="W4">
        <v>10.296003649091451</v>
      </c>
      <c r="X4">
        <v>43.875609545518103</v>
      </c>
      <c r="Y4">
        <v>0</v>
      </c>
      <c r="Z4">
        <v>3.8585500568181823</v>
      </c>
      <c r="AA4">
        <v>0</v>
      </c>
      <c r="AB4">
        <v>7.7933183301437108</v>
      </c>
      <c r="AC4">
        <v>2.8633152770342565</v>
      </c>
      <c r="AD4">
        <v>0</v>
      </c>
      <c r="AE4">
        <v>4.8749208904852175</v>
      </c>
      <c r="AF4">
        <v>2.6253067366253902</v>
      </c>
      <c r="AG4">
        <v>12.322629218474729</v>
      </c>
      <c r="AH4">
        <v>0</v>
      </c>
      <c r="AI4">
        <v>0</v>
      </c>
      <c r="AJ4">
        <v>0</v>
      </c>
      <c r="AK4">
        <v>10.180860092513791</v>
      </c>
      <c r="AL4">
        <v>0</v>
      </c>
      <c r="AM4">
        <v>4.6854563792332566</v>
      </c>
      <c r="AN4">
        <v>0.64547880592700801</v>
      </c>
      <c r="AO4">
        <v>0</v>
      </c>
      <c r="AP4">
        <v>0</v>
      </c>
      <c r="AQ4">
        <v>5.7038151428484296</v>
      </c>
      <c r="AR4">
        <v>9.7982522999999997</v>
      </c>
      <c r="AS4">
        <v>9.4365840687457094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803.5283628137646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4.9799491202976869</v>
      </c>
      <c r="L5">
        <v>374.14992513043285</v>
      </c>
      <c r="M5">
        <v>27.210304110054494</v>
      </c>
      <c r="N5">
        <v>35.132821999666469</v>
      </c>
      <c r="O5">
        <v>0</v>
      </c>
      <c r="P5">
        <v>41.318384223451325</v>
      </c>
      <c r="Q5">
        <v>6.4591709218677762</v>
      </c>
      <c r="R5">
        <v>12.541001462355656</v>
      </c>
      <c r="S5">
        <v>7.807735217179296</v>
      </c>
      <c r="T5">
        <v>0</v>
      </c>
      <c r="U5">
        <v>123.89304072160174</v>
      </c>
      <c r="V5">
        <v>6.1522820947630921</v>
      </c>
      <c r="W5">
        <v>10.296003649091451</v>
      </c>
      <c r="X5">
        <v>43.875609545518103</v>
      </c>
      <c r="Y5">
        <v>0</v>
      </c>
      <c r="Z5">
        <v>3.8585500568181823</v>
      </c>
      <c r="AA5">
        <v>0</v>
      </c>
      <c r="AB5">
        <v>3.8966590400945056</v>
      </c>
      <c r="AC5">
        <v>2.8633152770342565</v>
      </c>
      <c r="AD5">
        <v>0</v>
      </c>
      <c r="AE5">
        <v>4.8749208904852175</v>
      </c>
      <c r="AF5">
        <v>2.6253067366253902</v>
      </c>
      <c r="AG5">
        <v>12.322629218474729</v>
      </c>
      <c r="AH5">
        <v>0</v>
      </c>
      <c r="AI5">
        <v>0</v>
      </c>
      <c r="AJ5">
        <v>0</v>
      </c>
      <c r="AK5">
        <v>10.180860092513791</v>
      </c>
      <c r="AL5">
        <v>0</v>
      </c>
      <c r="AM5">
        <v>3.1236377581039094</v>
      </c>
      <c r="AN5">
        <v>0.64547880592700801</v>
      </c>
      <c r="AO5">
        <v>0</v>
      </c>
      <c r="AP5">
        <v>0</v>
      </c>
      <c r="AQ5">
        <v>5.7038151428484296</v>
      </c>
      <c r="AR5">
        <v>9.7982522999999997</v>
      </c>
      <c r="AS5">
        <v>9.4365840687457094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763.14623758395101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4.9799491202976869</v>
      </c>
      <c r="L6">
        <v>374.14992513043285</v>
      </c>
      <c r="M6">
        <v>27.210304110054494</v>
      </c>
      <c r="N6">
        <v>35.132821999666469</v>
      </c>
      <c r="O6">
        <v>0</v>
      </c>
      <c r="P6">
        <v>41.318384223451325</v>
      </c>
      <c r="Q6">
        <v>6.4591709218677762</v>
      </c>
      <c r="R6">
        <v>12.541001462355656</v>
      </c>
      <c r="S6">
        <v>7.807735217179296</v>
      </c>
      <c r="T6">
        <v>0</v>
      </c>
      <c r="U6">
        <v>123.89304072160174</v>
      </c>
      <c r="V6">
        <v>6.1522820947630921</v>
      </c>
      <c r="W6">
        <v>10.296003649091451</v>
      </c>
      <c r="X6">
        <v>43.875609545518103</v>
      </c>
      <c r="Y6">
        <v>0</v>
      </c>
      <c r="Z6">
        <v>3.8585500568181823</v>
      </c>
      <c r="AA6">
        <v>0</v>
      </c>
      <c r="AB6">
        <v>3.8966590400945056</v>
      </c>
      <c r="AC6">
        <v>2.8633152770342565</v>
      </c>
      <c r="AD6">
        <v>0</v>
      </c>
      <c r="AE6">
        <v>4.8749208904852175</v>
      </c>
      <c r="AF6">
        <v>2.6253067366253902</v>
      </c>
      <c r="AG6">
        <v>12.322629218474729</v>
      </c>
      <c r="AH6">
        <v>0</v>
      </c>
      <c r="AI6">
        <v>0</v>
      </c>
      <c r="AJ6">
        <v>0</v>
      </c>
      <c r="AK6">
        <v>10.180860092513791</v>
      </c>
      <c r="AL6">
        <v>0</v>
      </c>
      <c r="AM6">
        <v>3.1236377581039094</v>
      </c>
      <c r="AN6">
        <v>0.64547880592700801</v>
      </c>
      <c r="AO6">
        <v>0</v>
      </c>
      <c r="AP6">
        <v>0</v>
      </c>
      <c r="AQ6">
        <v>5.7038151428484296</v>
      </c>
      <c r="AR6">
        <v>9.7982522999999997</v>
      </c>
      <c r="AS6">
        <v>9.4365840687457094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763.14623758395101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4.9799491202976869</v>
      </c>
      <c r="L7">
        <v>374.14269615686101</v>
      </c>
      <c r="M7">
        <v>27.210304110054494</v>
      </c>
      <c r="N7">
        <v>35.132821999666469</v>
      </c>
      <c r="O7">
        <v>0</v>
      </c>
      <c r="P7">
        <v>41.318384223451325</v>
      </c>
      <c r="Q7">
        <v>6.4591709218677762</v>
      </c>
      <c r="R7">
        <v>12.541001462355656</v>
      </c>
      <c r="S7">
        <v>7.807735217179296</v>
      </c>
      <c r="T7">
        <v>0</v>
      </c>
      <c r="U7">
        <v>123.89304072160174</v>
      </c>
      <c r="V7">
        <v>6.1522820947630921</v>
      </c>
      <c r="W7">
        <v>10.296003649091451</v>
      </c>
      <c r="X7">
        <v>43.875609545518103</v>
      </c>
      <c r="Y7">
        <v>0</v>
      </c>
      <c r="Z7">
        <v>3.8585500568181823</v>
      </c>
      <c r="AA7">
        <v>0</v>
      </c>
      <c r="AB7">
        <v>3.8966590400945056</v>
      </c>
      <c r="AC7">
        <v>2.8633152770342565</v>
      </c>
      <c r="AD7">
        <v>0</v>
      </c>
      <c r="AE7">
        <v>4.8749208904852175</v>
      </c>
      <c r="AF7">
        <v>2.6253067366253902</v>
      </c>
      <c r="AG7">
        <v>12.322629218474729</v>
      </c>
      <c r="AH7">
        <v>0</v>
      </c>
      <c r="AI7">
        <v>0</v>
      </c>
      <c r="AJ7">
        <v>0</v>
      </c>
      <c r="AK7">
        <v>10.180860092513791</v>
      </c>
      <c r="AL7">
        <v>0</v>
      </c>
      <c r="AM7">
        <v>3.1236377581039094</v>
      </c>
      <c r="AN7">
        <v>0.64547880592700801</v>
      </c>
      <c r="AO7">
        <v>0</v>
      </c>
      <c r="AP7">
        <v>0</v>
      </c>
      <c r="AQ7">
        <v>5.7038151428484296</v>
      </c>
      <c r="AR7">
        <v>9.7982522999999997</v>
      </c>
      <c r="AS7">
        <v>9.4365840687457094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763.13900861037905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4.9799491202976869</v>
      </c>
      <c r="L8">
        <v>318.21311137216395</v>
      </c>
      <c r="M8">
        <v>27.210304110054494</v>
      </c>
      <c r="N8">
        <v>35.132821999666469</v>
      </c>
      <c r="O8">
        <v>0</v>
      </c>
      <c r="P8">
        <v>41.318384223451325</v>
      </c>
      <c r="Q8">
        <v>3.5577859231590185</v>
      </c>
      <c r="R8">
        <v>6.9080766433121017</v>
      </c>
      <c r="S8">
        <v>4.2976505958549218</v>
      </c>
      <c r="T8">
        <v>0</v>
      </c>
      <c r="U8">
        <v>123.89304072160174</v>
      </c>
      <c r="V8">
        <v>6.1522820947630921</v>
      </c>
      <c r="W8">
        <v>10.296003649091451</v>
      </c>
      <c r="X8">
        <v>43.875609545518103</v>
      </c>
      <c r="Y8">
        <v>0</v>
      </c>
      <c r="Z8">
        <v>3.8585500568181823</v>
      </c>
      <c r="AA8">
        <v>0</v>
      </c>
      <c r="AB8">
        <v>3.8966590400945056</v>
      </c>
      <c r="AC8">
        <v>2.8633152770342565</v>
      </c>
      <c r="AD8">
        <v>0</v>
      </c>
      <c r="AE8">
        <v>4.8749208904852175</v>
      </c>
      <c r="AF8">
        <v>2.6253067366253902</v>
      </c>
      <c r="AG8">
        <v>12.322629218474729</v>
      </c>
      <c r="AH8">
        <v>0</v>
      </c>
      <c r="AI8">
        <v>0</v>
      </c>
      <c r="AJ8">
        <v>0</v>
      </c>
      <c r="AK8">
        <v>10.180860092513791</v>
      </c>
      <c r="AL8">
        <v>0</v>
      </c>
      <c r="AM8">
        <v>3.1236377581039094</v>
      </c>
      <c r="AN8">
        <v>0.64547880592700801</v>
      </c>
      <c r="AO8">
        <v>0</v>
      </c>
      <c r="AP8">
        <v>0</v>
      </c>
      <c r="AQ8">
        <v>5.7038151428484296</v>
      </c>
      <c r="AR8">
        <v>9.7982522999999997</v>
      </c>
      <c r="AS8">
        <v>9.4365840687457094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695.16502938660528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4.9799491202976869</v>
      </c>
      <c r="L9">
        <v>261.52270069461184</v>
      </c>
      <c r="M9">
        <v>27.210304110054494</v>
      </c>
      <c r="N9">
        <v>35.132821999666469</v>
      </c>
      <c r="O9">
        <v>0</v>
      </c>
      <c r="P9">
        <v>41.318384223451325</v>
      </c>
      <c r="Q9">
        <v>6.4635866180651087</v>
      </c>
      <c r="R9">
        <v>12.541001462355656</v>
      </c>
      <c r="S9">
        <v>7.807735217179296</v>
      </c>
      <c r="T9">
        <v>0</v>
      </c>
      <c r="U9">
        <v>123.89304072160174</v>
      </c>
      <c r="V9">
        <v>6.1522820947630921</v>
      </c>
      <c r="W9">
        <v>10.296003649091451</v>
      </c>
      <c r="X9">
        <v>43.875609545518103</v>
      </c>
      <c r="Y9">
        <v>0</v>
      </c>
      <c r="Z9">
        <v>3.8585500568181823</v>
      </c>
      <c r="AA9">
        <v>0</v>
      </c>
      <c r="AB9">
        <v>3.8966590400945056</v>
      </c>
      <c r="AC9">
        <v>2.8633152770342565</v>
      </c>
      <c r="AD9">
        <v>0</v>
      </c>
      <c r="AE9">
        <v>4.8749208904852175</v>
      </c>
      <c r="AF9">
        <v>2.6253067366253902</v>
      </c>
      <c r="AG9">
        <v>12.322629218474729</v>
      </c>
      <c r="AH9">
        <v>0</v>
      </c>
      <c r="AI9">
        <v>0</v>
      </c>
      <c r="AJ9">
        <v>0</v>
      </c>
      <c r="AK9">
        <v>10.180860092513791</v>
      </c>
      <c r="AL9">
        <v>0</v>
      </c>
      <c r="AM9">
        <v>1.5618188790519547</v>
      </c>
      <c r="AN9">
        <v>0.64547880592700801</v>
      </c>
      <c r="AO9">
        <v>0</v>
      </c>
      <c r="AP9">
        <v>0</v>
      </c>
      <c r="AQ9">
        <v>5.7038151428484296</v>
      </c>
      <c r="AR9">
        <v>11.431294349999998</v>
      </c>
      <c r="AS9">
        <v>9.4365840687457094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650.59465201527553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4.9799491202976869</v>
      </c>
      <c r="L10">
        <v>232.45968988085804</v>
      </c>
      <c r="M10">
        <v>27.210304110054494</v>
      </c>
      <c r="N10">
        <v>35.132821999666469</v>
      </c>
      <c r="O10">
        <v>0</v>
      </c>
      <c r="P10">
        <v>41.318384223451325</v>
      </c>
      <c r="Q10">
        <v>6.4635866180651087</v>
      </c>
      <c r="R10">
        <v>12.541001462355656</v>
      </c>
      <c r="S10">
        <v>7.807735217179296</v>
      </c>
      <c r="T10">
        <v>0</v>
      </c>
      <c r="U10">
        <v>123.89304072160174</v>
      </c>
      <c r="V10">
        <v>6.1522820947630921</v>
      </c>
      <c r="W10">
        <v>10.296003649091451</v>
      </c>
      <c r="X10">
        <v>43.875609545518103</v>
      </c>
      <c r="Y10">
        <v>0</v>
      </c>
      <c r="Z10">
        <v>3.8585500568181823</v>
      </c>
      <c r="AA10">
        <v>0</v>
      </c>
      <c r="AB10">
        <v>3.8966590400945056</v>
      </c>
      <c r="AC10">
        <v>2.8633152770342565</v>
      </c>
      <c r="AD10">
        <v>0</v>
      </c>
      <c r="AE10">
        <v>4.8749208904852175</v>
      </c>
      <c r="AF10">
        <v>5.2506134732507803</v>
      </c>
      <c r="AG10">
        <v>12.322629218474729</v>
      </c>
      <c r="AH10">
        <v>0</v>
      </c>
      <c r="AI10">
        <v>0</v>
      </c>
      <c r="AJ10">
        <v>0</v>
      </c>
      <c r="AK10">
        <v>10.180860092513791</v>
      </c>
      <c r="AL10">
        <v>0</v>
      </c>
      <c r="AM10">
        <v>1.5618188790519547</v>
      </c>
      <c r="AN10">
        <v>0.64547880592700801</v>
      </c>
      <c r="AO10">
        <v>0</v>
      </c>
      <c r="AP10">
        <v>0</v>
      </c>
      <c r="AQ10">
        <v>5.7038151428484296</v>
      </c>
      <c r="AR10">
        <v>11.431294349999998</v>
      </c>
      <c r="AS10">
        <v>9.4365840687457094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624.15694793814703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4.9799319719789858</v>
      </c>
      <c r="L11">
        <v>206.30370512594411</v>
      </c>
      <c r="M11">
        <v>27.210304110054494</v>
      </c>
      <c r="N11">
        <v>35.132821999666469</v>
      </c>
      <c r="O11">
        <v>0</v>
      </c>
      <c r="P11">
        <v>41.318384223451325</v>
      </c>
      <c r="Q11">
        <v>3.5506733923849811</v>
      </c>
      <c r="R11">
        <v>12.541001462355656</v>
      </c>
      <c r="S11">
        <v>4.3373656948275867</v>
      </c>
      <c r="T11">
        <v>0</v>
      </c>
      <c r="U11">
        <v>123.89304072160174</v>
      </c>
      <c r="V11">
        <v>6.1522820947630921</v>
      </c>
      <c r="W11">
        <v>10.296003649091451</v>
      </c>
      <c r="X11">
        <v>43.875609545518103</v>
      </c>
      <c r="Y11">
        <v>0</v>
      </c>
      <c r="Z11">
        <v>3.8585500568181823</v>
      </c>
      <c r="AA11">
        <v>0</v>
      </c>
      <c r="AB11">
        <v>3.8966590400945056</v>
      </c>
      <c r="AC11">
        <v>2.8633152770342565</v>
      </c>
      <c r="AD11">
        <v>0</v>
      </c>
      <c r="AE11">
        <v>4.8749208904852175</v>
      </c>
      <c r="AF11">
        <v>5.2506134732507803</v>
      </c>
      <c r="AG11">
        <v>12.322629218474729</v>
      </c>
      <c r="AH11">
        <v>0</v>
      </c>
      <c r="AI11">
        <v>0</v>
      </c>
      <c r="AJ11">
        <v>0</v>
      </c>
      <c r="AK11">
        <v>10.180860092513791</v>
      </c>
      <c r="AL11">
        <v>0</v>
      </c>
      <c r="AM11">
        <v>1.5618188790519547</v>
      </c>
      <c r="AN11">
        <v>0.64547880592700801</v>
      </c>
      <c r="AO11">
        <v>0</v>
      </c>
      <c r="AP11">
        <v>0</v>
      </c>
      <c r="AQ11">
        <v>5.7038151428484296</v>
      </c>
      <c r="AR11">
        <v>9.7982522999999997</v>
      </c>
      <c r="AS11">
        <v>9.4365840687457094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589.98462123688262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4.9799319719789858</v>
      </c>
      <c r="L12">
        <v>206.30370512594411</v>
      </c>
      <c r="M12">
        <v>27.210304110054494</v>
      </c>
      <c r="N12">
        <v>35.132821999666469</v>
      </c>
      <c r="O12">
        <v>0</v>
      </c>
      <c r="P12">
        <v>41.318384223451325</v>
      </c>
      <c r="Q12">
        <v>3.5506733923849811</v>
      </c>
      <c r="R12">
        <v>12.541001462355656</v>
      </c>
      <c r="S12">
        <v>4.3373656948275867</v>
      </c>
      <c r="T12">
        <v>0</v>
      </c>
      <c r="U12">
        <v>123.89304072160174</v>
      </c>
      <c r="V12">
        <v>6.1522820947630921</v>
      </c>
      <c r="W12">
        <v>10.296003649091451</v>
      </c>
      <c r="X12">
        <v>43.875609545518103</v>
      </c>
      <c r="Y12">
        <v>0</v>
      </c>
      <c r="Z12">
        <v>3.8585500568181823</v>
      </c>
      <c r="AA12">
        <v>0</v>
      </c>
      <c r="AB12">
        <v>3.8966590400945056</v>
      </c>
      <c r="AC12">
        <v>2.8633152770342565</v>
      </c>
      <c r="AD12">
        <v>0</v>
      </c>
      <c r="AE12">
        <v>4.8749208904852175</v>
      </c>
      <c r="AF12">
        <v>5.2506134732507803</v>
      </c>
      <c r="AG12">
        <v>12.322629218474729</v>
      </c>
      <c r="AH12">
        <v>0</v>
      </c>
      <c r="AI12">
        <v>0</v>
      </c>
      <c r="AJ12">
        <v>0</v>
      </c>
      <c r="AK12">
        <v>10.180860092513791</v>
      </c>
      <c r="AL12">
        <v>0</v>
      </c>
      <c r="AM12">
        <v>1.5618188790519547</v>
      </c>
      <c r="AN12">
        <v>0.64547880592700801</v>
      </c>
      <c r="AO12">
        <v>0</v>
      </c>
      <c r="AP12">
        <v>0</v>
      </c>
      <c r="AQ12">
        <v>5.7038151428484296</v>
      </c>
      <c r="AR12">
        <v>9.7982522999999997</v>
      </c>
      <c r="AS12">
        <v>9.4365840687457094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589.98462123688262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4.9799319719789858</v>
      </c>
      <c r="L13">
        <v>206.30668050796842</v>
      </c>
      <c r="M13">
        <v>27.210304110054494</v>
      </c>
      <c r="N13">
        <v>35.132821999666469</v>
      </c>
      <c r="O13">
        <v>0</v>
      </c>
      <c r="P13">
        <v>41.318384223451325</v>
      </c>
      <c r="Q13">
        <v>6.4635910392561984</v>
      </c>
      <c r="R13">
        <v>12.541001462355656</v>
      </c>
      <c r="S13">
        <v>7.8081928212058216</v>
      </c>
      <c r="T13">
        <v>0</v>
      </c>
      <c r="U13">
        <v>123.89304072160174</v>
      </c>
      <c r="V13">
        <v>6.1522820947630921</v>
      </c>
      <c r="W13">
        <v>10.296003649091451</v>
      </c>
      <c r="X13">
        <v>43.875609545518103</v>
      </c>
      <c r="Y13">
        <v>0</v>
      </c>
      <c r="Z13">
        <v>3.8585500568181823</v>
      </c>
      <c r="AA13">
        <v>0</v>
      </c>
      <c r="AB13">
        <v>3.8966590400945056</v>
      </c>
      <c r="AC13">
        <v>2.8633152770342565</v>
      </c>
      <c r="AD13">
        <v>0</v>
      </c>
      <c r="AE13">
        <v>4.8749208904852175</v>
      </c>
      <c r="AF13">
        <v>5.2506134732507803</v>
      </c>
      <c r="AG13">
        <v>12.322629218474729</v>
      </c>
      <c r="AH13">
        <v>0</v>
      </c>
      <c r="AI13">
        <v>0</v>
      </c>
      <c r="AJ13">
        <v>0</v>
      </c>
      <c r="AK13">
        <v>10.180860092513791</v>
      </c>
      <c r="AL13">
        <v>0</v>
      </c>
      <c r="AM13">
        <v>1.5618188790519547</v>
      </c>
      <c r="AN13">
        <v>0.64547880592700801</v>
      </c>
      <c r="AO13">
        <v>0</v>
      </c>
      <c r="AP13">
        <v>0</v>
      </c>
      <c r="AQ13">
        <v>5.7038151428484296</v>
      </c>
      <c r="AR13">
        <v>9.7982522999999997</v>
      </c>
      <c r="AS13">
        <v>9.4365840687457094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596.3713413921563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4.9799319719789858</v>
      </c>
      <c r="L14">
        <v>206.30668050796842</v>
      </c>
      <c r="M14">
        <v>27.210304110054494</v>
      </c>
      <c r="N14">
        <v>35.132821999666469</v>
      </c>
      <c r="O14">
        <v>0</v>
      </c>
      <c r="P14">
        <v>41.318384223451325</v>
      </c>
      <c r="Q14">
        <v>6.4635910392561984</v>
      </c>
      <c r="R14">
        <v>12.541001462355656</v>
      </c>
      <c r="S14">
        <v>7.8081928212058216</v>
      </c>
      <c r="T14">
        <v>0</v>
      </c>
      <c r="U14">
        <v>123.89304072160174</v>
      </c>
      <c r="V14">
        <v>6.1522820947630921</v>
      </c>
      <c r="W14">
        <v>10.296003649091451</v>
      </c>
      <c r="X14">
        <v>43.875609545518103</v>
      </c>
      <c r="Y14">
        <v>0</v>
      </c>
      <c r="Z14">
        <v>3.8585500568181823</v>
      </c>
      <c r="AA14">
        <v>0</v>
      </c>
      <c r="AB14">
        <v>3.8966590400945056</v>
      </c>
      <c r="AC14">
        <v>2.8633152770342565</v>
      </c>
      <c r="AD14">
        <v>0</v>
      </c>
      <c r="AE14">
        <v>4.8749208904852175</v>
      </c>
      <c r="AF14">
        <v>5.2506134732507803</v>
      </c>
      <c r="AG14">
        <v>12.322629218474729</v>
      </c>
      <c r="AH14">
        <v>0</v>
      </c>
      <c r="AI14">
        <v>0</v>
      </c>
      <c r="AJ14">
        <v>0</v>
      </c>
      <c r="AK14">
        <v>10.180860092513791</v>
      </c>
      <c r="AL14">
        <v>0</v>
      </c>
      <c r="AM14">
        <v>1.5618188790519547</v>
      </c>
      <c r="AN14">
        <v>0.64547880592700801</v>
      </c>
      <c r="AO14">
        <v>0</v>
      </c>
      <c r="AP14">
        <v>0</v>
      </c>
      <c r="AQ14">
        <v>8.555722714272644</v>
      </c>
      <c r="AR14">
        <v>9.7982522999999997</v>
      </c>
      <c r="AS14">
        <v>9.4365840687457094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599.22324896358055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4.9799319719789858</v>
      </c>
      <c r="L15">
        <v>206.30668050796842</v>
      </c>
      <c r="M15">
        <v>27.210304110054494</v>
      </c>
      <c r="N15">
        <v>35.132821999666469</v>
      </c>
      <c r="O15">
        <v>0</v>
      </c>
      <c r="P15">
        <v>41.318384223451325</v>
      </c>
      <c r="Q15">
        <v>6.4615727383177575</v>
      </c>
      <c r="R15">
        <v>12.545138341121493</v>
      </c>
      <c r="S15">
        <v>7.8065498214882947</v>
      </c>
      <c r="T15">
        <v>0</v>
      </c>
      <c r="U15">
        <v>123.89304072160174</v>
      </c>
      <c r="V15">
        <v>6.1522820947630921</v>
      </c>
      <c r="W15">
        <v>10.296003649091451</v>
      </c>
      <c r="X15">
        <v>43.875609545518103</v>
      </c>
      <c r="Y15">
        <v>0</v>
      </c>
      <c r="Z15">
        <v>3.8585500568181823</v>
      </c>
      <c r="AA15">
        <v>0</v>
      </c>
      <c r="AB15">
        <v>3.8966590400945056</v>
      </c>
      <c r="AC15">
        <v>2.8633152770342565</v>
      </c>
      <c r="AD15">
        <v>0</v>
      </c>
      <c r="AE15">
        <v>4.8749208904852175</v>
      </c>
      <c r="AF15">
        <v>5.2506134732507803</v>
      </c>
      <c r="AG15">
        <v>12.322629218474729</v>
      </c>
      <c r="AH15">
        <v>0</v>
      </c>
      <c r="AI15">
        <v>0</v>
      </c>
      <c r="AJ15">
        <v>0</v>
      </c>
      <c r="AK15">
        <v>10.180860092513791</v>
      </c>
      <c r="AL15">
        <v>0</v>
      </c>
      <c r="AM15">
        <v>1.5618188790519547</v>
      </c>
      <c r="AN15">
        <v>0.64547880592700801</v>
      </c>
      <c r="AO15">
        <v>0</v>
      </c>
      <c r="AP15">
        <v>0</v>
      </c>
      <c r="AQ15">
        <v>8.555722714272644</v>
      </c>
      <c r="AR15">
        <v>11.431294349999998</v>
      </c>
      <c r="AS15">
        <v>9.4365840687457094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600.85676659169053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4.9799044695716592</v>
      </c>
      <c r="L16">
        <v>206.30668050796842</v>
      </c>
      <c r="M16">
        <v>27.210304110054494</v>
      </c>
      <c r="N16">
        <v>35.132821999666469</v>
      </c>
      <c r="O16">
        <v>0</v>
      </c>
      <c r="P16">
        <v>41.318384223451325</v>
      </c>
      <c r="Q16">
        <v>3.5470001740989607</v>
      </c>
      <c r="R16">
        <v>12.545147444297079</v>
      </c>
      <c r="S16">
        <v>4.3404252945205473</v>
      </c>
      <c r="T16">
        <v>0</v>
      </c>
      <c r="U16">
        <v>123.89304072160174</v>
      </c>
      <c r="V16">
        <v>6.1522820947630921</v>
      </c>
      <c r="W16">
        <v>10.296003649091451</v>
      </c>
      <c r="X16">
        <v>43.875609545518103</v>
      </c>
      <c r="Y16">
        <v>0</v>
      </c>
      <c r="Z16">
        <v>3.8585500568181823</v>
      </c>
      <c r="AA16">
        <v>0</v>
      </c>
      <c r="AB16">
        <v>3.8966590400945056</v>
      </c>
      <c r="AC16">
        <v>2.8633152770342565</v>
      </c>
      <c r="AD16">
        <v>0</v>
      </c>
      <c r="AE16">
        <v>4.8749208904852175</v>
      </c>
      <c r="AF16">
        <v>5.2506134732507803</v>
      </c>
      <c r="AG16">
        <v>12.322629218474729</v>
      </c>
      <c r="AH16">
        <v>0</v>
      </c>
      <c r="AI16">
        <v>0</v>
      </c>
      <c r="AJ16">
        <v>0</v>
      </c>
      <c r="AK16">
        <v>10.180860092513791</v>
      </c>
      <c r="AL16">
        <v>0</v>
      </c>
      <c r="AM16">
        <v>1.5618188790519547</v>
      </c>
      <c r="AN16">
        <v>0.64547880592700801</v>
      </c>
      <c r="AO16">
        <v>0</v>
      </c>
      <c r="AP16">
        <v>0</v>
      </c>
      <c r="AQ16">
        <v>8.555722714272644</v>
      </c>
      <c r="AR16">
        <v>11.431294349999998</v>
      </c>
      <c r="AS16">
        <v>9.4365840687457094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594.47605110127233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4.9798786519583729</v>
      </c>
      <c r="L17">
        <v>206.30668050796842</v>
      </c>
      <c r="M17">
        <v>27.210304110054494</v>
      </c>
      <c r="N17">
        <v>35.132821999666469</v>
      </c>
      <c r="O17">
        <v>0</v>
      </c>
      <c r="P17">
        <v>41.318384223451325</v>
      </c>
      <c r="Q17">
        <v>3.5470001740989607</v>
      </c>
      <c r="R17">
        <v>12.545138341121493</v>
      </c>
      <c r="S17">
        <v>4.3404252945205473</v>
      </c>
      <c r="T17">
        <v>0</v>
      </c>
      <c r="U17">
        <v>123.89304072160174</v>
      </c>
      <c r="V17">
        <v>6.1522820947630921</v>
      </c>
      <c r="W17">
        <v>10.296003649091451</v>
      </c>
      <c r="X17">
        <v>43.875609545518103</v>
      </c>
      <c r="Y17">
        <v>0</v>
      </c>
      <c r="Z17">
        <v>3.8585500568181823</v>
      </c>
      <c r="AA17">
        <v>0</v>
      </c>
      <c r="AB17">
        <v>3.8966590400945056</v>
      </c>
      <c r="AC17">
        <v>2.8633152770342565</v>
      </c>
      <c r="AD17">
        <v>0</v>
      </c>
      <c r="AE17">
        <v>4.8749208904852175</v>
      </c>
      <c r="AF17">
        <v>5.2506134732507803</v>
      </c>
      <c r="AG17">
        <v>12.322629218474729</v>
      </c>
      <c r="AH17">
        <v>0</v>
      </c>
      <c r="AI17">
        <v>0</v>
      </c>
      <c r="AJ17">
        <v>0</v>
      </c>
      <c r="AK17">
        <v>10.180860092513791</v>
      </c>
      <c r="AL17">
        <v>0</v>
      </c>
      <c r="AM17">
        <v>1.5618188790519547</v>
      </c>
      <c r="AN17">
        <v>0.64547880592700801</v>
      </c>
      <c r="AO17">
        <v>0</v>
      </c>
      <c r="AP17">
        <v>0</v>
      </c>
      <c r="AQ17">
        <v>8.555722714272644</v>
      </c>
      <c r="AR17">
        <v>9.7982522999999997</v>
      </c>
      <c r="AS17">
        <v>9.4365840687457094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592.8429741304833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4.9798815932902301</v>
      </c>
      <c r="L18">
        <v>206.30668050796842</v>
      </c>
      <c r="M18">
        <v>27.210304110054494</v>
      </c>
      <c r="N18">
        <v>35.132821999666469</v>
      </c>
      <c r="O18">
        <v>0</v>
      </c>
      <c r="P18">
        <v>41.318384223451325</v>
      </c>
      <c r="Q18">
        <v>3.5470001740989607</v>
      </c>
      <c r="R18">
        <v>12.545138341121493</v>
      </c>
      <c r="S18">
        <v>4.3404252945205473</v>
      </c>
      <c r="T18">
        <v>0</v>
      </c>
      <c r="U18">
        <v>123.89304072160174</v>
      </c>
      <c r="V18">
        <v>6.1522820947630921</v>
      </c>
      <c r="W18">
        <v>10.296003649091451</v>
      </c>
      <c r="X18">
        <v>43.875609545518103</v>
      </c>
      <c r="Y18">
        <v>0</v>
      </c>
      <c r="Z18">
        <v>3.8585500568181823</v>
      </c>
      <c r="AA18">
        <v>0</v>
      </c>
      <c r="AB18">
        <v>3.8966590400945056</v>
      </c>
      <c r="AC18">
        <v>2.8633152770342565</v>
      </c>
      <c r="AD18">
        <v>0</v>
      </c>
      <c r="AE18">
        <v>4.8749208904852175</v>
      </c>
      <c r="AF18">
        <v>5.2506134732507803</v>
      </c>
      <c r="AG18">
        <v>12.322629218474729</v>
      </c>
      <c r="AH18">
        <v>0</v>
      </c>
      <c r="AI18">
        <v>0</v>
      </c>
      <c r="AJ18">
        <v>0</v>
      </c>
      <c r="AK18">
        <v>10.180860092513791</v>
      </c>
      <c r="AL18">
        <v>0</v>
      </c>
      <c r="AM18">
        <v>1.5618188790519547</v>
      </c>
      <c r="AN18">
        <v>0.64547880592700801</v>
      </c>
      <c r="AO18">
        <v>0</v>
      </c>
      <c r="AP18">
        <v>0</v>
      </c>
      <c r="AQ18">
        <v>8.555722714272644</v>
      </c>
      <c r="AR18">
        <v>9.7982522999999997</v>
      </c>
      <c r="AS18">
        <v>9.4365840687457094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592.84297707181508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4.9798815932902301</v>
      </c>
      <c r="L19">
        <v>206.30668050796842</v>
      </c>
      <c r="M19">
        <v>27.210304110054494</v>
      </c>
      <c r="N19">
        <v>35.132821999666469</v>
      </c>
      <c r="O19">
        <v>0</v>
      </c>
      <c r="P19">
        <v>41.318384223451325</v>
      </c>
      <c r="Q19">
        <v>3.5470001740989607</v>
      </c>
      <c r="R19">
        <v>12.545138341121493</v>
      </c>
      <c r="S19">
        <v>4.3404252945205473</v>
      </c>
      <c r="T19">
        <v>0</v>
      </c>
      <c r="U19">
        <v>123.89304072160174</v>
      </c>
      <c r="V19">
        <v>6.1522820947630921</v>
      </c>
      <c r="W19">
        <v>10.296003649091451</v>
      </c>
      <c r="X19">
        <v>43.875609545518103</v>
      </c>
      <c r="Y19">
        <v>0</v>
      </c>
      <c r="Z19">
        <v>3.8585500568181823</v>
      </c>
      <c r="AA19">
        <v>0</v>
      </c>
      <c r="AB19">
        <v>3.8966590400945056</v>
      </c>
      <c r="AC19">
        <v>2.8633152770342565</v>
      </c>
      <c r="AD19">
        <v>0</v>
      </c>
      <c r="AE19">
        <v>9.749841268386005</v>
      </c>
      <c r="AF19">
        <v>5.2506134732507803</v>
      </c>
      <c r="AG19">
        <v>12.322629218474729</v>
      </c>
      <c r="AH19">
        <v>0</v>
      </c>
      <c r="AI19">
        <v>0</v>
      </c>
      <c r="AJ19">
        <v>0</v>
      </c>
      <c r="AK19">
        <v>10.180860092513791</v>
      </c>
      <c r="AL19">
        <v>0</v>
      </c>
      <c r="AM19">
        <v>1.5618188790519547</v>
      </c>
      <c r="AN19">
        <v>0.64547880592700801</v>
      </c>
      <c r="AO19">
        <v>0</v>
      </c>
      <c r="AP19">
        <v>0</v>
      </c>
      <c r="AQ19">
        <v>8.555722714272644</v>
      </c>
      <c r="AR19">
        <v>11.431294349999998</v>
      </c>
      <c r="AS19">
        <v>9.4365840687457094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599.35093949971611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4.9798815932902301</v>
      </c>
      <c r="L20">
        <v>206.30668050796842</v>
      </c>
      <c r="M20">
        <v>27.210304110054494</v>
      </c>
      <c r="N20">
        <v>35.132821999666469</v>
      </c>
      <c r="O20">
        <v>0</v>
      </c>
      <c r="P20">
        <v>41.318384223451325</v>
      </c>
      <c r="Q20">
        <v>3.5470001740989607</v>
      </c>
      <c r="R20">
        <v>12.545138341121493</v>
      </c>
      <c r="S20">
        <v>4.3404252945205473</v>
      </c>
      <c r="T20">
        <v>0</v>
      </c>
      <c r="U20">
        <v>123.89304072160174</v>
      </c>
      <c r="V20">
        <v>6.1522820947630921</v>
      </c>
      <c r="W20">
        <v>10.296003649091451</v>
      </c>
      <c r="X20">
        <v>43.875609545518103</v>
      </c>
      <c r="Y20">
        <v>0</v>
      </c>
      <c r="Z20">
        <v>3.8585500568181823</v>
      </c>
      <c r="AA20">
        <v>0</v>
      </c>
      <c r="AB20">
        <v>3.8966590400945056</v>
      </c>
      <c r="AC20">
        <v>2.8633152770342565</v>
      </c>
      <c r="AD20">
        <v>0</v>
      </c>
      <c r="AE20">
        <v>9.749841268386005</v>
      </c>
      <c r="AF20">
        <v>5.2506134732507803</v>
      </c>
      <c r="AG20">
        <v>12.322629218474729</v>
      </c>
      <c r="AH20">
        <v>0</v>
      </c>
      <c r="AI20">
        <v>0</v>
      </c>
      <c r="AJ20">
        <v>0</v>
      </c>
      <c r="AK20">
        <v>10.180860092513791</v>
      </c>
      <c r="AL20">
        <v>0</v>
      </c>
      <c r="AM20">
        <v>1.5618188790519547</v>
      </c>
      <c r="AN20">
        <v>0.64547880592700801</v>
      </c>
      <c r="AO20">
        <v>0</v>
      </c>
      <c r="AP20">
        <v>0</v>
      </c>
      <c r="AQ20">
        <v>8.555722714272644</v>
      </c>
      <c r="AR20">
        <v>11.431294349999998</v>
      </c>
      <c r="AS20">
        <v>9.4365840687457094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599.35093949971611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4.9798815932902301</v>
      </c>
      <c r="L21">
        <v>206.30668050796842</v>
      </c>
      <c r="M21">
        <v>27.210304110054494</v>
      </c>
      <c r="N21">
        <v>35.132821999666469</v>
      </c>
      <c r="O21">
        <v>0</v>
      </c>
      <c r="P21">
        <v>41.318384223451325</v>
      </c>
      <c r="Q21">
        <v>3.5470001740989607</v>
      </c>
      <c r="R21">
        <v>12.545138341121493</v>
      </c>
      <c r="S21">
        <v>4.3404252945205473</v>
      </c>
      <c r="T21">
        <v>0</v>
      </c>
      <c r="U21">
        <v>123.89304072160174</v>
      </c>
      <c r="V21">
        <v>6.1522820947630921</v>
      </c>
      <c r="W21">
        <v>10.296003649091451</v>
      </c>
      <c r="X21">
        <v>43.875609545518103</v>
      </c>
      <c r="Y21">
        <v>0</v>
      </c>
      <c r="Z21">
        <v>3.8585500568181823</v>
      </c>
      <c r="AA21">
        <v>4.1558013274261603</v>
      </c>
      <c r="AB21">
        <v>3.8966590400945056</v>
      </c>
      <c r="AC21">
        <v>2.8633152770342565</v>
      </c>
      <c r="AD21">
        <v>0</v>
      </c>
      <c r="AE21">
        <v>9.749841268386005</v>
      </c>
      <c r="AF21">
        <v>5.2506134732507803</v>
      </c>
      <c r="AG21">
        <v>12.322629218474729</v>
      </c>
      <c r="AH21">
        <v>6.1636897871219229</v>
      </c>
      <c r="AI21">
        <v>0</v>
      </c>
      <c r="AJ21">
        <v>0</v>
      </c>
      <c r="AK21">
        <v>10.180860092513791</v>
      </c>
      <c r="AL21">
        <v>0</v>
      </c>
      <c r="AM21">
        <v>1.5618188790519547</v>
      </c>
      <c r="AN21">
        <v>0.64547880592700801</v>
      </c>
      <c r="AO21">
        <v>0</v>
      </c>
      <c r="AP21">
        <v>0</v>
      </c>
      <c r="AQ21">
        <v>8.555722714272644</v>
      </c>
      <c r="AR21">
        <v>9.7982522999999997</v>
      </c>
      <c r="AS21">
        <v>9.4365840687457094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608.03738856426412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4.9798815932902301</v>
      </c>
      <c r="L22">
        <v>206.30668050796842</v>
      </c>
      <c r="M22">
        <v>27.210304110054494</v>
      </c>
      <c r="N22">
        <v>35.132821999666469</v>
      </c>
      <c r="O22">
        <v>0</v>
      </c>
      <c r="P22">
        <v>41.318384223451325</v>
      </c>
      <c r="Q22">
        <v>3.5470001740989607</v>
      </c>
      <c r="R22">
        <v>12.545138341121493</v>
      </c>
      <c r="S22">
        <v>4.3404252945205473</v>
      </c>
      <c r="T22">
        <v>0</v>
      </c>
      <c r="U22">
        <v>123.89304072160174</v>
      </c>
      <c r="V22">
        <v>6.1522820947630921</v>
      </c>
      <c r="W22">
        <v>10.296003649091451</v>
      </c>
      <c r="X22">
        <v>43.875609545518103</v>
      </c>
      <c r="Y22">
        <v>0</v>
      </c>
      <c r="Z22">
        <v>3.8585500568181823</v>
      </c>
      <c r="AA22">
        <v>4.1558013274261603</v>
      </c>
      <c r="AB22">
        <v>3.8966590400945056</v>
      </c>
      <c r="AC22">
        <v>2.8633152770342565</v>
      </c>
      <c r="AD22">
        <v>0</v>
      </c>
      <c r="AE22">
        <v>9.749841268386005</v>
      </c>
      <c r="AF22">
        <v>5.2506134732507803</v>
      </c>
      <c r="AG22">
        <v>12.322629218474729</v>
      </c>
      <c r="AH22">
        <v>6.1636897871219229</v>
      </c>
      <c r="AI22">
        <v>0</v>
      </c>
      <c r="AJ22">
        <v>0</v>
      </c>
      <c r="AK22">
        <v>10.180860092513791</v>
      </c>
      <c r="AL22">
        <v>0</v>
      </c>
      <c r="AM22">
        <v>1.5618188790519547</v>
      </c>
      <c r="AN22">
        <v>0.64547880592700801</v>
      </c>
      <c r="AO22">
        <v>0</v>
      </c>
      <c r="AP22">
        <v>0</v>
      </c>
      <c r="AQ22">
        <v>8.555722714272644</v>
      </c>
      <c r="AR22">
        <v>9.7982522999999997</v>
      </c>
      <c r="AS22">
        <v>9.4365840687457094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608.03738856426412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4.9799241111332666</v>
      </c>
      <c r="L23">
        <v>231.02239934978039</v>
      </c>
      <c r="M23">
        <v>27.210304110054494</v>
      </c>
      <c r="N23">
        <v>35.132821999666469</v>
      </c>
      <c r="O23">
        <v>0</v>
      </c>
      <c r="P23">
        <v>41.318384223451325</v>
      </c>
      <c r="Q23">
        <v>6.4634425902335453</v>
      </c>
      <c r="R23">
        <v>12.545138341121493</v>
      </c>
      <c r="S23">
        <v>7.8065498214882947</v>
      </c>
      <c r="T23">
        <v>0</v>
      </c>
      <c r="U23">
        <v>123.89304072160174</v>
      </c>
      <c r="V23">
        <v>6.1522820947630921</v>
      </c>
      <c r="W23">
        <v>10.296003649091451</v>
      </c>
      <c r="X23">
        <v>43.875609545518103</v>
      </c>
      <c r="Y23">
        <v>0</v>
      </c>
      <c r="Z23">
        <v>3.8585500568181823</v>
      </c>
      <c r="AA23">
        <v>4.1558013274261603</v>
      </c>
      <c r="AB23">
        <v>3.8966590400945056</v>
      </c>
      <c r="AC23">
        <v>2.8633152770342565</v>
      </c>
      <c r="AD23">
        <v>0</v>
      </c>
      <c r="AE23">
        <v>9.749841268386005</v>
      </c>
      <c r="AF23">
        <v>5.2506134732507803</v>
      </c>
      <c r="AG23">
        <v>12.322629218474729</v>
      </c>
      <c r="AH23">
        <v>6.1636897871219229</v>
      </c>
      <c r="AI23">
        <v>0</v>
      </c>
      <c r="AJ23">
        <v>0</v>
      </c>
      <c r="AK23">
        <v>10.180860092513791</v>
      </c>
      <c r="AL23">
        <v>0</v>
      </c>
      <c r="AM23">
        <v>1.5618188790519547</v>
      </c>
      <c r="AN23">
        <v>0.64547880592700801</v>
      </c>
      <c r="AO23">
        <v>0</v>
      </c>
      <c r="AP23">
        <v>0</v>
      </c>
      <c r="AQ23">
        <v>8.555722714272644</v>
      </c>
      <c r="AR23">
        <v>11.431294349999998</v>
      </c>
      <c r="AS23">
        <v>9.4365840687457094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640.76875891702161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4.9798500814750541</v>
      </c>
      <c r="L24">
        <v>231.02239934978039</v>
      </c>
      <c r="M24">
        <v>27.210304110054494</v>
      </c>
      <c r="N24">
        <v>35.132821999666469</v>
      </c>
      <c r="O24">
        <v>0</v>
      </c>
      <c r="P24">
        <v>41.318384223451325</v>
      </c>
      <c r="Q24">
        <v>6.4615727383177575</v>
      </c>
      <c r="R24">
        <v>12.545138341121493</v>
      </c>
      <c r="S24">
        <v>7.8065498214882947</v>
      </c>
      <c r="T24">
        <v>0</v>
      </c>
      <c r="U24">
        <v>123.89304072160174</v>
      </c>
      <c r="V24">
        <v>6.1522820947630921</v>
      </c>
      <c r="W24">
        <v>10.296003649091451</v>
      </c>
      <c r="X24">
        <v>43.875609545518103</v>
      </c>
      <c r="Y24">
        <v>0</v>
      </c>
      <c r="Z24">
        <v>3.8585500568181823</v>
      </c>
      <c r="AA24">
        <v>4.1558013274261603</v>
      </c>
      <c r="AB24">
        <v>3.8966590400945056</v>
      </c>
      <c r="AC24">
        <v>2.8633152770342565</v>
      </c>
      <c r="AD24">
        <v>0</v>
      </c>
      <c r="AE24">
        <v>9.749841268386005</v>
      </c>
      <c r="AF24">
        <v>5.2506134732507803</v>
      </c>
      <c r="AG24">
        <v>12.322629218474729</v>
      </c>
      <c r="AH24">
        <v>6.1636897871219229</v>
      </c>
      <c r="AI24">
        <v>0</v>
      </c>
      <c r="AJ24">
        <v>0</v>
      </c>
      <c r="AK24">
        <v>10.180860092513791</v>
      </c>
      <c r="AL24">
        <v>0</v>
      </c>
      <c r="AM24">
        <v>1.5618188790519547</v>
      </c>
      <c r="AN24">
        <v>0.64547880592700801</v>
      </c>
      <c r="AO24">
        <v>0</v>
      </c>
      <c r="AP24">
        <v>0</v>
      </c>
      <c r="AQ24">
        <v>8.555722714272644</v>
      </c>
      <c r="AR24">
        <v>11.431294349999998</v>
      </c>
      <c r="AS24">
        <v>9.4365840687457094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640.76681503544751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4.9799131744466916</v>
      </c>
      <c r="L25">
        <v>231.02239934978039</v>
      </c>
      <c r="M25">
        <v>27.210304110054494</v>
      </c>
      <c r="N25">
        <v>35.132821999666469</v>
      </c>
      <c r="O25">
        <v>0</v>
      </c>
      <c r="P25">
        <v>41.318384223451325</v>
      </c>
      <c r="Q25">
        <v>6.4615727383177575</v>
      </c>
      <c r="R25">
        <v>12.545138341121493</v>
      </c>
      <c r="S25">
        <v>7.8065498214882947</v>
      </c>
      <c r="T25">
        <v>0</v>
      </c>
      <c r="U25">
        <v>123.89304072160174</v>
      </c>
      <c r="V25">
        <v>6.1522820947630921</v>
      </c>
      <c r="W25">
        <v>10.296003649091451</v>
      </c>
      <c r="X25">
        <v>43.875609545518103</v>
      </c>
      <c r="Y25">
        <v>0</v>
      </c>
      <c r="Z25">
        <v>1.9292748750000002</v>
      </c>
      <c r="AA25">
        <v>8.3116026548523205</v>
      </c>
      <c r="AB25">
        <v>3.8966590400945056</v>
      </c>
      <c r="AC25">
        <v>2.8633152770342565</v>
      </c>
      <c r="AD25">
        <v>0</v>
      </c>
      <c r="AE25">
        <v>4.8749208904852175</v>
      </c>
      <c r="AF25">
        <v>5.2506134732507803</v>
      </c>
      <c r="AG25">
        <v>12.322629218474729</v>
      </c>
      <c r="AH25">
        <v>6.7240255304542167</v>
      </c>
      <c r="AI25">
        <v>0</v>
      </c>
      <c r="AJ25">
        <v>0</v>
      </c>
      <c r="AK25">
        <v>10.180860092513791</v>
      </c>
      <c r="AL25">
        <v>0</v>
      </c>
      <c r="AM25">
        <v>1.5618188790519547</v>
      </c>
      <c r="AN25">
        <v>0.64547880592700801</v>
      </c>
      <c r="AO25">
        <v>0</v>
      </c>
      <c r="AP25">
        <v>0</v>
      </c>
      <c r="AQ25">
        <v>8.555722714272644</v>
      </c>
      <c r="AR25">
        <v>9.7982522999999997</v>
      </c>
      <c r="AS25">
        <v>9.4365840687457094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637.04577758945845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4.9798786519583729</v>
      </c>
      <c r="L26">
        <v>231.02239934978039</v>
      </c>
      <c r="M26">
        <v>27.210304110054494</v>
      </c>
      <c r="N26">
        <v>35.132821999666469</v>
      </c>
      <c r="O26">
        <v>0</v>
      </c>
      <c r="P26">
        <v>41.318384223451325</v>
      </c>
      <c r="Q26">
        <v>6.4615727383177575</v>
      </c>
      <c r="R26">
        <v>12.545138341121493</v>
      </c>
      <c r="S26">
        <v>7.8065498214882947</v>
      </c>
      <c r="T26">
        <v>0</v>
      </c>
      <c r="U26">
        <v>123.89304072160174</v>
      </c>
      <c r="V26">
        <v>6.1522820947630921</v>
      </c>
      <c r="W26">
        <v>10.296003649091451</v>
      </c>
      <c r="X26">
        <v>43.875609545518103</v>
      </c>
      <c r="Y26">
        <v>0</v>
      </c>
      <c r="Z26">
        <v>1.9292748750000002</v>
      </c>
      <c r="AA26">
        <v>8.3116026548523205</v>
      </c>
      <c r="AB26">
        <v>3.8966590400945056</v>
      </c>
      <c r="AC26">
        <v>2.8633152770342565</v>
      </c>
      <c r="AD26">
        <v>0</v>
      </c>
      <c r="AE26">
        <v>4.8749208904852175</v>
      </c>
      <c r="AF26">
        <v>5.2506134732507803</v>
      </c>
      <c r="AG26">
        <v>12.322629218474729</v>
      </c>
      <c r="AH26">
        <v>6.7240255304542167</v>
      </c>
      <c r="AI26">
        <v>0</v>
      </c>
      <c r="AJ26">
        <v>0</v>
      </c>
      <c r="AK26">
        <v>10.180860092513791</v>
      </c>
      <c r="AL26">
        <v>0</v>
      </c>
      <c r="AM26">
        <v>1.5618188790519547</v>
      </c>
      <c r="AN26">
        <v>0.64547880592700801</v>
      </c>
      <c r="AO26">
        <v>0</v>
      </c>
      <c r="AP26">
        <v>0</v>
      </c>
      <c r="AQ26">
        <v>8.555722714272644</v>
      </c>
      <c r="AR26">
        <v>9.7982522999999997</v>
      </c>
      <c r="AS26">
        <v>9.4365840687457094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637.0457430669702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4.9799085880254221</v>
      </c>
      <c r="L27">
        <v>231.02239934978039</v>
      </c>
      <c r="M27">
        <v>27.210304110054494</v>
      </c>
      <c r="N27">
        <v>35.132821999666469</v>
      </c>
      <c r="O27">
        <v>0</v>
      </c>
      <c r="P27">
        <v>41.318384223451325</v>
      </c>
      <c r="Q27">
        <v>6.4615727383177575</v>
      </c>
      <c r="R27">
        <v>12.545138341121493</v>
      </c>
      <c r="S27">
        <v>7.8065498214882947</v>
      </c>
      <c r="T27">
        <v>0</v>
      </c>
      <c r="U27">
        <v>123.89304072160174</v>
      </c>
      <c r="V27">
        <v>6.1522820947630921</v>
      </c>
      <c r="W27">
        <v>10.296003649091451</v>
      </c>
      <c r="X27">
        <v>43.875609545518103</v>
      </c>
      <c r="Y27">
        <v>0</v>
      </c>
      <c r="Z27">
        <v>1.9292748750000002</v>
      </c>
      <c r="AA27">
        <v>8.3116026548523205</v>
      </c>
      <c r="AB27">
        <v>3.8966590400945056</v>
      </c>
      <c r="AC27">
        <v>2.8633152770342565</v>
      </c>
      <c r="AD27">
        <v>0</v>
      </c>
      <c r="AE27">
        <v>4.8749208904852175</v>
      </c>
      <c r="AF27">
        <v>5.2506134732507803</v>
      </c>
      <c r="AG27">
        <v>12.322629218474729</v>
      </c>
      <c r="AH27">
        <v>6.7240255304542167</v>
      </c>
      <c r="AI27">
        <v>0</v>
      </c>
      <c r="AJ27">
        <v>0</v>
      </c>
      <c r="AK27">
        <v>10.180860092513791</v>
      </c>
      <c r="AL27">
        <v>0</v>
      </c>
      <c r="AM27">
        <v>1.5618188790519547</v>
      </c>
      <c r="AN27">
        <v>0.64547880592700801</v>
      </c>
      <c r="AO27">
        <v>0</v>
      </c>
      <c r="AP27">
        <v>0</v>
      </c>
      <c r="AQ27">
        <v>8.555722714272644</v>
      </c>
      <c r="AR27">
        <v>11.431294349999998</v>
      </c>
      <c r="AS27">
        <v>9.4365840687457094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638.67881505303728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4.9799374704443391</v>
      </c>
      <c r="L28">
        <v>241.07065299007942</v>
      </c>
      <c r="M28">
        <v>27.210304110054494</v>
      </c>
      <c r="N28">
        <v>35.132821999666469</v>
      </c>
      <c r="O28">
        <v>0</v>
      </c>
      <c r="P28">
        <v>41.318384223451325</v>
      </c>
      <c r="Q28">
        <v>6.4615727383177575</v>
      </c>
      <c r="R28">
        <v>12.545138341121493</v>
      </c>
      <c r="S28">
        <v>7.8065498214882947</v>
      </c>
      <c r="T28">
        <v>0</v>
      </c>
      <c r="U28">
        <v>123.89304072160174</v>
      </c>
      <c r="V28">
        <v>6.1522820947630921</v>
      </c>
      <c r="W28">
        <v>10.296003649091451</v>
      </c>
      <c r="X28">
        <v>43.875609545518103</v>
      </c>
      <c r="Y28">
        <v>0</v>
      </c>
      <c r="Z28">
        <v>1.9292748750000002</v>
      </c>
      <c r="AA28">
        <v>8.3116026548523205</v>
      </c>
      <c r="AB28">
        <v>3.8966590400945056</v>
      </c>
      <c r="AC28">
        <v>2.8633152770342565</v>
      </c>
      <c r="AD28">
        <v>2.7029856846113138</v>
      </c>
      <c r="AE28">
        <v>4.8749208904852175</v>
      </c>
      <c r="AF28">
        <v>5.2506134732507803</v>
      </c>
      <c r="AG28">
        <v>12.322629218474729</v>
      </c>
      <c r="AH28">
        <v>6.7240255304542167</v>
      </c>
      <c r="AI28">
        <v>0.94163905745841203</v>
      </c>
      <c r="AJ28">
        <v>0</v>
      </c>
      <c r="AK28">
        <v>10.180860092513791</v>
      </c>
      <c r="AL28">
        <v>0</v>
      </c>
      <c r="AM28">
        <v>1.5618188790519547</v>
      </c>
      <c r="AN28">
        <v>0.64547880592700801</v>
      </c>
      <c r="AO28">
        <v>0</v>
      </c>
      <c r="AP28">
        <v>0</v>
      </c>
      <c r="AQ28">
        <v>8.555722714272644</v>
      </c>
      <c r="AR28">
        <v>11.431294349999998</v>
      </c>
      <c r="AS28">
        <v>9.4365840687457094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652.37172231782495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4.9798786519583729</v>
      </c>
      <c r="L29">
        <v>241.07065299007942</v>
      </c>
      <c r="M29">
        <v>27.210304110054494</v>
      </c>
      <c r="N29">
        <v>35.132821999666469</v>
      </c>
      <c r="O29">
        <v>0</v>
      </c>
      <c r="P29">
        <v>41.318384223451325</v>
      </c>
      <c r="Q29">
        <v>6.4615727383177575</v>
      </c>
      <c r="R29">
        <v>12.545138341121493</v>
      </c>
      <c r="S29">
        <v>7.8065498214882947</v>
      </c>
      <c r="T29">
        <v>0</v>
      </c>
      <c r="U29">
        <v>123.89304072160174</v>
      </c>
      <c r="V29">
        <v>6.1522820947630921</v>
      </c>
      <c r="W29">
        <v>10.296003649091451</v>
      </c>
      <c r="X29">
        <v>43.875609545518103</v>
      </c>
      <c r="Y29">
        <v>0</v>
      </c>
      <c r="Z29">
        <v>5.7878249318181814</v>
      </c>
      <c r="AA29">
        <v>8.3116026548523205</v>
      </c>
      <c r="AB29">
        <v>3.8966590400945056</v>
      </c>
      <c r="AC29">
        <v>2.8633152770342565</v>
      </c>
      <c r="AD29">
        <v>2.7029856846113138</v>
      </c>
      <c r="AE29">
        <v>4.8749208904852175</v>
      </c>
      <c r="AF29">
        <v>5.2506134732507803</v>
      </c>
      <c r="AG29">
        <v>12.322629218474729</v>
      </c>
      <c r="AH29">
        <v>6.7240255304542167</v>
      </c>
      <c r="AI29">
        <v>4.8377644037969603</v>
      </c>
      <c r="AJ29">
        <v>0</v>
      </c>
      <c r="AK29">
        <v>10.180860092513791</v>
      </c>
      <c r="AL29">
        <v>0</v>
      </c>
      <c r="AM29">
        <v>1.5618188790519547</v>
      </c>
      <c r="AN29">
        <v>0.64547880592700801</v>
      </c>
      <c r="AO29">
        <v>0</v>
      </c>
      <c r="AP29">
        <v>0</v>
      </c>
      <c r="AQ29">
        <v>8.555722714272644</v>
      </c>
      <c r="AR29">
        <v>9.7982522999999997</v>
      </c>
      <c r="AS29">
        <v>9.4365840687457094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658.49329685249563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4.9799131744466916</v>
      </c>
      <c r="L30">
        <v>261.15602745445551</v>
      </c>
      <c r="M30">
        <v>27.210304110054494</v>
      </c>
      <c r="N30">
        <v>35.132821999666469</v>
      </c>
      <c r="O30">
        <v>0</v>
      </c>
      <c r="P30">
        <v>41.318384223451325</v>
      </c>
      <c r="Q30">
        <v>6.4615727383177575</v>
      </c>
      <c r="R30">
        <v>12.545138341121493</v>
      </c>
      <c r="S30">
        <v>7.8065498214882947</v>
      </c>
      <c r="T30">
        <v>0</v>
      </c>
      <c r="U30">
        <v>123.89304072160174</v>
      </c>
      <c r="V30">
        <v>6.1522820947630921</v>
      </c>
      <c r="W30">
        <v>10.296003649091451</v>
      </c>
      <c r="X30">
        <v>43.875609545518103</v>
      </c>
      <c r="Y30">
        <v>0</v>
      </c>
      <c r="Z30">
        <v>5.7878249318181814</v>
      </c>
      <c r="AA30">
        <v>8.3116026548523205</v>
      </c>
      <c r="AB30">
        <v>3.8966590400945056</v>
      </c>
      <c r="AC30">
        <v>2.8633152770342565</v>
      </c>
      <c r="AD30">
        <v>5.405971626760846</v>
      </c>
      <c r="AE30">
        <v>4.8749208904852175</v>
      </c>
      <c r="AF30">
        <v>5.2506134732507803</v>
      </c>
      <c r="AG30">
        <v>12.322629218474729</v>
      </c>
      <c r="AH30">
        <v>6.7240255304542167</v>
      </c>
      <c r="AI30">
        <v>4.8377644037969603</v>
      </c>
      <c r="AJ30">
        <v>0</v>
      </c>
      <c r="AK30">
        <v>10.180860092513791</v>
      </c>
      <c r="AL30">
        <v>0</v>
      </c>
      <c r="AM30">
        <v>1.5618188790519547</v>
      </c>
      <c r="AN30">
        <v>0.64547880592700801</v>
      </c>
      <c r="AO30">
        <v>0</v>
      </c>
      <c r="AP30">
        <v>0</v>
      </c>
      <c r="AQ30">
        <v>5.9647741007270092</v>
      </c>
      <c r="AR30">
        <v>9.7982522999999997</v>
      </c>
      <c r="AS30">
        <v>9.4365840687457094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678.690743167964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4.979848769334394</v>
      </c>
      <c r="L31">
        <v>261.15602745445551</v>
      </c>
      <c r="M31">
        <v>27.210304110054494</v>
      </c>
      <c r="N31">
        <v>35.132821999666469</v>
      </c>
      <c r="O31">
        <v>0</v>
      </c>
      <c r="P31">
        <v>41.318384223451325</v>
      </c>
      <c r="Q31">
        <v>6.4615727383177575</v>
      </c>
      <c r="R31">
        <v>12.541001462355656</v>
      </c>
      <c r="S31">
        <v>7.8065498214882947</v>
      </c>
      <c r="T31">
        <v>0</v>
      </c>
      <c r="U31">
        <v>123.89304072160174</v>
      </c>
      <c r="V31">
        <v>6.1522820947630921</v>
      </c>
      <c r="W31">
        <v>10.296003649091451</v>
      </c>
      <c r="X31">
        <v>43.875609545518103</v>
      </c>
      <c r="Y31">
        <v>0</v>
      </c>
      <c r="Z31">
        <v>5.7878249318181814</v>
      </c>
      <c r="AA31">
        <v>4.1558013274261603</v>
      </c>
      <c r="AB31">
        <v>3.8966590400945056</v>
      </c>
      <c r="AC31">
        <v>2.8633152770342565</v>
      </c>
      <c r="AD31">
        <v>5.405971626760846</v>
      </c>
      <c r="AE31">
        <v>4.8749208904852175</v>
      </c>
      <c r="AF31">
        <v>5.2506134732507803</v>
      </c>
      <c r="AG31">
        <v>12.322629218474729</v>
      </c>
      <c r="AH31">
        <v>6.7240255304542167</v>
      </c>
      <c r="AI31">
        <v>4.8377644037969603</v>
      </c>
      <c r="AJ31">
        <v>0</v>
      </c>
      <c r="AK31">
        <v>10.180860092513791</v>
      </c>
      <c r="AL31">
        <v>0</v>
      </c>
      <c r="AM31">
        <v>1.5618188790519547</v>
      </c>
      <c r="AN31">
        <v>0.64547880592700801</v>
      </c>
      <c r="AO31">
        <v>0</v>
      </c>
      <c r="AP31">
        <v>0</v>
      </c>
      <c r="AQ31">
        <v>2.8519075714242148</v>
      </c>
      <c r="AR31">
        <v>11.431294349999998</v>
      </c>
      <c r="AS31">
        <v>9.4365840687457094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673.0509160773571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4.9798848962264151</v>
      </c>
      <c r="L32">
        <v>261.15602745445551</v>
      </c>
      <c r="M32">
        <v>27.210304110054494</v>
      </c>
      <c r="N32">
        <v>35.132821999666469</v>
      </c>
      <c r="O32">
        <v>0</v>
      </c>
      <c r="P32">
        <v>41.318384223451325</v>
      </c>
      <c r="Q32">
        <v>6.4615727383177575</v>
      </c>
      <c r="R32">
        <v>12.541001462355656</v>
      </c>
      <c r="S32">
        <v>7.8065498214882947</v>
      </c>
      <c r="T32">
        <v>0</v>
      </c>
      <c r="U32">
        <v>123.89304072160174</v>
      </c>
      <c r="V32">
        <v>6.1522820947630921</v>
      </c>
      <c r="W32">
        <v>10.296003649091451</v>
      </c>
      <c r="X32">
        <v>43.875609545518103</v>
      </c>
      <c r="Y32">
        <v>0</v>
      </c>
      <c r="Z32">
        <v>5.7878249318181814</v>
      </c>
      <c r="AA32">
        <v>4.1558013274261603</v>
      </c>
      <c r="AB32">
        <v>3.8966590400945056</v>
      </c>
      <c r="AC32">
        <v>2.8633152770342565</v>
      </c>
      <c r="AD32">
        <v>5.405971626760846</v>
      </c>
      <c r="AE32">
        <v>4.8749208904852175</v>
      </c>
      <c r="AF32">
        <v>2.3336061630458569</v>
      </c>
      <c r="AG32">
        <v>12.322629218474729</v>
      </c>
      <c r="AH32">
        <v>6.7240255304542167</v>
      </c>
      <c r="AI32">
        <v>4.8377644037969603</v>
      </c>
      <c r="AJ32">
        <v>0</v>
      </c>
      <c r="AK32">
        <v>10.180860092513791</v>
      </c>
      <c r="AL32">
        <v>0</v>
      </c>
      <c r="AM32">
        <v>1.5618188790519547</v>
      </c>
      <c r="AN32">
        <v>0.64547880592700801</v>
      </c>
      <c r="AO32">
        <v>0</v>
      </c>
      <c r="AP32">
        <v>0</v>
      </c>
      <c r="AQ32">
        <v>0</v>
      </c>
      <c r="AR32">
        <v>11.431294349999998</v>
      </c>
      <c r="AS32">
        <v>9.4365840687457094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667.28203732261989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4.9798886318172562</v>
      </c>
      <c r="L33">
        <v>261.15602745445551</v>
      </c>
      <c r="M33">
        <v>27.210304110054494</v>
      </c>
      <c r="N33">
        <v>35.132821999666469</v>
      </c>
      <c r="O33">
        <v>0</v>
      </c>
      <c r="P33">
        <v>41.318384223451325</v>
      </c>
      <c r="Q33">
        <v>6.4615727383177575</v>
      </c>
      <c r="R33">
        <v>12.541001462355656</v>
      </c>
      <c r="S33">
        <v>7.8065498214882947</v>
      </c>
      <c r="T33">
        <v>0</v>
      </c>
      <c r="U33">
        <v>123.89304072160174</v>
      </c>
      <c r="V33">
        <v>6.1522820947630921</v>
      </c>
      <c r="W33">
        <v>10.296003649091451</v>
      </c>
      <c r="X33">
        <v>43.875609545518103</v>
      </c>
      <c r="Y33">
        <v>0</v>
      </c>
      <c r="Z33">
        <v>3.8585500568181823</v>
      </c>
      <c r="AA33">
        <v>4.1558013274261603</v>
      </c>
      <c r="AB33">
        <v>3.8966590400945056</v>
      </c>
      <c r="AC33">
        <v>2.8633152770342565</v>
      </c>
      <c r="AD33">
        <v>5.405971626760846</v>
      </c>
      <c r="AE33">
        <v>4.8749208904852175</v>
      </c>
      <c r="AF33">
        <v>2.3336061630458569</v>
      </c>
      <c r="AG33">
        <v>12.322629218474729</v>
      </c>
      <c r="AH33">
        <v>6.7240255304542167</v>
      </c>
      <c r="AI33">
        <v>4.8377644037969603</v>
      </c>
      <c r="AJ33">
        <v>0</v>
      </c>
      <c r="AK33">
        <v>10.180860092513791</v>
      </c>
      <c r="AL33">
        <v>0</v>
      </c>
      <c r="AM33">
        <v>1.5618188790519547</v>
      </c>
      <c r="AN33">
        <v>0.64547880592700801</v>
      </c>
      <c r="AO33">
        <v>0</v>
      </c>
      <c r="AP33">
        <v>0</v>
      </c>
      <c r="AQ33">
        <v>0</v>
      </c>
      <c r="AR33">
        <v>9.7982522999999997</v>
      </c>
      <c r="AS33">
        <v>9.4365840687457094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663.71972413321066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4.97985327072481</v>
      </c>
      <c r="L34">
        <v>261.15602745445551</v>
      </c>
      <c r="M34">
        <v>27.210304110054494</v>
      </c>
      <c r="N34">
        <v>35.132821999666469</v>
      </c>
      <c r="O34">
        <v>0</v>
      </c>
      <c r="P34">
        <v>41.318384223451325</v>
      </c>
      <c r="Q34">
        <v>6.4615727383177575</v>
      </c>
      <c r="R34">
        <v>12.541001462355656</v>
      </c>
      <c r="S34">
        <v>7.8065498214882947</v>
      </c>
      <c r="T34">
        <v>0</v>
      </c>
      <c r="U34">
        <v>123.89304072160174</v>
      </c>
      <c r="V34">
        <v>6.1522820947630921</v>
      </c>
      <c r="W34">
        <v>10.296003649091451</v>
      </c>
      <c r="X34">
        <v>43.875609545518103</v>
      </c>
      <c r="Y34">
        <v>0</v>
      </c>
      <c r="Z34">
        <v>3.8585500568181823</v>
      </c>
      <c r="AA34">
        <v>4.1558013274261603</v>
      </c>
      <c r="AB34">
        <v>3.8966590400945056</v>
      </c>
      <c r="AC34">
        <v>2.8633152770342565</v>
      </c>
      <c r="AD34">
        <v>5.405971626760846</v>
      </c>
      <c r="AE34">
        <v>4.8749208904852175</v>
      </c>
      <c r="AF34">
        <v>2.3336061630458569</v>
      </c>
      <c r="AG34">
        <v>12.322629218474729</v>
      </c>
      <c r="AH34">
        <v>6.7240255304542167</v>
      </c>
      <c r="AI34">
        <v>4.8377644037969603</v>
      </c>
      <c r="AJ34">
        <v>0</v>
      </c>
      <c r="AK34">
        <v>10.180860092513791</v>
      </c>
      <c r="AL34">
        <v>0</v>
      </c>
      <c r="AM34">
        <v>1.5618188790519547</v>
      </c>
      <c r="AN34">
        <v>0.64547880592700801</v>
      </c>
      <c r="AO34">
        <v>0</v>
      </c>
      <c r="AP34">
        <v>0</v>
      </c>
      <c r="AQ34">
        <v>0</v>
      </c>
      <c r="AR34">
        <v>9.7982522999999997</v>
      </c>
      <c r="AS34">
        <v>9.4365840687457094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663.71968877211827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4.9798552351887979</v>
      </c>
      <c r="L35">
        <v>207.23143748155573</v>
      </c>
      <c r="M35">
        <v>27.210304110054494</v>
      </c>
      <c r="N35">
        <v>35.132821999666469</v>
      </c>
      <c r="O35">
        <v>0</v>
      </c>
      <c r="P35">
        <v>41.318384223451325</v>
      </c>
      <c r="Q35">
        <v>3.5470001740989607</v>
      </c>
      <c r="R35">
        <v>12.545974730113635</v>
      </c>
      <c r="S35">
        <v>4.3404252945205473</v>
      </c>
      <c r="T35">
        <v>0</v>
      </c>
      <c r="U35">
        <v>123.89304072160174</v>
      </c>
      <c r="V35">
        <v>6.1519810924369747</v>
      </c>
      <c r="W35">
        <v>10.296003649091451</v>
      </c>
      <c r="X35">
        <v>43.875609545518103</v>
      </c>
      <c r="Y35">
        <v>0</v>
      </c>
      <c r="Z35">
        <v>3.8585500568181823</v>
      </c>
      <c r="AA35">
        <v>8.3116026548523205</v>
      </c>
      <c r="AB35">
        <v>3.8966590400945056</v>
      </c>
      <c r="AC35">
        <v>2.8633152770342565</v>
      </c>
      <c r="AD35">
        <v>5.405971626760846</v>
      </c>
      <c r="AE35">
        <v>4.8749208904852175</v>
      </c>
      <c r="AF35">
        <v>2.3336061630458569</v>
      </c>
      <c r="AG35">
        <v>12.322629218474729</v>
      </c>
      <c r="AH35">
        <v>6.7240255304542167</v>
      </c>
      <c r="AI35">
        <v>0.94163905745841203</v>
      </c>
      <c r="AJ35">
        <v>0</v>
      </c>
      <c r="AK35">
        <v>10.180860092513791</v>
      </c>
      <c r="AL35">
        <v>0</v>
      </c>
      <c r="AM35">
        <v>1.5618188790519547</v>
      </c>
      <c r="AN35">
        <v>0.64547880592700801</v>
      </c>
      <c r="AO35">
        <v>0</v>
      </c>
      <c r="AP35">
        <v>0</v>
      </c>
      <c r="AQ35">
        <v>0</v>
      </c>
      <c r="AR35">
        <v>9.7982522999999997</v>
      </c>
      <c r="AS35">
        <v>9.4365840687457094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603.67875191901533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4.9798552351887979</v>
      </c>
      <c r="L36">
        <v>207.23143748155573</v>
      </c>
      <c r="M36">
        <v>27.210304110054494</v>
      </c>
      <c r="N36">
        <v>35.132821999666469</v>
      </c>
      <c r="O36">
        <v>0</v>
      </c>
      <c r="P36">
        <v>41.318384223451325</v>
      </c>
      <c r="Q36">
        <v>6.4615727383177575</v>
      </c>
      <c r="R36">
        <v>12.545974730113635</v>
      </c>
      <c r="S36">
        <v>7.8065498214882947</v>
      </c>
      <c r="T36">
        <v>0</v>
      </c>
      <c r="U36">
        <v>123.89304072160174</v>
      </c>
      <c r="V36">
        <v>6.1519810924369747</v>
      </c>
      <c r="W36">
        <v>10.296003649091451</v>
      </c>
      <c r="X36">
        <v>43.875609545518103</v>
      </c>
      <c r="Y36">
        <v>0</v>
      </c>
      <c r="Z36">
        <v>3.8585500568181823</v>
      </c>
      <c r="AA36">
        <v>8.3116026548523205</v>
      </c>
      <c r="AB36">
        <v>3.8966590400945056</v>
      </c>
      <c r="AC36">
        <v>2.8633152770342565</v>
      </c>
      <c r="AD36">
        <v>5.405971626760846</v>
      </c>
      <c r="AE36">
        <v>4.8749208904852175</v>
      </c>
      <c r="AF36">
        <v>2.3336061630458569</v>
      </c>
      <c r="AG36">
        <v>12.322629218474729</v>
      </c>
      <c r="AH36">
        <v>6.7240255304542167</v>
      </c>
      <c r="AI36">
        <v>0</v>
      </c>
      <c r="AJ36">
        <v>0</v>
      </c>
      <c r="AK36">
        <v>10.180860092513791</v>
      </c>
      <c r="AL36">
        <v>0</v>
      </c>
      <c r="AM36">
        <v>1.5618188790519547</v>
      </c>
      <c r="AN36">
        <v>0.64547880592700801</v>
      </c>
      <c r="AO36">
        <v>0</v>
      </c>
      <c r="AP36">
        <v>0</v>
      </c>
      <c r="AQ36">
        <v>0</v>
      </c>
      <c r="AR36">
        <v>9.7982522999999997</v>
      </c>
      <c r="AS36">
        <v>9.4365840687457094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609.11780995274353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4.9798552351887979</v>
      </c>
      <c r="L37">
        <v>207.23742328965514</v>
      </c>
      <c r="M37">
        <v>27.210304110054494</v>
      </c>
      <c r="N37">
        <v>35.132821999666469</v>
      </c>
      <c r="O37">
        <v>0</v>
      </c>
      <c r="P37">
        <v>41.318384223451325</v>
      </c>
      <c r="Q37">
        <v>6.4612491084010841</v>
      </c>
      <c r="R37">
        <v>12.545974730113635</v>
      </c>
      <c r="S37">
        <v>7.8092115658381802</v>
      </c>
      <c r="T37">
        <v>0</v>
      </c>
      <c r="U37">
        <v>123.89304072160174</v>
      </c>
      <c r="V37">
        <v>6.1519810924369747</v>
      </c>
      <c r="W37">
        <v>10.296003649091451</v>
      </c>
      <c r="X37">
        <v>43.875609545518103</v>
      </c>
      <c r="Y37">
        <v>0</v>
      </c>
      <c r="Z37">
        <v>3.8585500568181823</v>
      </c>
      <c r="AA37">
        <v>8.3116026548523205</v>
      </c>
      <c r="AB37">
        <v>3.8966590400945056</v>
      </c>
      <c r="AC37">
        <v>0</v>
      </c>
      <c r="AD37">
        <v>5.405971626760846</v>
      </c>
      <c r="AE37">
        <v>4.8749208904852175</v>
      </c>
      <c r="AF37">
        <v>2.3336061630458569</v>
      </c>
      <c r="AG37">
        <v>12.322629218474729</v>
      </c>
      <c r="AH37">
        <v>6.7240255304542167</v>
      </c>
      <c r="AI37">
        <v>0</v>
      </c>
      <c r="AJ37">
        <v>0</v>
      </c>
      <c r="AK37">
        <v>10.180860092513791</v>
      </c>
      <c r="AL37">
        <v>0</v>
      </c>
      <c r="AM37">
        <v>1.5618188790519547</v>
      </c>
      <c r="AN37">
        <v>0.64547880592700801</v>
      </c>
      <c r="AO37">
        <v>0</v>
      </c>
      <c r="AP37">
        <v>0</v>
      </c>
      <c r="AQ37">
        <v>0</v>
      </c>
      <c r="AR37">
        <v>10.124860648641306</v>
      </c>
      <c r="AS37">
        <v>9.4365840687457094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606.58942694688312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4.9798552351887979</v>
      </c>
      <c r="L38">
        <v>207.23742328965514</v>
      </c>
      <c r="M38">
        <v>27.210304110054494</v>
      </c>
      <c r="N38">
        <v>35.132821999666469</v>
      </c>
      <c r="O38">
        <v>0</v>
      </c>
      <c r="P38">
        <v>41.318384223451325</v>
      </c>
      <c r="Q38">
        <v>6.4612491084010841</v>
      </c>
      <c r="R38">
        <v>12.545974730113635</v>
      </c>
      <c r="S38">
        <v>7.8092115658381802</v>
      </c>
      <c r="T38">
        <v>0</v>
      </c>
      <c r="U38">
        <v>123.89304072160174</v>
      </c>
      <c r="V38">
        <v>6.1519810924369747</v>
      </c>
      <c r="W38">
        <v>10.296003649091451</v>
      </c>
      <c r="X38">
        <v>43.875609545518103</v>
      </c>
      <c r="Y38">
        <v>0</v>
      </c>
      <c r="Z38">
        <v>3.8585500568181823</v>
      </c>
      <c r="AA38">
        <v>4.1558013274261603</v>
      </c>
      <c r="AB38">
        <v>3.8966590400945056</v>
      </c>
      <c r="AC38">
        <v>0</v>
      </c>
      <c r="AD38">
        <v>5.405971626760846</v>
      </c>
      <c r="AE38">
        <v>4.8749208904852175</v>
      </c>
      <c r="AF38">
        <v>2.3336061630458569</v>
      </c>
      <c r="AG38">
        <v>12.322629218474729</v>
      </c>
      <c r="AH38">
        <v>6.7240255304542167</v>
      </c>
      <c r="AI38">
        <v>0</v>
      </c>
      <c r="AJ38">
        <v>0</v>
      </c>
      <c r="AK38">
        <v>10.180860092513791</v>
      </c>
      <c r="AL38">
        <v>0</v>
      </c>
      <c r="AM38">
        <v>1.5618188790519547</v>
      </c>
      <c r="AN38">
        <v>0.64547880592700801</v>
      </c>
      <c r="AO38">
        <v>0</v>
      </c>
      <c r="AP38">
        <v>0</v>
      </c>
      <c r="AQ38">
        <v>0</v>
      </c>
      <c r="AR38">
        <v>10.124860648641306</v>
      </c>
      <c r="AS38">
        <v>9.4365840687457094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602.43362561945696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4.9798552351887979</v>
      </c>
      <c r="L39">
        <v>207.23742328965514</v>
      </c>
      <c r="M39">
        <v>27.210304110054494</v>
      </c>
      <c r="N39">
        <v>35.132821999666469</v>
      </c>
      <c r="O39">
        <v>0</v>
      </c>
      <c r="P39">
        <v>41.318384223451325</v>
      </c>
      <c r="Q39">
        <v>3.5986616153205664</v>
      </c>
      <c r="R39">
        <v>6.9408372568807328</v>
      </c>
      <c r="S39">
        <v>4.3401857992227972</v>
      </c>
      <c r="T39">
        <v>0</v>
      </c>
      <c r="U39">
        <v>123.89304072160174</v>
      </c>
      <c r="V39">
        <v>3.3716136642335766</v>
      </c>
      <c r="W39">
        <v>5.6704466619426199</v>
      </c>
      <c r="X39">
        <v>24.13765257689812</v>
      </c>
      <c r="Y39">
        <v>0</v>
      </c>
      <c r="Z39">
        <v>3.8585500568181823</v>
      </c>
      <c r="AA39">
        <v>4.1478561683544299</v>
      </c>
      <c r="AB39">
        <v>3.8966590400945056</v>
      </c>
      <c r="AC39">
        <v>0</v>
      </c>
      <c r="AD39">
        <v>5.405971626760846</v>
      </c>
      <c r="AE39">
        <v>4.8749208904852175</v>
      </c>
      <c r="AF39">
        <v>2.3336061630458569</v>
      </c>
      <c r="AG39">
        <v>12.322629218474729</v>
      </c>
      <c r="AH39">
        <v>6.7240255304542167</v>
      </c>
      <c r="AI39">
        <v>0</v>
      </c>
      <c r="AJ39">
        <v>0</v>
      </c>
      <c r="AK39">
        <v>10.180860092513791</v>
      </c>
      <c r="AL39">
        <v>0</v>
      </c>
      <c r="AM39">
        <v>1.5618188790519547</v>
      </c>
      <c r="AN39">
        <v>0.64547880592700801</v>
      </c>
      <c r="AO39">
        <v>0</v>
      </c>
      <c r="AP39">
        <v>0</v>
      </c>
      <c r="AQ39">
        <v>0</v>
      </c>
      <c r="AR39">
        <v>10.124860648641306</v>
      </c>
      <c r="AS39">
        <v>9.4365840687457094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563.34504834348411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4.9798552351887979</v>
      </c>
      <c r="L40">
        <v>207.23742328965514</v>
      </c>
      <c r="M40">
        <v>27.210304110054494</v>
      </c>
      <c r="N40">
        <v>35.132821999666469</v>
      </c>
      <c r="O40">
        <v>0</v>
      </c>
      <c r="P40">
        <v>41.318384223451325</v>
      </c>
      <c r="Q40">
        <v>6.4612491084010841</v>
      </c>
      <c r="R40">
        <v>12.541077431034482</v>
      </c>
      <c r="S40">
        <v>7.8092115658381802</v>
      </c>
      <c r="T40">
        <v>0</v>
      </c>
      <c r="U40">
        <v>123.89304072160174</v>
      </c>
      <c r="V40">
        <v>5.9316191208599642</v>
      </c>
      <c r="W40">
        <v>10.210051863240158</v>
      </c>
      <c r="X40">
        <v>43.221472167826207</v>
      </c>
      <c r="Y40">
        <v>0</v>
      </c>
      <c r="Z40">
        <v>3.8585500568181823</v>
      </c>
      <c r="AA40">
        <v>4.0193308506329108</v>
      </c>
      <c r="AB40">
        <v>3.8966590400945056</v>
      </c>
      <c r="AC40">
        <v>0</v>
      </c>
      <c r="AD40">
        <v>5.405971626760846</v>
      </c>
      <c r="AE40">
        <v>4.8749208904852175</v>
      </c>
      <c r="AF40">
        <v>2.3336061630458569</v>
      </c>
      <c r="AG40">
        <v>12.322629218474729</v>
      </c>
      <c r="AH40">
        <v>0</v>
      </c>
      <c r="AI40">
        <v>0</v>
      </c>
      <c r="AJ40">
        <v>0</v>
      </c>
      <c r="AK40">
        <v>10.180860092513791</v>
      </c>
      <c r="AL40">
        <v>0</v>
      </c>
      <c r="AM40">
        <v>1.5618188790519547</v>
      </c>
      <c r="AN40">
        <v>0.64547880592700801</v>
      </c>
      <c r="AO40">
        <v>0</v>
      </c>
      <c r="AP40">
        <v>0</v>
      </c>
      <c r="AQ40">
        <v>0</v>
      </c>
      <c r="AR40">
        <v>10.124860648641306</v>
      </c>
      <c r="AS40">
        <v>9.4365840687457094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594.60778117800999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4.9798552351887979</v>
      </c>
      <c r="L41">
        <v>207.23742328965514</v>
      </c>
      <c r="M41">
        <v>27.210304110054494</v>
      </c>
      <c r="N41">
        <v>35.132821999666469</v>
      </c>
      <c r="O41">
        <v>0</v>
      </c>
      <c r="P41">
        <v>41.318384223451325</v>
      </c>
      <c r="Q41">
        <v>3.5986616153205664</v>
      </c>
      <c r="R41">
        <v>6.9408372568807328</v>
      </c>
      <c r="S41">
        <v>4.3401857992227972</v>
      </c>
      <c r="T41">
        <v>0</v>
      </c>
      <c r="U41">
        <v>123.89304072160174</v>
      </c>
      <c r="V41">
        <v>6.1519810924369747</v>
      </c>
      <c r="W41">
        <v>10.296003649091451</v>
      </c>
      <c r="X41">
        <v>43.875609545518103</v>
      </c>
      <c r="Y41">
        <v>0</v>
      </c>
      <c r="Z41">
        <v>3.8585500568181823</v>
      </c>
      <c r="AA41">
        <v>0</v>
      </c>
      <c r="AB41">
        <v>3.8966590400945056</v>
      </c>
      <c r="AC41">
        <v>0</v>
      </c>
      <c r="AD41">
        <v>5.405971626760846</v>
      </c>
      <c r="AE41">
        <v>9.749841268386005</v>
      </c>
      <c r="AF41">
        <v>2.3336061630458569</v>
      </c>
      <c r="AG41">
        <v>12.322629218474729</v>
      </c>
      <c r="AH41">
        <v>0</v>
      </c>
      <c r="AI41">
        <v>0</v>
      </c>
      <c r="AJ41">
        <v>0</v>
      </c>
      <c r="AK41">
        <v>10.180860092513791</v>
      </c>
      <c r="AL41">
        <v>0</v>
      </c>
      <c r="AM41">
        <v>1.5618188790519547</v>
      </c>
      <c r="AN41">
        <v>0.64547880592700801</v>
      </c>
      <c r="AO41">
        <v>0</v>
      </c>
      <c r="AP41">
        <v>0</v>
      </c>
      <c r="AQ41">
        <v>0</v>
      </c>
      <c r="AR41">
        <v>10.124860648641306</v>
      </c>
      <c r="AS41">
        <v>9.4365840687457094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584.49196840654861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4.9798552351887979</v>
      </c>
      <c r="L42">
        <v>207.23742328965514</v>
      </c>
      <c r="M42">
        <v>27.210304110054494</v>
      </c>
      <c r="N42">
        <v>35.132821999666469</v>
      </c>
      <c r="O42">
        <v>0</v>
      </c>
      <c r="P42">
        <v>41.318384223451325</v>
      </c>
      <c r="Q42">
        <v>3.5986616153205664</v>
      </c>
      <c r="R42">
        <v>6.9408372568807328</v>
      </c>
      <c r="S42">
        <v>4.3401857992227972</v>
      </c>
      <c r="T42">
        <v>0</v>
      </c>
      <c r="U42">
        <v>123.89304072160174</v>
      </c>
      <c r="V42">
        <v>6.1498880873239434</v>
      </c>
      <c r="W42">
        <v>10.296003649091451</v>
      </c>
      <c r="X42">
        <v>43.875609545518103</v>
      </c>
      <c r="Y42">
        <v>0</v>
      </c>
      <c r="Z42">
        <v>3.8585500568181823</v>
      </c>
      <c r="AA42">
        <v>0</v>
      </c>
      <c r="AB42">
        <v>3.8966590400945056</v>
      </c>
      <c r="AC42">
        <v>0</v>
      </c>
      <c r="AD42">
        <v>5.405971626760846</v>
      </c>
      <c r="AE42">
        <v>9.749841268386005</v>
      </c>
      <c r="AF42">
        <v>2.3336061630458569</v>
      </c>
      <c r="AG42">
        <v>12.322629218474729</v>
      </c>
      <c r="AH42">
        <v>0</v>
      </c>
      <c r="AI42">
        <v>0</v>
      </c>
      <c r="AJ42">
        <v>0</v>
      </c>
      <c r="AK42">
        <v>10.180860092513791</v>
      </c>
      <c r="AL42">
        <v>0</v>
      </c>
      <c r="AM42">
        <v>1.5618188790519547</v>
      </c>
      <c r="AN42">
        <v>0.64547880592700801</v>
      </c>
      <c r="AO42">
        <v>0</v>
      </c>
      <c r="AP42">
        <v>0</v>
      </c>
      <c r="AQ42">
        <v>0</v>
      </c>
      <c r="AR42">
        <v>10.124860648641306</v>
      </c>
      <c r="AS42">
        <v>9.4365840687457094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584.48987540143548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4.9798552351887979</v>
      </c>
      <c r="L43">
        <v>207.23742328965514</v>
      </c>
      <c r="M43">
        <v>27.210304110054494</v>
      </c>
      <c r="N43">
        <v>35.132821999666469</v>
      </c>
      <c r="O43">
        <v>0</v>
      </c>
      <c r="P43">
        <v>41.318384223451325</v>
      </c>
      <c r="Q43">
        <v>3.5986616153205664</v>
      </c>
      <c r="R43">
        <v>6.9408372568807328</v>
      </c>
      <c r="S43">
        <v>4.3401857992227972</v>
      </c>
      <c r="T43">
        <v>0</v>
      </c>
      <c r="U43">
        <v>123.89304072160174</v>
      </c>
      <c r="V43">
        <v>6.1498880873239434</v>
      </c>
      <c r="W43">
        <v>10.296003649091451</v>
      </c>
      <c r="X43">
        <v>43.875609545518103</v>
      </c>
      <c r="Y43">
        <v>0</v>
      </c>
      <c r="Z43">
        <v>3.8585500568181823</v>
      </c>
      <c r="AA43">
        <v>0</v>
      </c>
      <c r="AB43">
        <v>0</v>
      </c>
      <c r="AC43">
        <v>0</v>
      </c>
      <c r="AD43">
        <v>2.7029856846113138</v>
      </c>
      <c r="AE43">
        <v>9.749841268386005</v>
      </c>
      <c r="AF43">
        <v>2.3336061630458569</v>
      </c>
      <c r="AG43">
        <v>12.322629218474729</v>
      </c>
      <c r="AH43">
        <v>0</v>
      </c>
      <c r="AI43">
        <v>0</v>
      </c>
      <c r="AJ43">
        <v>0</v>
      </c>
      <c r="AK43">
        <v>10.180860092513791</v>
      </c>
      <c r="AL43">
        <v>0</v>
      </c>
      <c r="AM43">
        <v>1.5618188790519547</v>
      </c>
      <c r="AN43">
        <v>0.64547880592700801</v>
      </c>
      <c r="AO43">
        <v>0</v>
      </c>
      <c r="AP43">
        <v>0.11369161060480532</v>
      </c>
      <c r="AQ43">
        <v>0</v>
      </c>
      <c r="AR43">
        <v>9.7982522999999997</v>
      </c>
      <c r="AS43">
        <v>9.4365840687457094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577.67731368115494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4.9798552351887979</v>
      </c>
      <c r="L44">
        <v>207.23742328965514</v>
      </c>
      <c r="M44">
        <v>27.210304110054494</v>
      </c>
      <c r="N44">
        <v>35.132821999666469</v>
      </c>
      <c r="O44">
        <v>0</v>
      </c>
      <c r="P44">
        <v>41.318384223451325</v>
      </c>
      <c r="Q44">
        <v>3.5986616153205664</v>
      </c>
      <c r="R44">
        <v>6.9408372568807328</v>
      </c>
      <c r="S44">
        <v>4.3401857992227972</v>
      </c>
      <c r="T44">
        <v>0</v>
      </c>
      <c r="U44">
        <v>123.89304072160174</v>
      </c>
      <c r="V44">
        <v>6.1498880873239434</v>
      </c>
      <c r="W44">
        <v>10.296003649091451</v>
      </c>
      <c r="X44">
        <v>43.875609545518103</v>
      </c>
      <c r="Y44">
        <v>0</v>
      </c>
      <c r="Z44">
        <v>3.8585500568181823</v>
      </c>
      <c r="AA44">
        <v>0</v>
      </c>
      <c r="AB44">
        <v>0</v>
      </c>
      <c r="AC44">
        <v>0</v>
      </c>
      <c r="AD44">
        <v>2.7029856846113138</v>
      </c>
      <c r="AE44">
        <v>9.749841268386005</v>
      </c>
      <c r="AF44">
        <v>2.3336061630458569</v>
      </c>
      <c r="AG44">
        <v>12.322629218474729</v>
      </c>
      <c r="AH44">
        <v>0</v>
      </c>
      <c r="AI44">
        <v>0</v>
      </c>
      <c r="AJ44">
        <v>0</v>
      </c>
      <c r="AK44">
        <v>10.180860092513791</v>
      </c>
      <c r="AL44">
        <v>0</v>
      </c>
      <c r="AM44">
        <v>1.5618188790519547</v>
      </c>
      <c r="AN44">
        <v>0.64547880592700801</v>
      </c>
      <c r="AO44">
        <v>0</v>
      </c>
      <c r="AP44">
        <v>0.11369161060480532</v>
      </c>
      <c r="AQ44">
        <v>0</v>
      </c>
      <c r="AR44">
        <v>9.7982522999999997</v>
      </c>
      <c r="AS44">
        <v>9.4365840687457094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577.67731368115494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4.9798552351887979</v>
      </c>
      <c r="L45">
        <v>207.23742328965514</v>
      </c>
      <c r="M45">
        <v>27.210304110054494</v>
      </c>
      <c r="N45">
        <v>35.132821999666469</v>
      </c>
      <c r="O45">
        <v>0</v>
      </c>
      <c r="P45">
        <v>41.318384223451325</v>
      </c>
      <c r="Q45">
        <v>3.5986616153205664</v>
      </c>
      <c r="R45">
        <v>6.9406222518796987</v>
      </c>
      <c r="S45">
        <v>4.3401857992227972</v>
      </c>
      <c r="T45">
        <v>0</v>
      </c>
      <c r="U45">
        <v>123.89304072160174</v>
      </c>
      <c r="V45">
        <v>6.1498880873239434</v>
      </c>
      <c r="W45">
        <v>11.220960355932204</v>
      </c>
      <c r="X45">
        <v>43.875609545518103</v>
      </c>
      <c r="Y45">
        <v>0</v>
      </c>
      <c r="Z45">
        <v>3.8585500568181823</v>
      </c>
      <c r="AA45">
        <v>0</v>
      </c>
      <c r="AB45">
        <v>0</v>
      </c>
      <c r="AC45">
        <v>0</v>
      </c>
      <c r="AD45">
        <v>0</v>
      </c>
      <c r="AE45">
        <v>9.749841268386005</v>
      </c>
      <c r="AF45">
        <v>2.3336061630458569</v>
      </c>
      <c r="AG45">
        <v>12.322629218474729</v>
      </c>
      <c r="AH45">
        <v>0</v>
      </c>
      <c r="AI45">
        <v>0</v>
      </c>
      <c r="AJ45">
        <v>0</v>
      </c>
      <c r="AK45">
        <v>10.180860092513791</v>
      </c>
      <c r="AL45">
        <v>0</v>
      </c>
      <c r="AM45">
        <v>1.5618188790519547</v>
      </c>
      <c r="AN45">
        <v>0.64547880592700801</v>
      </c>
      <c r="AO45">
        <v>0</v>
      </c>
      <c r="AP45">
        <v>0.11369161060480532</v>
      </c>
      <c r="AQ45">
        <v>0</v>
      </c>
      <c r="AR45">
        <v>9.7982522999999997</v>
      </c>
      <c r="AS45">
        <v>9.4365840687457094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575.89906969838341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4.9798552351887979</v>
      </c>
      <c r="L46">
        <v>207.23742328965514</v>
      </c>
      <c r="M46">
        <v>27.210304110054494</v>
      </c>
      <c r="N46">
        <v>35.132821999666469</v>
      </c>
      <c r="O46">
        <v>0</v>
      </c>
      <c r="P46">
        <v>41.318384223451325</v>
      </c>
      <c r="Q46">
        <v>3.5986616153205664</v>
      </c>
      <c r="R46">
        <v>6.9408372568807328</v>
      </c>
      <c r="S46">
        <v>4.3401857992227972</v>
      </c>
      <c r="T46">
        <v>0</v>
      </c>
      <c r="U46">
        <v>123.89304072160174</v>
      </c>
      <c r="V46">
        <v>6.1498880873239434</v>
      </c>
      <c r="W46">
        <v>11.671980586750788</v>
      </c>
      <c r="X46">
        <v>43.875609545518103</v>
      </c>
      <c r="Y46">
        <v>0</v>
      </c>
      <c r="Z46">
        <v>3.8585500568181823</v>
      </c>
      <c r="AA46">
        <v>0</v>
      </c>
      <c r="AB46">
        <v>0</v>
      </c>
      <c r="AC46">
        <v>0</v>
      </c>
      <c r="AD46">
        <v>0</v>
      </c>
      <c r="AE46">
        <v>9.749841268386005</v>
      </c>
      <c r="AF46">
        <v>2.3336061630458569</v>
      </c>
      <c r="AG46">
        <v>12.322629218474729</v>
      </c>
      <c r="AH46">
        <v>0</v>
      </c>
      <c r="AI46">
        <v>0</v>
      </c>
      <c r="AJ46">
        <v>0</v>
      </c>
      <c r="AK46">
        <v>10.180860092513791</v>
      </c>
      <c r="AL46">
        <v>0</v>
      </c>
      <c r="AM46">
        <v>1.5618188790519547</v>
      </c>
      <c r="AN46">
        <v>0.64547880592700801</v>
      </c>
      <c r="AO46">
        <v>0</v>
      </c>
      <c r="AP46">
        <v>2.0843490578293289</v>
      </c>
      <c r="AQ46">
        <v>0</v>
      </c>
      <c r="AR46">
        <v>9.7982522999999997</v>
      </c>
      <c r="AS46">
        <v>9.4365840687457094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578.32096238142742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4.9798552351887979</v>
      </c>
      <c r="L47">
        <v>207.23742328965514</v>
      </c>
      <c r="M47">
        <v>27.210304110054494</v>
      </c>
      <c r="N47">
        <v>35.132821999666469</v>
      </c>
      <c r="O47">
        <v>0</v>
      </c>
      <c r="P47">
        <v>41.318384223451325</v>
      </c>
      <c r="Q47">
        <v>3.5986616153205664</v>
      </c>
      <c r="R47">
        <v>6.9434380947113725</v>
      </c>
      <c r="S47">
        <v>4.3401857992227972</v>
      </c>
      <c r="T47">
        <v>0</v>
      </c>
      <c r="U47">
        <v>123.89304072160174</v>
      </c>
      <c r="V47">
        <v>6.1516665209790196</v>
      </c>
      <c r="W47">
        <v>10.298984778916543</v>
      </c>
      <c r="X47">
        <v>43.875609545518103</v>
      </c>
      <c r="Y47">
        <v>0</v>
      </c>
      <c r="Z47">
        <v>3.8585500568181823</v>
      </c>
      <c r="AA47">
        <v>0</v>
      </c>
      <c r="AB47">
        <v>0</v>
      </c>
      <c r="AC47">
        <v>0</v>
      </c>
      <c r="AD47">
        <v>0</v>
      </c>
      <c r="AE47">
        <v>4.8749208904852175</v>
      </c>
      <c r="AF47">
        <v>2.3336061630458569</v>
      </c>
      <c r="AG47">
        <v>12.322629218474729</v>
      </c>
      <c r="AH47">
        <v>0</v>
      </c>
      <c r="AI47">
        <v>0</v>
      </c>
      <c r="AJ47">
        <v>0</v>
      </c>
      <c r="AK47">
        <v>10.180860092513791</v>
      </c>
      <c r="AL47">
        <v>0</v>
      </c>
      <c r="AM47">
        <v>1.5618188790519547</v>
      </c>
      <c r="AN47">
        <v>0.64547880592700801</v>
      </c>
      <c r="AO47">
        <v>0</v>
      </c>
      <c r="AP47">
        <v>2.0843490578293289</v>
      </c>
      <c r="AQ47">
        <v>0</v>
      </c>
      <c r="AR47">
        <v>9.7982522999999997</v>
      </c>
      <c r="AS47">
        <v>9.4365840687457094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572.07742546717805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4.9798552351887979</v>
      </c>
      <c r="L48">
        <v>207.23742328965514</v>
      </c>
      <c r="M48">
        <v>27.210304110054494</v>
      </c>
      <c r="N48">
        <v>35.132821999666469</v>
      </c>
      <c r="O48">
        <v>0</v>
      </c>
      <c r="P48">
        <v>41.318384223451325</v>
      </c>
      <c r="Q48">
        <v>3.5986616153205664</v>
      </c>
      <c r="R48">
        <v>6.9434380947113725</v>
      </c>
      <c r="S48">
        <v>4.3401857992227972</v>
      </c>
      <c r="T48">
        <v>0</v>
      </c>
      <c r="U48">
        <v>123.89304072160174</v>
      </c>
      <c r="V48">
        <v>6.1516665209790196</v>
      </c>
      <c r="W48">
        <v>10.298980999999999</v>
      </c>
      <c r="X48">
        <v>43.876287130407228</v>
      </c>
      <c r="Y48">
        <v>0</v>
      </c>
      <c r="Z48">
        <v>3.8585500568181823</v>
      </c>
      <c r="AA48">
        <v>0</v>
      </c>
      <c r="AB48">
        <v>0</v>
      </c>
      <c r="AC48">
        <v>0</v>
      </c>
      <c r="AD48">
        <v>0</v>
      </c>
      <c r="AE48">
        <v>4.8749208904852175</v>
      </c>
      <c r="AF48">
        <v>2.3336061630458569</v>
      </c>
      <c r="AG48">
        <v>12.322629218474729</v>
      </c>
      <c r="AH48">
        <v>0</v>
      </c>
      <c r="AI48">
        <v>0</v>
      </c>
      <c r="AJ48">
        <v>0</v>
      </c>
      <c r="AK48">
        <v>10.180860092513791</v>
      </c>
      <c r="AL48">
        <v>0</v>
      </c>
      <c r="AM48">
        <v>1.5618188790519547</v>
      </c>
      <c r="AN48">
        <v>0.64547880592700801</v>
      </c>
      <c r="AO48">
        <v>0</v>
      </c>
      <c r="AP48">
        <v>2.0843490578293289</v>
      </c>
      <c r="AQ48">
        <v>0</v>
      </c>
      <c r="AR48">
        <v>9.7982522999999997</v>
      </c>
      <c r="AS48">
        <v>9.4365840687457094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572.07809927315066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4.9799184685452165</v>
      </c>
      <c r="L49">
        <v>207.23742328965514</v>
      </c>
      <c r="M49">
        <v>27.210304110054494</v>
      </c>
      <c r="N49">
        <v>35.132821999666469</v>
      </c>
      <c r="O49">
        <v>0</v>
      </c>
      <c r="P49">
        <v>41.318384223451325</v>
      </c>
      <c r="Q49">
        <v>3.5986616153205664</v>
      </c>
      <c r="R49">
        <v>6.9434380947113725</v>
      </c>
      <c r="S49">
        <v>4.3401857992227972</v>
      </c>
      <c r="T49">
        <v>0</v>
      </c>
      <c r="U49">
        <v>123.89304072160174</v>
      </c>
      <c r="V49">
        <v>6.1516665209790196</v>
      </c>
      <c r="W49">
        <v>10.298984778916543</v>
      </c>
      <c r="X49">
        <v>43.875609545518103</v>
      </c>
      <c r="Y49">
        <v>0</v>
      </c>
      <c r="Z49">
        <v>3.8585500568181823</v>
      </c>
      <c r="AA49">
        <v>0</v>
      </c>
      <c r="AB49">
        <v>0</v>
      </c>
      <c r="AC49">
        <v>0</v>
      </c>
      <c r="AD49">
        <v>0</v>
      </c>
      <c r="AE49">
        <v>4.8749208904852175</v>
      </c>
      <c r="AF49">
        <v>2.3336061630458569</v>
      </c>
      <c r="AG49">
        <v>12.322629218474729</v>
      </c>
      <c r="AH49">
        <v>0</v>
      </c>
      <c r="AI49">
        <v>0</v>
      </c>
      <c r="AJ49">
        <v>0</v>
      </c>
      <c r="AK49">
        <v>10.180860092513791</v>
      </c>
      <c r="AL49">
        <v>0</v>
      </c>
      <c r="AM49">
        <v>1.5618188790519547</v>
      </c>
      <c r="AN49">
        <v>0.64547880592700801</v>
      </c>
      <c r="AO49">
        <v>0</v>
      </c>
      <c r="AP49">
        <v>2.0843490578293289</v>
      </c>
      <c r="AQ49">
        <v>0</v>
      </c>
      <c r="AR49">
        <v>9.7982522999999997</v>
      </c>
      <c r="AS49">
        <v>9.4365840687457094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572.07748870053445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4.9799184685452165</v>
      </c>
      <c r="L50">
        <v>207.23742328965514</v>
      </c>
      <c r="M50">
        <v>27.210304110054494</v>
      </c>
      <c r="N50">
        <v>35.132821999666469</v>
      </c>
      <c r="O50">
        <v>0</v>
      </c>
      <c r="P50">
        <v>41.318384223451325</v>
      </c>
      <c r="Q50">
        <v>3.5986616153205664</v>
      </c>
      <c r="R50">
        <v>6.9434380947113725</v>
      </c>
      <c r="S50">
        <v>4.3401857992227972</v>
      </c>
      <c r="T50">
        <v>0</v>
      </c>
      <c r="U50">
        <v>123.89304072160174</v>
      </c>
      <c r="V50">
        <v>6.1516665209790196</v>
      </c>
      <c r="W50">
        <v>10.298984778916543</v>
      </c>
      <c r="X50">
        <v>43.875609545518103</v>
      </c>
      <c r="Y50">
        <v>0</v>
      </c>
      <c r="Z50">
        <v>3.8585500568181823</v>
      </c>
      <c r="AA50">
        <v>0</v>
      </c>
      <c r="AB50">
        <v>0</v>
      </c>
      <c r="AC50">
        <v>0</v>
      </c>
      <c r="AD50">
        <v>0</v>
      </c>
      <c r="AE50">
        <v>4.8749208904852175</v>
      </c>
      <c r="AF50">
        <v>2.3336061630458569</v>
      </c>
      <c r="AG50">
        <v>12.322629218474729</v>
      </c>
      <c r="AH50">
        <v>0</v>
      </c>
      <c r="AI50">
        <v>0</v>
      </c>
      <c r="AJ50">
        <v>0</v>
      </c>
      <c r="AK50">
        <v>10.180860092513791</v>
      </c>
      <c r="AL50">
        <v>0</v>
      </c>
      <c r="AM50">
        <v>1.5618188790519547</v>
      </c>
      <c r="AN50">
        <v>0.64547880592700801</v>
      </c>
      <c r="AO50">
        <v>0</v>
      </c>
      <c r="AP50">
        <v>0</v>
      </c>
      <c r="AQ50">
        <v>0</v>
      </c>
      <c r="AR50">
        <v>9.7982522999999997</v>
      </c>
      <c r="AS50">
        <v>9.4365840687457094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569.99313964270516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4.9799184685452165</v>
      </c>
      <c r="L51">
        <v>207.23742328965514</v>
      </c>
      <c r="M51">
        <v>27.210304110054494</v>
      </c>
      <c r="N51">
        <v>35.132821999666469</v>
      </c>
      <c r="O51">
        <v>0</v>
      </c>
      <c r="P51">
        <v>41.318384223451325</v>
      </c>
      <c r="Q51">
        <v>3.5986616153205664</v>
      </c>
      <c r="R51">
        <v>6.9439636377823408</v>
      </c>
      <c r="S51">
        <v>4.3401857992227972</v>
      </c>
      <c r="T51">
        <v>0</v>
      </c>
      <c r="U51">
        <v>123.89304072160174</v>
      </c>
      <c r="V51">
        <v>6.1535426839826837</v>
      </c>
      <c r="W51">
        <v>10.298984778916543</v>
      </c>
      <c r="X51">
        <v>43.875609545518103</v>
      </c>
      <c r="Y51">
        <v>0</v>
      </c>
      <c r="Z51">
        <v>3.8585500568181823</v>
      </c>
      <c r="AA51">
        <v>0</v>
      </c>
      <c r="AB51">
        <v>0</v>
      </c>
      <c r="AC51">
        <v>0</v>
      </c>
      <c r="AD51">
        <v>0</v>
      </c>
      <c r="AE51">
        <v>4.8749208904852175</v>
      </c>
      <c r="AF51">
        <v>2.3336061630458569</v>
      </c>
      <c r="AG51">
        <v>12.322629218474729</v>
      </c>
      <c r="AH51">
        <v>0</v>
      </c>
      <c r="AI51">
        <v>0</v>
      </c>
      <c r="AJ51">
        <v>0</v>
      </c>
      <c r="AK51">
        <v>10.180860092513791</v>
      </c>
      <c r="AL51">
        <v>0</v>
      </c>
      <c r="AM51">
        <v>1.5618188790519547</v>
      </c>
      <c r="AN51">
        <v>0.64547880592700801</v>
      </c>
      <c r="AO51">
        <v>0</v>
      </c>
      <c r="AP51">
        <v>0.11369161060480532</v>
      </c>
      <c r="AQ51">
        <v>0</v>
      </c>
      <c r="AR51">
        <v>9.7982522999999997</v>
      </c>
      <c r="AS51">
        <v>9.4365840687457094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570.1092329593846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4.9799184685452165</v>
      </c>
      <c r="L52">
        <v>207.23742328965514</v>
      </c>
      <c r="M52">
        <v>27.210304110054494</v>
      </c>
      <c r="N52">
        <v>35.132821999666469</v>
      </c>
      <c r="O52">
        <v>0</v>
      </c>
      <c r="P52">
        <v>41.318384223451325</v>
      </c>
      <c r="Q52">
        <v>3.5986616153205664</v>
      </c>
      <c r="R52">
        <v>6.9439636377823408</v>
      </c>
      <c r="S52">
        <v>4.3401857992227972</v>
      </c>
      <c r="T52">
        <v>0</v>
      </c>
      <c r="U52">
        <v>123.89304072160174</v>
      </c>
      <c r="V52">
        <v>6.1535426839826837</v>
      </c>
      <c r="W52">
        <v>10.298984778916543</v>
      </c>
      <c r="X52">
        <v>43.875609545518103</v>
      </c>
      <c r="Y52">
        <v>0</v>
      </c>
      <c r="Z52">
        <v>3.8585500568181823</v>
      </c>
      <c r="AA52">
        <v>0</v>
      </c>
      <c r="AB52">
        <v>0</v>
      </c>
      <c r="AC52">
        <v>0</v>
      </c>
      <c r="AD52">
        <v>0</v>
      </c>
      <c r="AE52">
        <v>4.8749208904852175</v>
      </c>
      <c r="AF52">
        <v>2.3336061630458569</v>
      </c>
      <c r="AG52">
        <v>12.322629218474729</v>
      </c>
      <c r="AH52">
        <v>0</v>
      </c>
      <c r="AI52">
        <v>0</v>
      </c>
      <c r="AJ52">
        <v>0</v>
      </c>
      <c r="AK52">
        <v>10.180860092513791</v>
      </c>
      <c r="AL52">
        <v>0</v>
      </c>
      <c r="AM52">
        <v>1.5618188790519547</v>
      </c>
      <c r="AN52">
        <v>0.64547880592700801</v>
      </c>
      <c r="AO52">
        <v>0</v>
      </c>
      <c r="AP52">
        <v>0.11369161060480532</v>
      </c>
      <c r="AQ52">
        <v>0</v>
      </c>
      <c r="AR52">
        <v>9.7982522999999997</v>
      </c>
      <c r="AS52">
        <v>9.4365840687457094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570.1092329593846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4.9799184685452165</v>
      </c>
      <c r="L53">
        <v>207.23742328965514</v>
      </c>
      <c r="M53">
        <v>27.210304110054494</v>
      </c>
      <c r="N53">
        <v>35.132821999666469</v>
      </c>
      <c r="O53">
        <v>0</v>
      </c>
      <c r="P53">
        <v>41.318384223451325</v>
      </c>
      <c r="Q53">
        <v>3.5986616153205664</v>
      </c>
      <c r="R53">
        <v>6.9439636377823408</v>
      </c>
      <c r="S53">
        <v>4.3401857992227972</v>
      </c>
      <c r="T53">
        <v>0</v>
      </c>
      <c r="U53">
        <v>123.89304072160174</v>
      </c>
      <c r="V53">
        <v>6.1535426839826837</v>
      </c>
      <c r="W53">
        <v>10.298984778916543</v>
      </c>
      <c r="X53">
        <v>43.875609545518103</v>
      </c>
      <c r="Y53">
        <v>0</v>
      </c>
      <c r="Z53">
        <v>3.8585500568181823</v>
      </c>
      <c r="AA53">
        <v>0</v>
      </c>
      <c r="AB53">
        <v>0</v>
      </c>
      <c r="AC53">
        <v>0</v>
      </c>
      <c r="AD53">
        <v>0</v>
      </c>
      <c r="AE53">
        <v>4.3648076304235017</v>
      </c>
      <c r="AF53">
        <v>2.3336061630458569</v>
      </c>
      <c r="AG53">
        <v>12.322629218474729</v>
      </c>
      <c r="AH53">
        <v>0</v>
      </c>
      <c r="AI53">
        <v>0</v>
      </c>
      <c r="AJ53">
        <v>0</v>
      </c>
      <c r="AK53">
        <v>10.180860092513791</v>
      </c>
      <c r="AL53">
        <v>0</v>
      </c>
      <c r="AM53">
        <v>1.5618188790519547</v>
      </c>
      <c r="AN53">
        <v>0.64547880592700801</v>
      </c>
      <c r="AO53">
        <v>0</v>
      </c>
      <c r="AP53">
        <v>0.11369161060480532</v>
      </c>
      <c r="AQ53">
        <v>0</v>
      </c>
      <c r="AR53">
        <v>9.7982522999999997</v>
      </c>
      <c r="AS53">
        <v>9.4365840687457094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569.59911969932284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4.9799184685452165</v>
      </c>
      <c r="L54">
        <v>207.23742328965514</v>
      </c>
      <c r="M54">
        <v>27.210304110054494</v>
      </c>
      <c r="N54">
        <v>35.132821999666469</v>
      </c>
      <c r="O54">
        <v>0</v>
      </c>
      <c r="P54">
        <v>41.318384223451325</v>
      </c>
      <c r="Q54">
        <v>3.5986616153205664</v>
      </c>
      <c r="R54">
        <v>6.9439636377823408</v>
      </c>
      <c r="S54">
        <v>4.3401857992227972</v>
      </c>
      <c r="T54">
        <v>0</v>
      </c>
      <c r="U54">
        <v>123.89304072160174</v>
      </c>
      <c r="V54">
        <v>6.1535426839826837</v>
      </c>
      <c r="W54">
        <v>10.298984778916543</v>
      </c>
      <c r="X54">
        <v>43.875609545518103</v>
      </c>
      <c r="Y54">
        <v>0</v>
      </c>
      <c r="Z54">
        <v>3.8585500568181823</v>
      </c>
      <c r="AA54">
        <v>0</v>
      </c>
      <c r="AB54">
        <v>0</v>
      </c>
      <c r="AC54">
        <v>0</v>
      </c>
      <c r="AD54">
        <v>0</v>
      </c>
      <c r="AE54">
        <v>4.3648076304235017</v>
      </c>
      <c r="AF54">
        <v>2.3336061630458569</v>
      </c>
      <c r="AG54">
        <v>12.322629218474729</v>
      </c>
      <c r="AH54">
        <v>0</v>
      </c>
      <c r="AI54">
        <v>0</v>
      </c>
      <c r="AJ54">
        <v>0</v>
      </c>
      <c r="AK54">
        <v>10.180860092513791</v>
      </c>
      <c r="AL54">
        <v>0</v>
      </c>
      <c r="AM54">
        <v>1.5618188790519547</v>
      </c>
      <c r="AN54">
        <v>0.64547880592700801</v>
      </c>
      <c r="AO54">
        <v>0</v>
      </c>
      <c r="AP54">
        <v>0.11369161060480532</v>
      </c>
      <c r="AQ54">
        <v>0</v>
      </c>
      <c r="AR54">
        <v>9.7982522999999997</v>
      </c>
      <c r="AS54">
        <v>9.4365840687457094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569.59911969932284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4.9799184685452165</v>
      </c>
      <c r="L55">
        <v>207.23742328965514</v>
      </c>
      <c r="M55">
        <v>27.210304110054494</v>
      </c>
      <c r="N55">
        <v>35.132821999666469</v>
      </c>
      <c r="O55">
        <v>0</v>
      </c>
      <c r="P55">
        <v>41.318384223451325</v>
      </c>
      <c r="Q55">
        <v>3.6316743374999998</v>
      </c>
      <c r="R55">
        <v>6.9442162086450541</v>
      </c>
      <c r="S55">
        <v>4.3403927485148515</v>
      </c>
      <c r="T55">
        <v>0</v>
      </c>
      <c r="U55">
        <v>123.89304072160174</v>
      </c>
      <c r="V55">
        <v>3.3796154527452749</v>
      </c>
      <c r="W55">
        <v>10.298984778916543</v>
      </c>
      <c r="X55">
        <v>43.875609545518103</v>
      </c>
      <c r="Y55">
        <v>0</v>
      </c>
      <c r="Z55">
        <v>3.8585500568181823</v>
      </c>
      <c r="AA55">
        <v>0</v>
      </c>
      <c r="AB55">
        <v>0</v>
      </c>
      <c r="AC55">
        <v>0</v>
      </c>
      <c r="AD55">
        <v>0</v>
      </c>
      <c r="AE55">
        <v>4.3648076304235017</v>
      </c>
      <c r="AF55">
        <v>2.3336061630458569</v>
      </c>
      <c r="AG55">
        <v>12.322629218474729</v>
      </c>
      <c r="AH55">
        <v>0</v>
      </c>
      <c r="AI55">
        <v>0</v>
      </c>
      <c r="AJ55">
        <v>0</v>
      </c>
      <c r="AK55">
        <v>10.180860092513791</v>
      </c>
      <c r="AL55">
        <v>0</v>
      </c>
      <c r="AM55">
        <v>1.5618188790519547</v>
      </c>
      <c r="AN55">
        <v>0.64547880592700801</v>
      </c>
      <c r="AO55">
        <v>0</v>
      </c>
      <c r="AP55">
        <v>0.11369161060480532</v>
      </c>
      <c r="AQ55">
        <v>0</v>
      </c>
      <c r="AR55">
        <v>9.7982522999999997</v>
      </c>
      <c r="AS55">
        <v>9.4365840687457094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566.8586647104197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4.9799184685452165</v>
      </c>
      <c r="L56">
        <v>207.23742328965514</v>
      </c>
      <c r="M56">
        <v>27.210304110054494</v>
      </c>
      <c r="N56">
        <v>35.132821999666469</v>
      </c>
      <c r="O56">
        <v>0</v>
      </c>
      <c r="P56">
        <v>41.318384223451325</v>
      </c>
      <c r="Q56">
        <v>3.6316743374999998</v>
      </c>
      <c r="R56">
        <v>6.9442162086450541</v>
      </c>
      <c r="S56">
        <v>4.3403927485148515</v>
      </c>
      <c r="T56">
        <v>0</v>
      </c>
      <c r="U56">
        <v>123.89304072160174</v>
      </c>
      <c r="V56">
        <v>3.3796154527452749</v>
      </c>
      <c r="W56">
        <v>10.298984778916543</v>
      </c>
      <c r="X56">
        <v>43.875609545518103</v>
      </c>
      <c r="Y56">
        <v>0</v>
      </c>
      <c r="Z56">
        <v>3.8585500568181823</v>
      </c>
      <c r="AA56">
        <v>0</v>
      </c>
      <c r="AB56">
        <v>0</v>
      </c>
      <c r="AC56">
        <v>0</v>
      </c>
      <c r="AD56">
        <v>0</v>
      </c>
      <c r="AE56">
        <v>4.3648076304235017</v>
      </c>
      <c r="AF56">
        <v>2.3336061630458569</v>
      </c>
      <c r="AG56">
        <v>12.322629218474729</v>
      </c>
      <c r="AH56">
        <v>0</v>
      </c>
      <c r="AI56">
        <v>0</v>
      </c>
      <c r="AJ56">
        <v>0</v>
      </c>
      <c r="AK56">
        <v>10.180860092513791</v>
      </c>
      <c r="AL56">
        <v>0</v>
      </c>
      <c r="AM56">
        <v>1.5618188790519547</v>
      </c>
      <c r="AN56">
        <v>0.64547880592700801</v>
      </c>
      <c r="AO56">
        <v>0</v>
      </c>
      <c r="AP56">
        <v>0.11369161060480532</v>
      </c>
      <c r="AQ56">
        <v>0</v>
      </c>
      <c r="AR56">
        <v>9.7982522999999997</v>
      </c>
      <c r="AS56">
        <v>9.4365840687457094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566.8586647104197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4.9799184685452165</v>
      </c>
      <c r="L57">
        <v>207.23742328965514</v>
      </c>
      <c r="M57">
        <v>27.210304110054494</v>
      </c>
      <c r="N57">
        <v>35.132821999666469</v>
      </c>
      <c r="O57">
        <v>0</v>
      </c>
      <c r="P57">
        <v>41.318384223451325</v>
      </c>
      <c r="Q57">
        <v>3.6316743374999998</v>
      </c>
      <c r="R57">
        <v>6.9442162086450541</v>
      </c>
      <c r="S57">
        <v>4.3403927485148515</v>
      </c>
      <c r="T57">
        <v>0</v>
      </c>
      <c r="U57">
        <v>123.89304072160174</v>
      </c>
      <c r="V57">
        <v>3.3796154527452749</v>
      </c>
      <c r="W57">
        <v>10.298984778916543</v>
      </c>
      <c r="X57">
        <v>43.875609545518103</v>
      </c>
      <c r="Y57">
        <v>0</v>
      </c>
      <c r="Z57">
        <v>3.8585500568181823</v>
      </c>
      <c r="AA57">
        <v>0</v>
      </c>
      <c r="AB57">
        <v>0</v>
      </c>
      <c r="AC57">
        <v>0</v>
      </c>
      <c r="AD57">
        <v>0</v>
      </c>
      <c r="AE57">
        <v>4.8749208904852175</v>
      </c>
      <c r="AF57">
        <v>2.3336061630458569</v>
      </c>
      <c r="AG57">
        <v>12.322629218474729</v>
      </c>
      <c r="AH57">
        <v>0</v>
      </c>
      <c r="AI57">
        <v>0</v>
      </c>
      <c r="AJ57">
        <v>0</v>
      </c>
      <c r="AK57">
        <v>10.180860092513791</v>
      </c>
      <c r="AL57">
        <v>0</v>
      </c>
      <c r="AM57">
        <v>2.9185503393668721</v>
      </c>
      <c r="AN57">
        <v>0.64547880592700801</v>
      </c>
      <c r="AO57">
        <v>0</v>
      </c>
      <c r="AP57">
        <v>0.11369161060480532</v>
      </c>
      <c r="AQ57">
        <v>0</v>
      </c>
      <c r="AR57">
        <v>9.7982522999999997</v>
      </c>
      <c r="AS57">
        <v>9.4365840687457094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568.72550943079636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4.9799184685452165</v>
      </c>
      <c r="L58">
        <v>207.23742328965514</v>
      </c>
      <c r="M58">
        <v>27.210304110054494</v>
      </c>
      <c r="N58">
        <v>35.132821999666469</v>
      </c>
      <c r="O58">
        <v>0</v>
      </c>
      <c r="P58">
        <v>41.318384223451325</v>
      </c>
      <c r="Q58">
        <v>3.6316743374999998</v>
      </c>
      <c r="R58">
        <v>6.9374409805352801</v>
      </c>
      <c r="S58">
        <v>4.3403927485148515</v>
      </c>
      <c r="T58">
        <v>0</v>
      </c>
      <c r="U58">
        <v>123.89304072160174</v>
      </c>
      <c r="V58">
        <v>3.3716136642335766</v>
      </c>
      <c r="W58">
        <v>10.298984778916543</v>
      </c>
      <c r="X58">
        <v>43.875609545518103</v>
      </c>
      <c r="Y58">
        <v>0</v>
      </c>
      <c r="Z58">
        <v>3.8585500568181823</v>
      </c>
      <c r="AA58">
        <v>0</v>
      </c>
      <c r="AB58">
        <v>0</v>
      </c>
      <c r="AC58">
        <v>0</v>
      </c>
      <c r="AD58">
        <v>0</v>
      </c>
      <c r="AE58">
        <v>4.8749208904852175</v>
      </c>
      <c r="AF58">
        <v>2.3336061630458569</v>
      </c>
      <c r="AG58">
        <v>12.322629218474729</v>
      </c>
      <c r="AH58">
        <v>0</v>
      </c>
      <c r="AI58">
        <v>0</v>
      </c>
      <c r="AJ58">
        <v>0</v>
      </c>
      <c r="AK58">
        <v>10.180860092513791</v>
      </c>
      <c r="AL58">
        <v>0</v>
      </c>
      <c r="AM58">
        <v>3.1236377581039094</v>
      </c>
      <c r="AN58">
        <v>0.64547880592700801</v>
      </c>
      <c r="AO58">
        <v>0</v>
      </c>
      <c r="AP58">
        <v>0.11369161060480532</v>
      </c>
      <c r="AQ58">
        <v>0</v>
      </c>
      <c r="AR58">
        <v>9.7982522999999997</v>
      </c>
      <c r="AS58">
        <v>9.4365840687457094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568.91581983291178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4.9799184685452165</v>
      </c>
      <c r="L59">
        <v>207.23742328965514</v>
      </c>
      <c r="M59">
        <v>27.210304110054494</v>
      </c>
      <c r="N59">
        <v>35.132821999666469</v>
      </c>
      <c r="O59">
        <v>0</v>
      </c>
      <c r="P59">
        <v>41.318384223451325</v>
      </c>
      <c r="Q59">
        <v>3.6316743374999998</v>
      </c>
      <c r="R59">
        <v>6.9374409805352801</v>
      </c>
      <c r="S59">
        <v>4.3403927485148515</v>
      </c>
      <c r="T59">
        <v>0</v>
      </c>
      <c r="U59">
        <v>123.89304072160174</v>
      </c>
      <c r="V59">
        <v>6.1519810924369747</v>
      </c>
      <c r="W59">
        <v>10.298984778916543</v>
      </c>
      <c r="X59">
        <v>43.875609545518103</v>
      </c>
      <c r="Y59">
        <v>0</v>
      </c>
      <c r="Z59">
        <v>3.8585500568181823</v>
      </c>
      <c r="AA59">
        <v>0</v>
      </c>
      <c r="AB59">
        <v>0</v>
      </c>
      <c r="AC59">
        <v>0</v>
      </c>
      <c r="AD59">
        <v>0</v>
      </c>
      <c r="AE59">
        <v>4.3648076304235017</v>
      </c>
      <c r="AF59">
        <v>2.3336061630458569</v>
      </c>
      <c r="AG59">
        <v>12.322629218474729</v>
      </c>
      <c r="AH59">
        <v>0</v>
      </c>
      <c r="AI59">
        <v>0</v>
      </c>
      <c r="AJ59">
        <v>0</v>
      </c>
      <c r="AK59">
        <v>10.180860092513791</v>
      </c>
      <c r="AL59">
        <v>0</v>
      </c>
      <c r="AM59">
        <v>3.1236377581039094</v>
      </c>
      <c r="AN59">
        <v>0.64547880592700801</v>
      </c>
      <c r="AO59">
        <v>0</v>
      </c>
      <c r="AP59">
        <v>0.11369161060480532</v>
      </c>
      <c r="AQ59">
        <v>0</v>
      </c>
      <c r="AR59">
        <v>10.124860648641306</v>
      </c>
      <c r="AS59">
        <v>9.4365840687457094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571.51268234969473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4.9799184685452165</v>
      </c>
      <c r="L60">
        <v>207.23742328965514</v>
      </c>
      <c r="M60">
        <v>27.210304110054494</v>
      </c>
      <c r="N60">
        <v>35.132821999666469</v>
      </c>
      <c r="O60">
        <v>0</v>
      </c>
      <c r="P60">
        <v>41.318384223451325</v>
      </c>
      <c r="Q60">
        <v>3.6316743374999998</v>
      </c>
      <c r="R60">
        <v>6.9374409805352801</v>
      </c>
      <c r="S60">
        <v>4.3403927485148515</v>
      </c>
      <c r="T60">
        <v>0</v>
      </c>
      <c r="U60">
        <v>123.89304072160174</v>
      </c>
      <c r="V60">
        <v>6.1519810924369747</v>
      </c>
      <c r="W60">
        <v>10.301262491832492</v>
      </c>
      <c r="X60">
        <v>43.875609545518103</v>
      </c>
      <c r="Y60">
        <v>0</v>
      </c>
      <c r="Z60">
        <v>1.9292748750000002</v>
      </c>
      <c r="AA60">
        <v>0</v>
      </c>
      <c r="AB60">
        <v>0</v>
      </c>
      <c r="AC60">
        <v>0</v>
      </c>
      <c r="AD60">
        <v>0</v>
      </c>
      <c r="AE60">
        <v>4.3648076304235017</v>
      </c>
      <c r="AF60">
        <v>2.3336061630458569</v>
      </c>
      <c r="AG60">
        <v>12.322629218474729</v>
      </c>
      <c r="AH60">
        <v>0</v>
      </c>
      <c r="AI60">
        <v>0</v>
      </c>
      <c r="AJ60">
        <v>0</v>
      </c>
      <c r="AK60">
        <v>10.180860092513791</v>
      </c>
      <c r="AL60">
        <v>0</v>
      </c>
      <c r="AM60">
        <v>3.1236377581039094</v>
      </c>
      <c r="AN60">
        <v>0.64547880592700801</v>
      </c>
      <c r="AO60">
        <v>0</v>
      </c>
      <c r="AP60">
        <v>0.11369161060480532</v>
      </c>
      <c r="AQ60">
        <v>0</v>
      </c>
      <c r="AR60">
        <v>10.124860648641306</v>
      </c>
      <c r="AS60">
        <v>9.4365840687457094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569.58568488079266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4.9799184685452165</v>
      </c>
      <c r="L61">
        <v>207.23742328965514</v>
      </c>
      <c r="M61">
        <v>27.210304110054494</v>
      </c>
      <c r="N61">
        <v>35.132821999666469</v>
      </c>
      <c r="O61">
        <v>0</v>
      </c>
      <c r="P61">
        <v>41.318384223451325</v>
      </c>
      <c r="Q61">
        <v>3.6316743374999998</v>
      </c>
      <c r="R61">
        <v>6.9374409805352801</v>
      </c>
      <c r="S61">
        <v>4.3403927485148515</v>
      </c>
      <c r="T61">
        <v>0</v>
      </c>
      <c r="U61">
        <v>123.89304072160174</v>
      </c>
      <c r="V61">
        <v>6.1522820947630921</v>
      </c>
      <c r="W61">
        <v>10.301262491832492</v>
      </c>
      <c r="X61">
        <v>43.875609545518103</v>
      </c>
      <c r="Y61">
        <v>0</v>
      </c>
      <c r="Z61">
        <v>1.9292748750000002</v>
      </c>
      <c r="AA61">
        <v>0</v>
      </c>
      <c r="AB61">
        <v>0</v>
      </c>
      <c r="AC61">
        <v>0</v>
      </c>
      <c r="AD61">
        <v>0</v>
      </c>
      <c r="AE61">
        <v>4.3648076304235017</v>
      </c>
      <c r="AF61">
        <v>2.3336061630458569</v>
      </c>
      <c r="AG61">
        <v>12.322629218474729</v>
      </c>
      <c r="AH61">
        <v>0</v>
      </c>
      <c r="AI61">
        <v>0</v>
      </c>
      <c r="AJ61">
        <v>0</v>
      </c>
      <c r="AK61">
        <v>10.180860092513791</v>
      </c>
      <c r="AL61">
        <v>0</v>
      </c>
      <c r="AM61">
        <v>3.1236377581039094</v>
      </c>
      <c r="AN61">
        <v>0.64547880592700801</v>
      </c>
      <c r="AO61">
        <v>0</v>
      </c>
      <c r="AP61">
        <v>0.11369161060480532</v>
      </c>
      <c r="AQ61">
        <v>0</v>
      </c>
      <c r="AR61">
        <v>10.124860648641306</v>
      </c>
      <c r="AS61">
        <v>9.4365840687457094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569.58598588311872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4.9799184685452165</v>
      </c>
      <c r="L62">
        <v>207.23742328965514</v>
      </c>
      <c r="M62">
        <v>27.210304110054494</v>
      </c>
      <c r="N62">
        <v>35.132821999666469</v>
      </c>
      <c r="O62">
        <v>0</v>
      </c>
      <c r="P62">
        <v>41.318384223451325</v>
      </c>
      <c r="Q62">
        <v>3.6316743374999998</v>
      </c>
      <c r="R62">
        <v>6.9374409805352801</v>
      </c>
      <c r="S62">
        <v>4.3403927485148515</v>
      </c>
      <c r="T62">
        <v>0</v>
      </c>
      <c r="U62">
        <v>123.89304072160174</v>
      </c>
      <c r="V62">
        <v>6.1522820947630921</v>
      </c>
      <c r="W62">
        <v>10.301262491832492</v>
      </c>
      <c r="X62">
        <v>43.875609545518103</v>
      </c>
      <c r="Y62">
        <v>0</v>
      </c>
      <c r="Z62">
        <v>1.9292748750000002</v>
      </c>
      <c r="AA62">
        <v>0</v>
      </c>
      <c r="AB62">
        <v>0</v>
      </c>
      <c r="AC62">
        <v>0</v>
      </c>
      <c r="AD62">
        <v>0</v>
      </c>
      <c r="AE62">
        <v>4.3648076304235017</v>
      </c>
      <c r="AF62">
        <v>2.3336061630458569</v>
      </c>
      <c r="AG62">
        <v>12.322629218474729</v>
      </c>
      <c r="AH62">
        <v>0</v>
      </c>
      <c r="AI62">
        <v>0</v>
      </c>
      <c r="AJ62">
        <v>0</v>
      </c>
      <c r="AK62">
        <v>10.180860092513791</v>
      </c>
      <c r="AL62">
        <v>0</v>
      </c>
      <c r="AM62">
        <v>3.1236377581039094</v>
      </c>
      <c r="AN62">
        <v>0.64547880592700801</v>
      </c>
      <c r="AO62">
        <v>0</v>
      </c>
      <c r="AP62">
        <v>7.5794611599005787E-2</v>
      </c>
      <c r="AQ62">
        <v>0</v>
      </c>
      <c r="AR62">
        <v>10.124860648641306</v>
      </c>
      <c r="AS62">
        <v>9.4365840687457094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569.54808888411287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4.9799184685452165</v>
      </c>
      <c r="L63">
        <v>281.57097030560618</v>
      </c>
      <c r="M63">
        <v>27.210304110054494</v>
      </c>
      <c r="N63">
        <v>35.132821999666469</v>
      </c>
      <c r="O63">
        <v>0</v>
      </c>
      <c r="P63">
        <v>41.318384223451325</v>
      </c>
      <c r="Q63">
        <v>3.4009299553286532</v>
      </c>
      <c r="R63">
        <v>12.54559902027027</v>
      </c>
      <c r="S63">
        <v>4.1804744979674799</v>
      </c>
      <c r="T63">
        <v>0</v>
      </c>
      <c r="U63">
        <v>123.89304072160174</v>
      </c>
      <c r="V63">
        <v>6.1522820947630921</v>
      </c>
      <c r="W63">
        <v>10.301262491832492</v>
      </c>
      <c r="X63">
        <v>43.875609545518103</v>
      </c>
      <c r="Y63">
        <v>0</v>
      </c>
      <c r="Z63">
        <v>1.9292748750000002</v>
      </c>
      <c r="AA63">
        <v>0</v>
      </c>
      <c r="AB63">
        <v>0</v>
      </c>
      <c r="AC63">
        <v>0</v>
      </c>
      <c r="AD63">
        <v>0</v>
      </c>
      <c r="AE63">
        <v>4.3648076304235017</v>
      </c>
      <c r="AF63">
        <v>2.3336061630458569</v>
      </c>
      <c r="AG63">
        <v>12.322629218474729</v>
      </c>
      <c r="AH63">
        <v>0</v>
      </c>
      <c r="AI63">
        <v>0</v>
      </c>
      <c r="AJ63">
        <v>0</v>
      </c>
      <c r="AK63">
        <v>10.180860092513791</v>
      </c>
      <c r="AL63">
        <v>0</v>
      </c>
      <c r="AM63">
        <v>3.1236377581039094</v>
      </c>
      <c r="AN63">
        <v>0.64547880592700801</v>
      </c>
      <c r="AO63">
        <v>0</v>
      </c>
      <c r="AP63">
        <v>7.5794611599005787E-2</v>
      </c>
      <c r="AQ63">
        <v>0</v>
      </c>
      <c r="AR63">
        <v>9.7982522999999997</v>
      </c>
      <c r="AS63">
        <v>9.4365840687457094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648.77252295843891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4.9799184685452165</v>
      </c>
      <c r="L64">
        <v>281.57097030560618</v>
      </c>
      <c r="M64">
        <v>27.210304110054494</v>
      </c>
      <c r="N64">
        <v>35.132821999666469</v>
      </c>
      <c r="O64">
        <v>0</v>
      </c>
      <c r="P64">
        <v>41.318384223451325</v>
      </c>
      <c r="Q64">
        <v>3.5470001740989607</v>
      </c>
      <c r="R64">
        <v>12.54559902027027</v>
      </c>
      <c r="S64">
        <v>4.3404252945205473</v>
      </c>
      <c r="T64">
        <v>0</v>
      </c>
      <c r="U64">
        <v>123.89304072160174</v>
      </c>
      <c r="V64">
        <v>6.1522820947630921</v>
      </c>
      <c r="W64">
        <v>10.301262491832492</v>
      </c>
      <c r="X64">
        <v>43.875609545518103</v>
      </c>
      <c r="Y64">
        <v>0</v>
      </c>
      <c r="Z64">
        <v>1.9292748750000002</v>
      </c>
      <c r="AA64">
        <v>0</v>
      </c>
      <c r="AB64">
        <v>0</v>
      </c>
      <c r="AC64">
        <v>0</v>
      </c>
      <c r="AD64">
        <v>0</v>
      </c>
      <c r="AE64">
        <v>4.3648076304235017</v>
      </c>
      <c r="AF64">
        <v>2.3336061630458569</v>
      </c>
      <c r="AG64">
        <v>12.322629218474729</v>
      </c>
      <c r="AH64">
        <v>6.8641092055539596</v>
      </c>
      <c r="AI64">
        <v>0</v>
      </c>
      <c r="AJ64">
        <v>0</v>
      </c>
      <c r="AK64">
        <v>10.180860092513791</v>
      </c>
      <c r="AL64">
        <v>0</v>
      </c>
      <c r="AM64">
        <v>3.1236377581039094</v>
      </c>
      <c r="AN64">
        <v>0.64547880592700801</v>
      </c>
      <c r="AO64">
        <v>0</v>
      </c>
      <c r="AP64">
        <v>7.5794611599005787E-2</v>
      </c>
      <c r="AQ64">
        <v>0</v>
      </c>
      <c r="AR64">
        <v>9.7982522999999997</v>
      </c>
      <c r="AS64">
        <v>9.4365840687457094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655.94265317931638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4.9798515693290435</v>
      </c>
      <c r="L65">
        <v>281.57097030560618</v>
      </c>
      <c r="M65">
        <v>27.210304110054494</v>
      </c>
      <c r="N65">
        <v>35.132821999666469</v>
      </c>
      <c r="O65">
        <v>0</v>
      </c>
      <c r="P65">
        <v>41.318384223451325</v>
      </c>
      <c r="Q65">
        <v>6.4634425902335453</v>
      </c>
      <c r="R65">
        <v>12.54559902027027</v>
      </c>
      <c r="S65">
        <v>7.8064674615055605</v>
      </c>
      <c r="T65">
        <v>0</v>
      </c>
      <c r="U65">
        <v>123.89304072160174</v>
      </c>
      <c r="V65">
        <v>6.1522820947630921</v>
      </c>
      <c r="W65">
        <v>10.301262491832492</v>
      </c>
      <c r="X65">
        <v>43.875609545518103</v>
      </c>
      <c r="Y65">
        <v>0</v>
      </c>
      <c r="Z65">
        <v>1.9292748750000002</v>
      </c>
      <c r="AA65">
        <v>0</v>
      </c>
      <c r="AB65">
        <v>0</v>
      </c>
      <c r="AC65">
        <v>0</v>
      </c>
      <c r="AD65">
        <v>0</v>
      </c>
      <c r="AE65">
        <v>4.8749208904852175</v>
      </c>
      <c r="AF65">
        <v>2.3336061630458569</v>
      </c>
      <c r="AG65">
        <v>12.322629218474729</v>
      </c>
      <c r="AH65">
        <v>6.8641092055539596</v>
      </c>
      <c r="AI65">
        <v>0</v>
      </c>
      <c r="AJ65">
        <v>0</v>
      </c>
      <c r="AK65">
        <v>10.180860092513791</v>
      </c>
      <c r="AL65">
        <v>0</v>
      </c>
      <c r="AM65">
        <v>3.1236377581039094</v>
      </c>
      <c r="AN65">
        <v>0.64547880592700801</v>
      </c>
      <c r="AO65">
        <v>0</v>
      </c>
      <c r="AP65">
        <v>7.5794611599005787E-2</v>
      </c>
      <c r="AQ65">
        <v>0</v>
      </c>
      <c r="AR65">
        <v>9.7982522999999997</v>
      </c>
      <c r="AS65">
        <v>9.4365840687457094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662.83518412328158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4.9799183134005158</v>
      </c>
      <c r="L66">
        <v>281.57097030560618</v>
      </c>
      <c r="M66">
        <v>27.210304110054494</v>
      </c>
      <c r="N66">
        <v>35.132821999666469</v>
      </c>
      <c r="O66">
        <v>0</v>
      </c>
      <c r="P66">
        <v>41.318384223451325</v>
      </c>
      <c r="Q66">
        <v>6.4634425902335453</v>
      </c>
      <c r="R66">
        <v>12.54559902027027</v>
      </c>
      <c r="S66">
        <v>7.8064674615055605</v>
      </c>
      <c r="T66">
        <v>0</v>
      </c>
      <c r="U66">
        <v>123.89304072160174</v>
      </c>
      <c r="V66">
        <v>6.1522820947630921</v>
      </c>
      <c r="W66">
        <v>10.301262491832492</v>
      </c>
      <c r="X66">
        <v>43.875609545518103</v>
      </c>
      <c r="Y66">
        <v>0</v>
      </c>
      <c r="Z66">
        <v>1.9292748750000002</v>
      </c>
      <c r="AA66">
        <v>4.1558013274261603</v>
      </c>
      <c r="AB66">
        <v>0</v>
      </c>
      <c r="AC66">
        <v>0</v>
      </c>
      <c r="AD66">
        <v>0</v>
      </c>
      <c r="AE66">
        <v>4.8749208904852175</v>
      </c>
      <c r="AF66">
        <v>2.3336061630458569</v>
      </c>
      <c r="AG66">
        <v>12.322629218474729</v>
      </c>
      <c r="AH66">
        <v>6.8641092055539596</v>
      </c>
      <c r="AI66">
        <v>0</v>
      </c>
      <c r="AJ66">
        <v>0</v>
      </c>
      <c r="AK66">
        <v>10.180860092513791</v>
      </c>
      <c r="AL66">
        <v>0</v>
      </c>
      <c r="AM66">
        <v>3.1236377581039094</v>
      </c>
      <c r="AN66">
        <v>0.64547880592700801</v>
      </c>
      <c r="AO66">
        <v>0</v>
      </c>
      <c r="AP66">
        <v>7.5794611599005787E-2</v>
      </c>
      <c r="AQ66">
        <v>0</v>
      </c>
      <c r="AR66">
        <v>9.7982522999999997</v>
      </c>
      <c r="AS66">
        <v>9.4365840687457094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666.99105219477906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4.9798728035440831</v>
      </c>
      <c r="L67">
        <v>281.57097030560618</v>
      </c>
      <c r="M67">
        <v>27.210304110054494</v>
      </c>
      <c r="N67">
        <v>35.132821999666469</v>
      </c>
      <c r="O67">
        <v>0</v>
      </c>
      <c r="P67">
        <v>41.318384223451325</v>
      </c>
      <c r="Q67">
        <v>6.4634425902335453</v>
      </c>
      <c r="R67">
        <v>12.541001462355656</v>
      </c>
      <c r="S67">
        <v>7.8064674615055605</v>
      </c>
      <c r="T67">
        <v>0</v>
      </c>
      <c r="U67">
        <v>123.89304072160174</v>
      </c>
      <c r="V67">
        <v>6.1522820947630921</v>
      </c>
      <c r="W67">
        <v>10.301262491832492</v>
      </c>
      <c r="X67">
        <v>43.875609545518103</v>
      </c>
      <c r="Y67">
        <v>0</v>
      </c>
      <c r="Z67">
        <v>1.9292748750000002</v>
      </c>
      <c r="AA67">
        <v>4.1558013274261603</v>
      </c>
      <c r="AB67">
        <v>0</v>
      </c>
      <c r="AC67">
        <v>0</v>
      </c>
      <c r="AD67">
        <v>0</v>
      </c>
      <c r="AE67">
        <v>4.8749208904852175</v>
      </c>
      <c r="AF67">
        <v>2.3336061630458569</v>
      </c>
      <c r="AG67">
        <v>12.322629218474729</v>
      </c>
      <c r="AH67">
        <v>12.607547445909994</v>
      </c>
      <c r="AI67">
        <v>0</v>
      </c>
      <c r="AJ67">
        <v>0</v>
      </c>
      <c r="AK67">
        <v>10.180860092513791</v>
      </c>
      <c r="AL67">
        <v>0</v>
      </c>
      <c r="AM67">
        <v>3.1236377581039094</v>
      </c>
      <c r="AN67">
        <v>0.64547880592700801</v>
      </c>
      <c r="AO67">
        <v>0</v>
      </c>
      <c r="AP67">
        <v>7.5794611599005787E-2</v>
      </c>
      <c r="AQ67">
        <v>0</v>
      </c>
      <c r="AR67">
        <v>9.7982522999999997</v>
      </c>
      <c r="AS67">
        <v>9.4365840687457094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672.72984736736407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4.9900739894663708</v>
      </c>
      <c r="L68">
        <v>281.57097030560618</v>
      </c>
      <c r="M68">
        <v>27.210304110054494</v>
      </c>
      <c r="N68">
        <v>35.132821999666469</v>
      </c>
      <c r="O68">
        <v>0</v>
      </c>
      <c r="P68">
        <v>41.318384223451325</v>
      </c>
      <c r="Q68">
        <v>6.4634425902335453</v>
      </c>
      <c r="R68">
        <v>12.541001462355656</v>
      </c>
      <c r="S68">
        <v>7.8064674615055605</v>
      </c>
      <c r="T68">
        <v>0</v>
      </c>
      <c r="U68">
        <v>123.89304072160174</v>
      </c>
      <c r="V68">
        <v>6.1522820947630921</v>
      </c>
      <c r="W68">
        <v>10.301262491832492</v>
      </c>
      <c r="X68">
        <v>43.875609545518103</v>
      </c>
      <c r="Y68">
        <v>0</v>
      </c>
      <c r="Z68">
        <v>1.9292748750000002</v>
      </c>
      <c r="AA68">
        <v>4.1558013274261603</v>
      </c>
      <c r="AB68">
        <v>0</v>
      </c>
      <c r="AC68">
        <v>0</v>
      </c>
      <c r="AD68">
        <v>0</v>
      </c>
      <c r="AE68">
        <v>4.8749208904852175</v>
      </c>
      <c r="AF68">
        <v>2.3336061630458569</v>
      </c>
      <c r="AG68">
        <v>12.322629218474729</v>
      </c>
      <c r="AH68">
        <v>12.607547445909994</v>
      </c>
      <c r="AI68">
        <v>0</v>
      </c>
      <c r="AJ68">
        <v>0</v>
      </c>
      <c r="AK68">
        <v>10.180860092513791</v>
      </c>
      <c r="AL68">
        <v>0</v>
      </c>
      <c r="AM68">
        <v>3.1236377581039094</v>
      </c>
      <c r="AN68">
        <v>0.64547880592700801</v>
      </c>
      <c r="AO68">
        <v>0</v>
      </c>
      <c r="AP68">
        <v>7.5794611599005787E-2</v>
      </c>
      <c r="AQ68">
        <v>0</v>
      </c>
      <c r="AR68">
        <v>9.7982522999999997</v>
      </c>
      <c r="AS68">
        <v>9.4365840687457094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672.74004855328644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5.5200984523704308</v>
      </c>
      <c r="L69">
        <v>281.57097030560618</v>
      </c>
      <c r="M69">
        <v>27.210304110054494</v>
      </c>
      <c r="N69">
        <v>35.132821999666469</v>
      </c>
      <c r="O69">
        <v>0</v>
      </c>
      <c r="P69">
        <v>41.318384223451325</v>
      </c>
      <c r="Q69">
        <v>6.4634425902335453</v>
      </c>
      <c r="R69">
        <v>12.541001462355656</v>
      </c>
      <c r="S69">
        <v>7.8064674615055605</v>
      </c>
      <c r="T69">
        <v>0</v>
      </c>
      <c r="U69">
        <v>123.89304072160174</v>
      </c>
      <c r="V69">
        <v>6.1522820947630921</v>
      </c>
      <c r="W69">
        <v>10.301262491832492</v>
      </c>
      <c r="X69">
        <v>43.875609545518103</v>
      </c>
      <c r="Y69">
        <v>0</v>
      </c>
      <c r="Z69">
        <v>1.9292748750000002</v>
      </c>
      <c r="AA69">
        <v>4.1558013274261603</v>
      </c>
      <c r="AB69">
        <v>0</v>
      </c>
      <c r="AC69">
        <v>0</v>
      </c>
      <c r="AD69">
        <v>0</v>
      </c>
      <c r="AE69">
        <v>4.8749208904852175</v>
      </c>
      <c r="AF69">
        <v>2.3336061630458569</v>
      </c>
      <c r="AG69">
        <v>12.322629218474729</v>
      </c>
      <c r="AH69">
        <v>12.607547445909994</v>
      </c>
      <c r="AI69">
        <v>0</v>
      </c>
      <c r="AJ69">
        <v>0</v>
      </c>
      <c r="AK69">
        <v>10.180860092513791</v>
      </c>
      <c r="AL69">
        <v>0</v>
      </c>
      <c r="AM69">
        <v>3.1236377581039094</v>
      </c>
      <c r="AN69">
        <v>0.64547880592700801</v>
      </c>
      <c r="AO69">
        <v>0</v>
      </c>
      <c r="AP69">
        <v>7.5794611599005787E-2</v>
      </c>
      <c r="AQ69">
        <v>0</v>
      </c>
      <c r="AR69">
        <v>9.7982522999999997</v>
      </c>
      <c r="AS69">
        <v>9.4365840687457094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673.27007301619051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4.9798733149328367</v>
      </c>
      <c r="L70">
        <v>281.57097030560618</v>
      </c>
      <c r="M70">
        <v>27.210304110054494</v>
      </c>
      <c r="N70">
        <v>35.132821999666469</v>
      </c>
      <c r="O70">
        <v>0</v>
      </c>
      <c r="P70">
        <v>41.318384223451325</v>
      </c>
      <c r="Q70">
        <v>6.4615727383177575</v>
      </c>
      <c r="R70">
        <v>12.541001462355656</v>
      </c>
      <c r="S70">
        <v>7.8065498214882947</v>
      </c>
      <c r="T70">
        <v>0</v>
      </c>
      <c r="U70">
        <v>123.89304072160174</v>
      </c>
      <c r="V70">
        <v>6.1522820947630921</v>
      </c>
      <c r="W70">
        <v>10.301262491832492</v>
      </c>
      <c r="X70">
        <v>43.875609545518103</v>
      </c>
      <c r="Y70">
        <v>0</v>
      </c>
      <c r="Z70">
        <v>1.9292748750000002</v>
      </c>
      <c r="AA70">
        <v>4.1558013274261603</v>
      </c>
      <c r="AB70">
        <v>0</v>
      </c>
      <c r="AC70">
        <v>0</v>
      </c>
      <c r="AD70">
        <v>0</v>
      </c>
      <c r="AE70">
        <v>4.8749208904852175</v>
      </c>
      <c r="AF70">
        <v>2.3336061630458569</v>
      </c>
      <c r="AG70">
        <v>12.322629218474729</v>
      </c>
      <c r="AH70">
        <v>12.607547445909994</v>
      </c>
      <c r="AI70">
        <v>0</v>
      </c>
      <c r="AJ70">
        <v>0</v>
      </c>
      <c r="AK70">
        <v>10.180860092513791</v>
      </c>
      <c r="AL70">
        <v>0</v>
      </c>
      <c r="AM70">
        <v>3.1236377581039094</v>
      </c>
      <c r="AN70">
        <v>0.64547880592700801</v>
      </c>
      <c r="AO70">
        <v>0</v>
      </c>
      <c r="AP70">
        <v>7.5794611599005787E-2</v>
      </c>
      <c r="AQ70">
        <v>0</v>
      </c>
      <c r="AR70">
        <v>9.7982522999999997</v>
      </c>
      <c r="AS70">
        <v>9.4365840687457094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672.72806038681983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4.9799184685452165</v>
      </c>
      <c r="L71">
        <v>252.64195996777693</v>
      </c>
      <c r="M71">
        <v>27.210304110054494</v>
      </c>
      <c r="N71">
        <v>35.132821999666469</v>
      </c>
      <c r="O71">
        <v>0</v>
      </c>
      <c r="P71">
        <v>41.318384223451325</v>
      </c>
      <c r="Q71">
        <v>6.4615727383177575</v>
      </c>
      <c r="R71">
        <v>12.541001462355656</v>
      </c>
      <c r="S71">
        <v>7.8065498214882947</v>
      </c>
      <c r="T71">
        <v>0</v>
      </c>
      <c r="U71">
        <v>122.81461369701967</v>
      </c>
      <c r="V71">
        <v>6.1522820947630921</v>
      </c>
      <c r="W71">
        <v>10.301262491832492</v>
      </c>
      <c r="X71">
        <v>43.875609545518103</v>
      </c>
      <c r="Y71">
        <v>0</v>
      </c>
      <c r="Z71">
        <v>1.9292748750000002</v>
      </c>
      <c r="AA71">
        <v>6.2159420253164557</v>
      </c>
      <c r="AB71">
        <v>0</v>
      </c>
      <c r="AC71">
        <v>0</v>
      </c>
      <c r="AD71">
        <v>0</v>
      </c>
      <c r="AE71">
        <v>4.8749208904852175</v>
      </c>
      <c r="AF71">
        <v>2.3336061630458569</v>
      </c>
      <c r="AG71">
        <v>12.322629218474729</v>
      </c>
      <c r="AH71">
        <v>12.607547445909994</v>
      </c>
      <c r="AI71">
        <v>0</v>
      </c>
      <c r="AJ71">
        <v>0</v>
      </c>
      <c r="AK71">
        <v>10.180860092513791</v>
      </c>
      <c r="AL71">
        <v>0</v>
      </c>
      <c r="AM71">
        <v>3.1236377581039094</v>
      </c>
      <c r="AN71">
        <v>0.64547880592700801</v>
      </c>
      <c r="AO71">
        <v>0</v>
      </c>
      <c r="AP71">
        <v>7.5794611599005787E-2</v>
      </c>
      <c r="AQ71">
        <v>0</v>
      </c>
      <c r="AR71">
        <v>9.7982522999999997</v>
      </c>
      <c r="AS71">
        <v>9.4365840687457094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644.78080887591113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4.7100016240144003</v>
      </c>
      <c r="L72">
        <v>252.64195996777693</v>
      </c>
      <c r="M72">
        <v>27.210304110054494</v>
      </c>
      <c r="N72">
        <v>35.132821999666469</v>
      </c>
      <c r="O72">
        <v>0</v>
      </c>
      <c r="P72">
        <v>41.318384223451325</v>
      </c>
      <c r="Q72">
        <v>6.4615727383177575</v>
      </c>
      <c r="R72">
        <v>12.541001462355656</v>
      </c>
      <c r="S72">
        <v>7.8065498214882947</v>
      </c>
      <c r="T72">
        <v>0</v>
      </c>
      <c r="U72">
        <v>122.81461369701967</v>
      </c>
      <c r="V72">
        <v>6.1522820947630921</v>
      </c>
      <c r="W72">
        <v>10.301262491832492</v>
      </c>
      <c r="X72">
        <v>43.875609545518103</v>
      </c>
      <c r="Y72">
        <v>0</v>
      </c>
      <c r="Z72">
        <v>1.9292748750000002</v>
      </c>
      <c r="AA72">
        <v>8.3116026548523205</v>
      </c>
      <c r="AB72">
        <v>0.98599680314661786</v>
      </c>
      <c r="AC72">
        <v>0</v>
      </c>
      <c r="AD72">
        <v>0</v>
      </c>
      <c r="AE72">
        <v>4.8749208904852175</v>
      </c>
      <c r="AF72">
        <v>2.3336061630458569</v>
      </c>
      <c r="AG72">
        <v>12.322629218474729</v>
      </c>
      <c r="AH72">
        <v>12.607547445909994</v>
      </c>
      <c r="AI72">
        <v>0</v>
      </c>
      <c r="AJ72">
        <v>0</v>
      </c>
      <c r="AK72">
        <v>10.180860092513791</v>
      </c>
      <c r="AL72">
        <v>0</v>
      </c>
      <c r="AM72">
        <v>3.1236377581039094</v>
      </c>
      <c r="AN72">
        <v>0.64547880592700801</v>
      </c>
      <c r="AO72">
        <v>0</v>
      </c>
      <c r="AP72">
        <v>7.5794611599005787E-2</v>
      </c>
      <c r="AQ72">
        <v>0</v>
      </c>
      <c r="AR72">
        <v>9.7982522999999997</v>
      </c>
      <c r="AS72">
        <v>9.4365840687457094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647.5925494640627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4.9798764039166059</v>
      </c>
      <c r="L73">
        <v>252.64195996777693</v>
      </c>
      <c r="M73">
        <v>27.210304110054494</v>
      </c>
      <c r="N73">
        <v>35.132821999666469</v>
      </c>
      <c r="O73">
        <v>0</v>
      </c>
      <c r="P73">
        <v>41.318384223451325</v>
      </c>
      <c r="Q73">
        <v>6.4615727383177575</v>
      </c>
      <c r="R73">
        <v>12.541001462355656</v>
      </c>
      <c r="S73">
        <v>7.8065498214882947</v>
      </c>
      <c r="T73">
        <v>0</v>
      </c>
      <c r="U73">
        <v>122.81461369701967</v>
      </c>
      <c r="V73">
        <v>6.1522820947630921</v>
      </c>
      <c r="W73">
        <v>10.301262491832492</v>
      </c>
      <c r="X73">
        <v>43.875609545518103</v>
      </c>
      <c r="Y73">
        <v>0</v>
      </c>
      <c r="Z73">
        <v>1.9292748750000002</v>
      </c>
      <c r="AA73">
        <v>8.3116026548523205</v>
      </c>
      <c r="AB73">
        <v>3.8966590400945056</v>
      </c>
      <c r="AC73">
        <v>0</v>
      </c>
      <c r="AD73">
        <v>0</v>
      </c>
      <c r="AE73">
        <v>4.8749208904852175</v>
      </c>
      <c r="AF73">
        <v>2.3336061630458569</v>
      </c>
      <c r="AG73">
        <v>12.322629218474729</v>
      </c>
      <c r="AH73">
        <v>12.607547445909994</v>
      </c>
      <c r="AI73">
        <v>0</v>
      </c>
      <c r="AJ73">
        <v>0</v>
      </c>
      <c r="AK73">
        <v>10.180860092513791</v>
      </c>
      <c r="AL73">
        <v>0</v>
      </c>
      <c r="AM73">
        <v>4.6759911354081076</v>
      </c>
      <c r="AN73">
        <v>0.64547880592700801</v>
      </c>
      <c r="AO73">
        <v>0</v>
      </c>
      <c r="AP73">
        <v>7.5794611599005787E-2</v>
      </c>
      <c r="AQ73">
        <v>2.8519075714242148</v>
      </c>
      <c r="AR73">
        <v>9.7982522999999997</v>
      </c>
      <c r="AS73">
        <v>9.4365840687457094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655.17734742964137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4.9798564458587986</v>
      </c>
      <c r="L74">
        <v>252.64110087198767</v>
      </c>
      <c r="M74">
        <v>27.210304110054494</v>
      </c>
      <c r="N74">
        <v>35.132821999666469</v>
      </c>
      <c r="O74">
        <v>0</v>
      </c>
      <c r="P74">
        <v>41.318384223451325</v>
      </c>
      <c r="Q74">
        <v>6.4635866180651087</v>
      </c>
      <c r="R74">
        <v>12.541001462355656</v>
      </c>
      <c r="S74">
        <v>7.807735217179296</v>
      </c>
      <c r="T74">
        <v>0</v>
      </c>
      <c r="U74">
        <v>122.81461369701967</v>
      </c>
      <c r="V74">
        <v>6.1522820947630921</v>
      </c>
      <c r="W74">
        <v>10.301262491832492</v>
      </c>
      <c r="X74">
        <v>43.875609545518103</v>
      </c>
      <c r="Y74">
        <v>0</v>
      </c>
      <c r="Z74">
        <v>3.5799637500000001</v>
      </c>
      <c r="AA74">
        <v>8.3116026548523205</v>
      </c>
      <c r="AB74">
        <v>3.8966590400945056</v>
      </c>
      <c r="AC74">
        <v>2.8633152770342565</v>
      </c>
      <c r="AD74">
        <v>0</v>
      </c>
      <c r="AE74">
        <v>9.749841268386005</v>
      </c>
      <c r="AF74">
        <v>2.3336061630458569</v>
      </c>
      <c r="AG74">
        <v>12.322629218474729</v>
      </c>
      <c r="AH74">
        <v>17.650566528567325</v>
      </c>
      <c r="AI74">
        <v>0</v>
      </c>
      <c r="AJ74">
        <v>0</v>
      </c>
      <c r="AK74">
        <v>10.180860092513791</v>
      </c>
      <c r="AL74">
        <v>0</v>
      </c>
      <c r="AM74">
        <v>4.6759911354081076</v>
      </c>
      <c r="AN74">
        <v>0.64547880592700801</v>
      </c>
      <c r="AO74">
        <v>0</v>
      </c>
      <c r="AP74">
        <v>0</v>
      </c>
      <c r="AQ74">
        <v>5.7038151428484296</v>
      </c>
      <c r="AR74">
        <v>9.7982522999999997</v>
      </c>
      <c r="AS74">
        <v>9.4365840687457094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672.38772422365037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5.2900009763400062</v>
      </c>
      <c r="L75">
        <v>222.66057571280649</v>
      </c>
      <c r="M75">
        <v>27.210304110054494</v>
      </c>
      <c r="N75">
        <v>35.132821999666469</v>
      </c>
      <c r="O75">
        <v>0</v>
      </c>
      <c r="P75">
        <v>41.318384223451325</v>
      </c>
      <c r="Q75">
        <v>6.4635910392561984</v>
      </c>
      <c r="R75">
        <v>12.541001462355656</v>
      </c>
      <c r="S75">
        <v>7.8081928212058216</v>
      </c>
      <c r="T75">
        <v>0</v>
      </c>
      <c r="U75">
        <v>122.81461369701967</v>
      </c>
      <c r="V75">
        <v>6.1522820947630921</v>
      </c>
      <c r="W75">
        <v>10.301262491832492</v>
      </c>
      <c r="X75">
        <v>43.875609545518103</v>
      </c>
      <c r="Y75">
        <v>0</v>
      </c>
      <c r="Z75">
        <v>3.5799637500000001</v>
      </c>
      <c r="AA75">
        <v>8.3116026548523205</v>
      </c>
      <c r="AB75">
        <v>3.8966590400945056</v>
      </c>
      <c r="AC75">
        <v>2.8633152770342565</v>
      </c>
      <c r="AD75">
        <v>2.7029856846113138</v>
      </c>
      <c r="AE75">
        <v>9.749841268386005</v>
      </c>
      <c r="AF75">
        <v>2.3336061630458569</v>
      </c>
      <c r="AG75">
        <v>12.322629218474729</v>
      </c>
      <c r="AH75">
        <v>25.215094891819987</v>
      </c>
      <c r="AI75">
        <v>0</v>
      </c>
      <c r="AJ75">
        <v>0</v>
      </c>
      <c r="AK75">
        <v>10.180860092513791</v>
      </c>
      <c r="AL75">
        <v>0</v>
      </c>
      <c r="AM75">
        <v>4.6759911354081076</v>
      </c>
      <c r="AN75">
        <v>0.64547880592700801</v>
      </c>
      <c r="AO75">
        <v>0</v>
      </c>
      <c r="AP75">
        <v>0.18948622220381112</v>
      </c>
      <c r="AQ75">
        <v>5.7038151428484296</v>
      </c>
      <c r="AR75">
        <v>9.7982522999999997</v>
      </c>
      <c r="AS75">
        <v>9.4365840687457094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653.17480589023558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4.9799282806079281</v>
      </c>
      <c r="L76">
        <v>264.8955085157786</v>
      </c>
      <c r="M76">
        <v>27.210304110054494</v>
      </c>
      <c r="N76">
        <v>35.132821999666469</v>
      </c>
      <c r="O76">
        <v>0</v>
      </c>
      <c r="P76">
        <v>41.318384223451325</v>
      </c>
      <c r="Q76">
        <v>6.4635910392561984</v>
      </c>
      <c r="R76">
        <v>12.541001462355656</v>
      </c>
      <c r="S76">
        <v>7.8081928212058216</v>
      </c>
      <c r="T76">
        <v>0</v>
      </c>
      <c r="U76">
        <v>122.81461369701967</v>
      </c>
      <c r="V76">
        <v>6.1522820947630921</v>
      </c>
      <c r="W76">
        <v>10.301262491832492</v>
      </c>
      <c r="X76">
        <v>43.875609545518103</v>
      </c>
      <c r="Y76">
        <v>0</v>
      </c>
      <c r="Z76">
        <v>3.5799637500000001</v>
      </c>
      <c r="AA76">
        <v>8.3116026548523205</v>
      </c>
      <c r="AB76">
        <v>7.7933183301437108</v>
      </c>
      <c r="AC76">
        <v>5.7266308100726864</v>
      </c>
      <c r="AD76">
        <v>5.405971626760846</v>
      </c>
      <c r="AE76">
        <v>9.749841268386005</v>
      </c>
      <c r="AF76">
        <v>2.3336061630458569</v>
      </c>
      <c r="AG76">
        <v>12.322629218474729</v>
      </c>
      <c r="AH76">
        <v>33.059791126738794</v>
      </c>
      <c r="AI76">
        <v>0</v>
      </c>
      <c r="AJ76">
        <v>0</v>
      </c>
      <c r="AK76">
        <v>10.180860092513791</v>
      </c>
      <c r="AL76">
        <v>0</v>
      </c>
      <c r="AM76">
        <v>4.6759911354081076</v>
      </c>
      <c r="AN76">
        <v>0.64547880592700801</v>
      </c>
      <c r="AO76">
        <v>0</v>
      </c>
      <c r="AP76">
        <v>0.18948622220381112</v>
      </c>
      <c r="AQ76">
        <v>8.555722714272644</v>
      </c>
      <c r="AR76">
        <v>9.7982522999999997</v>
      </c>
      <c r="AS76">
        <v>9.4365840687457094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715.25923056905583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4.820005710370431</v>
      </c>
      <c r="L77">
        <v>208.95112602433966</v>
      </c>
      <c r="M77">
        <v>27.210304110054494</v>
      </c>
      <c r="N77">
        <v>35.132821999666469</v>
      </c>
      <c r="O77">
        <v>0</v>
      </c>
      <c r="P77">
        <v>41.318384223451325</v>
      </c>
      <c r="Q77">
        <v>3.8601878211091232</v>
      </c>
      <c r="R77">
        <v>12.545974730113635</v>
      </c>
      <c r="S77">
        <v>4.8198066049382726</v>
      </c>
      <c r="T77">
        <v>0</v>
      </c>
      <c r="U77">
        <v>122.81461369701967</v>
      </c>
      <c r="V77">
        <v>6.1519810924369747</v>
      </c>
      <c r="W77">
        <v>10.301262491832492</v>
      </c>
      <c r="X77">
        <v>43.875609545518103</v>
      </c>
      <c r="Y77">
        <v>0</v>
      </c>
      <c r="Z77">
        <v>5.7878249318181814</v>
      </c>
      <c r="AA77">
        <v>12.467403982278482</v>
      </c>
      <c r="AB77">
        <v>11.689977370238216</v>
      </c>
      <c r="AC77">
        <v>8.5986110603369141</v>
      </c>
      <c r="AD77">
        <v>8.1089573113721602</v>
      </c>
      <c r="AE77">
        <v>14.624761902579007</v>
      </c>
      <c r="AF77">
        <v>2.6253067366253902</v>
      </c>
      <c r="AG77">
        <v>12.322629218474729</v>
      </c>
      <c r="AH77">
        <v>40.063984268125829</v>
      </c>
      <c r="AI77">
        <v>0</v>
      </c>
      <c r="AJ77">
        <v>0</v>
      </c>
      <c r="AK77">
        <v>10.180860092513791</v>
      </c>
      <c r="AL77">
        <v>0</v>
      </c>
      <c r="AM77">
        <v>4.6759911354081076</v>
      </c>
      <c r="AN77">
        <v>0.64547880592700801</v>
      </c>
      <c r="AO77">
        <v>0</v>
      </c>
      <c r="AP77">
        <v>1.7432736124275061</v>
      </c>
      <c r="AQ77">
        <v>11.780428727640146</v>
      </c>
      <c r="AR77">
        <v>10.124860648641306</v>
      </c>
      <c r="AS77">
        <v>9.7103849928689741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686.95281284812643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4.820005710370431</v>
      </c>
      <c r="L78">
        <v>205.38559656659501</v>
      </c>
      <c r="M78">
        <v>27.210304110054494</v>
      </c>
      <c r="N78">
        <v>35.132821999666469</v>
      </c>
      <c r="O78">
        <v>0</v>
      </c>
      <c r="P78">
        <v>41.318384223451325</v>
      </c>
      <c r="Q78">
        <v>3.8601878211091232</v>
      </c>
      <c r="R78">
        <v>12.545974730113635</v>
      </c>
      <c r="S78">
        <v>4.8198066049382726</v>
      </c>
      <c r="T78">
        <v>0</v>
      </c>
      <c r="U78">
        <v>122.81461369701967</v>
      </c>
      <c r="V78">
        <v>6.1519810924369747</v>
      </c>
      <c r="W78">
        <v>10.301262491832492</v>
      </c>
      <c r="X78">
        <v>43.875609545518103</v>
      </c>
      <c r="Y78">
        <v>0</v>
      </c>
      <c r="Z78">
        <v>5.7878249318181814</v>
      </c>
      <c r="AA78">
        <v>12.467403982278482</v>
      </c>
      <c r="AB78">
        <v>11.689977370238216</v>
      </c>
      <c r="AC78">
        <v>8.5986110603369141</v>
      </c>
      <c r="AD78">
        <v>10.811942995983472</v>
      </c>
      <c r="AE78">
        <v>14.624761902579007</v>
      </c>
      <c r="AF78">
        <v>2.6253067366253902</v>
      </c>
      <c r="AG78">
        <v>12.322629218474729</v>
      </c>
      <c r="AH78">
        <v>40.063984268125829</v>
      </c>
      <c r="AI78">
        <v>0.94163905745841203</v>
      </c>
      <c r="AJ78">
        <v>0</v>
      </c>
      <c r="AK78">
        <v>10.180860092513791</v>
      </c>
      <c r="AL78">
        <v>0</v>
      </c>
      <c r="AM78">
        <v>4.6759911354081076</v>
      </c>
      <c r="AN78">
        <v>0.64547880592700801</v>
      </c>
      <c r="AO78">
        <v>0</v>
      </c>
      <c r="AP78">
        <v>1.7432736124275061</v>
      </c>
      <c r="AQ78">
        <v>11.780428727640146</v>
      </c>
      <c r="AR78">
        <v>10.124860648641306</v>
      </c>
      <c r="AS78">
        <v>9.7103849928689741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687.03190813245146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4.820005710370431</v>
      </c>
      <c r="L79">
        <v>205.38559656659501</v>
      </c>
      <c r="M79">
        <v>27.210304110054494</v>
      </c>
      <c r="N79">
        <v>35.132821999666469</v>
      </c>
      <c r="O79">
        <v>0</v>
      </c>
      <c r="P79">
        <v>41.318384223451325</v>
      </c>
      <c r="Q79">
        <v>3.8601878211091232</v>
      </c>
      <c r="R79">
        <v>12.545974730113635</v>
      </c>
      <c r="S79">
        <v>4.8198066049382726</v>
      </c>
      <c r="T79">
        <v>0</v>
      </c>
      <c r="U79">
        <v>122.81461369701967</v>
      </c>
      <c r="V79">
        <v>6.1519810924369747</v>
      </c>
      <c r="W79">
        <v>10.301262491832492</v>
      </c>
      <c r="X79">
        <v>43.875609545518103</v>
      </c>
      <c r="Y79">
        <v>0</v>
      </c>
      <c r="Z79">
        <v>5.7878249318181814</v>
      </c>
      <c r="AA79">
        <v>12.467403982278482</v>
      </c>
      <c r="AB79">
        <v>11.689977370238216</v>
      </c>
      <c r="AC79">
        <v>8.5986110603369141</v>
      </c>
      <c r="AD79">
        <v>10.811942995983472</v>
      </c>
      <c r="AE79">
        <v>14.624761902579007</v>
      </c>
      <c r="AF79">
        <v>2.6253067366253902</v>
      </c>
      <c r="AG79">
        <v>12.322629218474729</v>
      </c>
      <c r="AH79">
        <v>39.335548010380506</v>
      </c>
      <c r="AI79">
        <v>4.8377644037969603</v>
      </c>
      <c r="AJ79">
        <v>0</v>
      </c>
      <c r="AK79">
        <v>10.180860092513791</v>
      </c>
      <c r="AL79">
        <v>0</v>
      </c>
      <c r="AM79">
        <v>4.6759911354081076</v>
      </c>
      <c r="AN79">
        <v>0.64547880592700801</v>
      </c>
      <c r="AO79">
        <v>0</v>
      </c>
      <c r="AP79">
        <v>1.7432736124275061</v>
      </c>
      <c r="AQ79">
        <v>11.780428727640146</v>
      </c>
      <c r="AR79">
        <v>10.124860648641306</v>
      </c>
      <c r="AS79">
        <v>9.7103849928689741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690.19959722104477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4.820005710370431</v>
      </c>
      <c r="L80">
        <v>205.38559656659501</v>
      </c>
      <c r="M80">
        <v>27.210304110054494</v>
      </c>
      <c r="N80">
        <v>35.132821999666469</v>
      </c>
      <c r="O80">
        <v>0</v>
      </c>
      <c r="P80">
        <v>41.318384223451325</v>
      </c>
      <c r="Q80">
        <v>3.8601878211091232</v>
      </c>
      <c r="R80">
        <v>12.545974730113635</v>
      </c>
      <c r="S80">
        <v>4.8198066049382726</v>
      </c>
      <c r="T80">
        <v>0</v>
      </c>
      <c r="U80">
        <v>122.81461369701967</v>
      </c>
      <c r="V80">
        <v>6.1519810924369747</v>
      </c>
      <c r="W80">
        <v>10.301262491832492</v>
      </c>
      <c r="X80">
        <v>43.875609545518103</v>
      </c>
      <c r="Y80">
        <v>0</v>
      </c>
      <c r="Z80">
        <v>5.7878249318181814</v>
      </c>
      <c r="AA80">
        <v>12.467403982278482</v>
      </c>
      <c r="AB80">
        <v>11.689977370238216</v>
      </c>
      <c r="AC80">
        <v>8.5986110603369141</v>
      </c>
      <c r="AD80">
        <v>10.811942995983472</v>
      </c>
      <c r="AE80">
        <v>14.624761902579007</v>
      </c>
      <c r="AF80">
        <v>2.6253067366253902</v>
      </c>
      <c r="AG80">
        <v>12.322629218474729</v>
      </c>
      <c r="AH80">
        <v>39.223481174594049</v>
      </c>
      <c r="AI80">
        <v>4.8377644037969603</v>
      </c>
      <c r="AJ80">
        <v>0</v>
      </c>
      <c r="AK80">
        <v>10.180860092513791</v>
      </c>
      <c r="AL80">
        <v>0</v>
      </c>
      <c r="AM80">
        <v>4.6759911354081076</v>
      </c>
      <c r="AN80">
        <v>0.64547880592700801</v>
      </c>
      <c r="AO80">
        <v>0</v>
      </c>
      <c r="AP80">
        <v>1.7432736124275061</v>
      </c>
      <c r="AQ80">
        <v>11.780428727640146</v>
      </c>
      <c r="AR80">
        <v>10.124860648641306</v>
      </c>
      <c r="AS80">
        <v>9.7103849928689741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690.08753038525833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4.820005710370431</v>
      </c>
      <c r="L81">
        <v>205.38559656659501</v>
      </c>
      <c r="M81">
        <v>27.210304110054494</v>
      </c>
      <c r="N81">
        <v>35.132821999666469</v>
      </c>
      <c r="O81">
        <v>0</v>
      </c>
      <c r="P81">
        <v>41.318384223451325</v>
      </c>
      <c r="Q81">
        <v>3.8601878211091232</v>
      </c>
      <c r="R81">
        <v>12.536965661815659</v>
      </c>
      <c r="S81">
        <v>4.8198066049382726</v>
      </c>
      <c r="T81">
        <v>0</v>
      </c>
      <c r="U81">
        <v>122.81461369701967</v>
      </c>
      <c r="V81">
        <v>6.1522820947630921</v>
      </c>
      <c r="W81">
        <v>10.301262491832492</v>
      </c>
      <c r="X81">
        <v>43.875609545518103</v>
      </c>
      <c r="Y81">
        <v>0</v>
      </c>
      <c r="Z81">
        <v>5.7878249318181814</v>
      </c>
      <c r="AA81">
        <v>12.467403982278482</v>
      </c>
      <c r="AB81">
        <v>11.689977370238216</v>
      </c>
      <c r="AC81">
        <v>8.5986110603369141</v>
      </c>
      <c r="AD81">
        <v>10.811942995983472</v>
      </c>
      <c r="AE81">
        <v>14.624761902579007</v>
      </c>
      <c r="AF81">
        <v>4.9589128996712475</v>
      </c>
      <c r="AG81">
        <v>12.322629218474729</v>
      </c>
      <c r="AH81">
        <v>39.223481174594049</v>
      </c>
      <c r="AI81">
        <v>4.8377644037969603</v>
      </c>
      <c r="AJ81">
        <v>0</v>
      </c>
      <c r="AK81">
        <v>10.180860092513791</v>
      </c>
      <c r="AL81">
        <v>0</v>
      </c>
      <c r="AM81">
        <v>4.6759911354081076</v>
      </c>
      <c r="AN81">
        <v>0.66392077998953714</v>
      </c>
      <c r="AO81">
        <v>0</v>
      </c>
      <c r="AP81">
        <v>1.7432736124275061</v>
      </c>
      <c r="AQ81">
        <v>11.780428727640146</v>
      </c>
      <c r="AR81">
        <v>10.124860648641306</v>
      </c>
      <c r="AS81">
        <v>9.7103849928689741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692.43087045639493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4.820005710370431</v>
      </c>
      <c r="L82">
        <v>205.38559656659501</v>
      </c>
      <c r="M82">
        <v>27.210304110054494</v>
      </c>
      <c r="N82">
        <v>35.132821999666469</v>
      </c>
      <c r="O82">
        <v>0</v>
      </c>
      <c r="P82">
        <v>41.318384223451325</v>
      </c>
      <c r="Q82">
        <v>3.8601878211091232</v>
      </c>
      <c r="R82">
        <v>10.498201061070501</v>
      </c>
      <c r="S82">
        <v>4.8198066049382726</v>
      </c>
      <c r="T82">
        <v>0</v>
      </c>
      <c r="U82">
        <v>122.81461369701967</v>
      </c>
      <c r="V82">
        <v>6.1522820947630921</v>
      </c>
      <c r="W82">
        <v>10.301262491832492</v>
      </c>
      <c r="X82">
        <v>43.875609545518103</v>
      </c>
      <c r="Y82">
        <v>0</v>
      </c>
      <c r="Z82">
        <v>5.7878249318181814</v>
      </c>
      <c r="AA82">
        <v>12.467403982278482</v>
      </c>
      <c r="AB82">
        <v>11.689977370238216</v>
      </c>
      <c r="AC82">
        <v>8.5986110603369141</v>
      </c>
      <c r="AD82">
        <v>8.1089573113721602</v>
      </c>
      <c r="AE82">
        <v>14.624761902579007</v>
      </c>
      <c r="AF82">
        <v>4.9589128996712475</v>
      </c>
      <c r="AG82">
        <v>12.322629218474729</v>
      </c>
      <c r="AH82">
        <v>39.223481174594049</v>
      </c>
      <c r="AI82">
        <v>4.8377644037969603</v>
      </c>
      <c r="AJ82">
        <v>0</v>
      </c>
      <c r="AK82">
        <v>10.180860092513791</v>
      </c>
      <c r="AL82">
        <v>0</v>
      </c>
      <c r="AM82">
        <v>4.6759911354081076</v>
      </c>
      <c r="AN82">
        <v>0.66392077998953714</v>
      </c>
      <c r="AO82">
        <v>0</v>
      </c>
      <c r="AP82">
        <v>1.7432736124275061</v>
      </c>
      <c r="AQ82">
        <v>11.780428727640146</v>
      </c>
      <c r="AR82">
        <v>10.124860648641306</v>
      </c>
      <c r="AS82">
        <v>9.7103849928689741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687.68912017103833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4.820005710370431</v>
      </c>
      <c r="L83">
        <v>205.38559656659501</v>
      </c>
      <c r="M83">
        <v>27.210304110054494</v>
      </c>
      <c r="N83">
        <v>35.132821999666469</v>
      </c>
      <c r="O83">
        <v>0</v>
      </c>
      <c r="P83">
        <v>41.318384223451325</v>
      </c>
      <c r="Q83">
        <v>3.8601878211091232</v>
      </c>
      <c r="R83">
        <v>6.7473424460431648</v>
      </c>
      <c r="S83">
        <v>4.8198066049382726</v>
      </c>
      <c r="T83">
        <v>0</v>
      </c>
      <c r="U83">
        <v>122.81461369701967</v>
      </c>
      <c r="V83">
        <v>6.1522820947630921</v>
      </c>
      <c r="W83">
        <v>10.301262491832492</v>
      </c>
      <c r="X83">
        <v>43.875609545518103</v>
      </c>
      <c r="Y83">
        <v>0</v>
      </c>
      <c r="Z83">
        <v>5.7878249318181814</v>
      </c>
      <c r="AA83">
        <v>12.467403982278482</v>
      </c>
      <c r="AB83">
        <v>11.689977370238216</v>
      </c>
      <c r="AC83">
        <v>8.5986110603369141</v>
      </c>
      <c r="AD83">
        <v>8.1089573113721602</v>
      </c>
      <c r="AE83">
        <v>14.624761902579007</v>
      </c>
      <c r="AF83">
        <v>4.9589128996712475</v>
      </c>
      <c r="AG83">
        <v>12.322629218474729</v>
      </c>
      <c r="AH83">
        <v>36.421803761599243</v>
      </c>
      <c r="AI83">
        <v>4.8377644037969603</v>
      </c>
      <c r="AJ83">
        <v>0</v>
      </c>
      <c r="AK83">
        <v>10.180860092513791</v>
      </c>
      <c r="AL83">
        <v>0</v>
      </c>
      <c r="AM83">
        <v>4.6759911354081076</v>
      </c>
      <c r="AN83">
        <v>0.66392077998953714</v>
      </c>
      <c r="AO83">
        <v>0</v>
      </c>
      <c r="AP83">
        <v>1.7432736124275061</v>
      </c>
      <c r="AQ83">
        <v>11.780428727640146</v>
      </c>
      <c r="AR83">
        <v>10.124860648641306</v>
      </c>
      <c r="AS83">
        <v>9.7103849928689741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681.13658414301619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4.820005710370431</v>
      </c>
      <c r="L84">
        <v>205.38559656659501</v>
      </c>
      <c r="M84">
        <v>27.210304110054494</v>
      </c>
      <c r="N84">
        <v>35.132821999666469</v>
      </c>
      <c r="O84">
        <v>0</v>
      </c>
      <c r="P84">
        <v>41.318384223451325</v>
      </c>
      <c r="Q84">
        <v>3.8601878211091232</v>
      </c>
      <c r="R84">
        <v>6.7473424460431648</v>
      </c>
      <c r="S84">
        <v>4.8198066049382726</v>
      </c>
      <c r="T84">
        <v>0</v>
      </c>
      <c r="U84">
        <v>122.81461369701967</v>
      </c>
      <c r="V84">
        <v>6.1522820947630921</v>
      </c>
      <c r="W84">
        <v>10.301262491832492</v>
      </c>
      <c r="X84">
        <v>43.875609545518103</v>
      </c>
      <c r="Y84">
        <v>0</v>
      </c>
      <c r="Z84">
        <v>5.7878249318181814</v>
      </c>
      <c r="AA84">
        <v>12.467403982278482</v>
      </c>
      <c r="AB84">
        <v>11.689977370238216</v>
      </c>
      <c r="AC84">
        <v>8.5986110603369141</v>
      </c>
      <c r="AD84">
        <v>8.1089573113721602</v>
      </c>
      <c r="AE84">
        <v>14.624761902579007</v>
      </c>
      <c r="AF84">
        <v>4.9589128996712475</v>
      </c>
      <c r="AG84">
        <v>12.322629218474729</v>
      </c>
      <c r="AH84">
        <v>33.62012660933776</v>
      </c>
      <c r="AI84">
        <v>4.8377644037969603</v>
      </c>
      <c r="AJ84">
        <v>0</v>
      </c>
      <c r="AK84">
        <v>10.180860092513791</v>
      </c>
      <c r="AL84">
        <v>0</v>
      </c>
      <c r="AM84">
        <v>4.6759911354081076</v>
      </c>
      <c r="AN84">
        <v>0.66392077998953714</v>
      </c>
      <c r="AO84">
        <v>0</v>
      </c>
      <c r="AP84">
        <v>1.7432736124275061</v>
      </c>
      <c r="AQ84">
        <v>11.780428727640146</v>
      </c>
      <c r="AR84">
        <v>10.124860648641306</v>
      </c>
      <c r="AS84">
        <v>9.7103849928689741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678.33490699075469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4.820005710370431</v>
      </c>
      <c r="L85">
        <v>205.38559656659501</v>
      </c>
      <c r="M85">
        <v>27.210304110054494</v>
      </c>
      <c r="N85">
        <v>35.132821999666469</v>
      </c>
      <c r="O85">
        <v>0</v>
      </c>
      <c r="P85">
        <v>41.318384223451325</v>
      </c>
      <c r="Q85">
        <v>6.4635910392561984</v>
      </c>
      <c r="R85">
        <v>12.541001462355656</v>
      </c>
      <c r="S85">
        <v>7.8081928212058216</v>
      </c>
      <c r="T85">
        <v>0</v>
      </c>
      <c r="U85">
        <v>122.81461369701967</v>
      </c>
      <c r="V85">
        <v>6.1522820947630921</v>
      </c>
      <c r="W85">
        <v>10.301262491832492</v>
      </c>
      <c r="X85">
        <v>43.875609545518103</v>
      </c>
      <c r="Y85">
        <v>0</v>
      </c>
      <c r="Z85">
        <v>1.9292748750000002</v>
      </c>
      <c r="AA85">
        <v>12.467403982278482</v>
      </c>
      <c r="AB85">
        <v>11.689977370238216</v>
      </c>
      <c r="AC85">
        <v>5.7266308100726864</v>
      </c>
      <c r="AD85">
        <v>5.405971626760846</v>
      </c>
      <c r="AE85">
        <v>4.8749208904852175</v>
      </c>
      <c r="AF85">
        <v>2.3336061630458569</v>
      </c>
      <c r="AG85">
        <v>12.322629218474729</v>
      </c>
      <c r="AH85">
        <v>33.62012660933776</v>
      </c>
      <c r="AI85">
        <v>0.94163905745841203</v>
      </c>
      <c r="AJ85">
        <v>0</v>
      </c>
      <c r="AK85">
        <v>10.180860092513791</v>
      </c>
      <c r="AL85">
        <v>0</v>
      </c>
      <c r="AM85">
        <v>4.6759911354081076</v>
      </c>
      <c r="AN85">
        <v>0.66392077998953714</v>
      </c>
      <c r="AO85">
        <v>0</v>
      </c>
      <c r="AP85">
        <v>0</v>
      </c>
      <c r="AQ85">
        <v>11.780428727640146</v>
      </c>
      <c r="AR85">
        <v>10.124860648641306</v>
      </c>
      <c r="AS85">
        <v>9.4365840687457094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661.99849181817945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4.820005710370431</v>
      </c>
      <c r="L86">
        <v>260.35125359103824</v>
      </c>
      <c r="M86">
        <v>27.210304110054494</v>
      </c>
      <c r="N86">
        <v>35.132821999666469</v>
      </c>
      <c r="O86">
        <v>0</v>
      </c>
      <c r="P86">
        <v>41.318384223451325</v>
      </c>
      <c r="Q86">
        <v>6.4635910392561984</v>
      </c>
      <c r="R86">
        <v>12.541001462355656</v>
      </c>
      <c r="S86">
        <v>7.8081928212058216</v>
      </c>
      <c r="T86">
        <v>0</v>
      </c>
      <c r="U86">
        <v>122.81461369701967</v>
      </c>
      <c r="V86">
        <v>6.1522820947630921</v>
      </c>
      <c r="W86">
        <v>10.301262491832492</v>
      </c>
      <c r="X86">
        <v>43.875609545518103</v>
      </c>
      <c r="Y86">
        <v>0</v>
      </c>
      <c r="Z86">
        <v>1.9292748750000002</v>
      </c>
      <c r="AA86">
        <v>12.467403982278482</v>
      </c>
      <c r="AB86">
        <v>11.689977370238216</v>
      </c>
      <c r="AC86">
        <v>5.7266308100726864</v>
      </c>
      <c r="AD86">
        <v>2.7029856846113138</v>
      </c>
      <c r="AE86">
        <v>4.8749208904852175</v>
      </c>
      <c r="AF86">
        <v>2.3336061630458569</v>
      </c>
      <c r="AG86">
        <v>12.322629218474729</v>
      </c>
      <c r="AH86">
        <v>27.176268950549687</v>
      </c>
      <c r="AI86">
        <v>0</v>
      </c>
      <c r="AJ86">
        <v>0</v>
      </c>
      <c r="AK86">
        <v>10.180860092513791</v>
      </c>
      <c r="AL86">
        <v>0</v>
      </c>
      <c r="AM86">
        <v>4.6759911354081076</v>
      </c>
      <c r="AN86">
        <v>0.66392077998953714</v>
      </c>
      <c r="AO86">
        <v>0</v>
      </c>
      <c r="AP86">
        <v>0</v>
      </c>
      <c r="AQ86">
        <v>11.780428727640146</v>
      </c>
      <c r="AR86">
        <v>10.124860648641306</v>
      </c>
      <c r="AS86">
        <v>9.4365840687457094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706.87566618422682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4.820005710370431</v>
      </c>
      <c r="L87">
        <v>327.85185285140091</v>
      </c>
      <c r="M87">
        <v>27.210304110054494</v>
      </c>
      <c r="N87">
        <v>35.132821999666469</v>
      </c>
      <c r="O87">
        <v>0</v>
      </c>
      <c r="P87">
        <v>41.318384223451325</v>
      </c>
      <c r="Q87">
        <v>6.4635910392561984</v>
      </c>
      <c r="R87">
        <v>12.541001462355656</v>
      </c>
      <c r="S87">
        <v>7.8081928212058216</v>
      </c>
      <c r="T87">
        <v>0</v>
      </c>
      <c r="U87">
        <v>122.81461369701967</v>
      </c>
      <c r="V87">
        <v>6.1522820947630921</v>
      </c>
      <c r="W87">
        <v>10.301262491832492</v>
      </c>
      <c r="X87">
        <v>43.875609545518103</v>
      </c>
      <c r="Y87">
        <v>0</v>
      </c>
      <c r="Z87">
        <v>1.9292748750000002</v>
      </c>
      <c r="AA87">
        <v>12.467403982278482</v>
      </c>
      <c r="AB87">
        <v>11.689977370238216</v>
      </c>
      <c r="AC87">
        <v>5.7266308100726864</v>
      </c>
      <c r="AD87">
        <v>2.7029856846113138</v>
      </c>
      <c r="AE87">
        <v>4.8749208904852175</v>
      </c>
      <c r="AF87">
        <v>2.3336061630458569</v>
      </c>
      <c r="AG87">
        <v>12.322629218474729</v>
      </c>
      <c r="AH87">
        <v>26.615933467950732</v>
      </c>
      <c r="AI87">
        <v>0</v>
      </c>
      <c r="AJ87">
        <v>0</v>
      </c>
      <c r="AK87">
        <v>10.180860092513791</v>
      </c>
      <c r="AL87">
        <v>0</v>
      </c>
      <c r="AM87">
        <v>4.6759911354081076</v>
      </c>
      <c r="AN87">
        <v>0.66392077998953714</v>
      </c>
      <c r="AO87">
        <v>0</v>
      </c>
      <c r="AP87">
        <v>0</v>
      </c>
      <c r="AQ87">
        <v>11.780428727640146</v>
      </c>
      <c r="AR87">
        <v>10.124860648641306</v>
      </c>
      <c r="AS87">
        <v>9.4365840687457094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773.81592996199049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4.820005710370431</v>
      </c>
      <c r="L88">
        <v>327.85185285140091</v>
      </c>
      <c r="M88">
        <v>27.210304110054494</v>
      </c>
      <c r="N88">
        <v>35.132821999666469</v>
      </c>
      <c r="O88">
        <v>0</v>
      </c>
      <c r="P88">
        <v>41.318384223451325</v>
      </c>
      <c r="Q88">
        <v>6.4635910392561984</v>
      </c>
      <c r="R88">
        <v>12.541001462355656</v>
      </c>
      <c r="S88">
        <v>7.8081928212058216</v>
      </c>
      <c r="T88">
        <v>0</v>
      </c>
      <c r="U88">
        <v>122.81461369701967</v>
      </c>
      <c r="V88">
        <v>6.1522820947630921</v>
      </c>
      <c r="W88">
        <v>10.301262491832492</v>
      </c>
      <c r="X88">
        <v>43.875609545518103</v>
      </c>
      <c r="Y88">
        <v>0</v>
      </c>
      <c r="Z88">
        <v>1.9292748750000002</v>
      </c>
      <c r="AA88">
        <v>12.467403982278482</v>
      </c>
      <c r="AB88">
        <v>11.689977370238216</v>
      </c>
      <c r="AC88">
        <v>5.7266308100726864</v>
      </c>
      <c r="AD88">
        <v>2.7029856846113138</v>
      </c>
      <c r="AE88">
        <v>4.8749208904852175</v>
      </c>
      <c r="AF88">
        <v>2.3336061630458569</v>
      </c>
      <c r="AG88">
        <v>12.322629218474729</v>
      </c>
      <c r="AH88">
        <v>26.615933467950732</v>
      </c>
      <c r="AI88">
        <v>0</v>
      </c>
      <c r="AJ88">
        <v>0</v>
      </c>
      <c r="AK88">
        <v>10.180860092513791</v>
      </c>
      <c r="AL88">
        <v>0</v>
      </c>
      <c r="AM88">
        <v>4.6759911354081076</v>
      </c>
      <c r="AN88">
        <v>0.66392077998953714</v>
      </c>
      <c r="AO88">
        <v>0</v>
      </c>
      <c r="AP88">
        <v>0</v>
      </c>
      <c r="AQ88">
        <v>11.780428727640146</v>
      </c>
      <c r="AR88">
        <v>10.124860648641306</v>
      </c>
      <c r="AS88">
        <v>9.4365840687457094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773.81592996199049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4.820005710370431</v>
      </c>
      <c r="L89">
        <v>269.99377126935377</v>
      </c>
      <c r="M89">
        <v>27.210304110054494</v>
      </c>
      <c r="N89">
        <v>35.132821999666469</v>
      </c>
      <c r="O89">
        <v>0</v>
      </c>
      <c r="P89">
        <v>41.318384223451325</v>
      </c>
      <c r="Q89">
        <v>6.4635910392561984</v>
      </c>
      <c r="R89">
        <v>12.541001462355656</v>
      </c>
      <c r="S89">
        <v>7.8081928212058216</v>
      </c>
      <c r="T89">
        <v>0</v>
      </c>
      <c r="U89">
        <v>122.81461369701967</v>
      </c>
      <c r="V89">
        <v>6.1522820947630921</v>
      </c>
      <c r="W89">
        <v>10.301262491832492</v>
      </c>
      <c r="X89">
        <v>43.875609545518103</v>
      </c>
      <c r="Y89">
        <v>0</v>
      </c>
      <c r="Z89">
        <v>1.9292748750000002</v>
      </c>
      <c r="AA89">
        <v>12.467403982278482</v>
      </c>
      <c r="AB89">
        <v>11.689977370238216</v>
      </c>
      <c r="AC89">
        <v>5.7266308100726864</v>
      </c>
      <c r="AD89">
        <v>2.7029856846113138</v>
      </c>
      <c r="AE89">
        <v>9.749841268386005</v>
      </c>
      <c r="AF89">
        <v>2.3336061630458569</v>
      </c>
      <c r="AG89">
        <v>12.322629218474729</v>
      </c>
      <c r="AH89">
        <v>33.62012660933776</v>
      </c>
      <c r="AI89">
        <v>0</v>
      </c>
      <c r="AJ89">
        <v>0</v>
      </c>
      <c r="AK89">
        <v>10.180860092513791</v>
      </c>
      <c r="AL89">
        <v>0</v>
      </c>
      <c r="AM89">
        <v>4.6759911354081076</v>
      </c>
      <c r="AN89">
        <v>0.66392077998953714</v>
      </c>
      <c r="AO89">
        <v>0</v>
      </c>
      <c r="AP89">
        <v>0</v>
      </c>
      <c r="AQ89">
        <v>11.780428727640146</v>
      </c>
      <c r="AR89">
        <v>10.124860648641306</v>
      </c>
      <c r="AS89">
        <v>9.4365840687457094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727.83696189923114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4.820005710370431</v>
      </c>
      <c r="L90">
        <v>212.1356530912897</v>
      </c>
      <c r="M90">
        <v>27.210304110054494</v>
      </c>
      <c r="N90">
        <v>35.132821999666469</v>
      </c>
      <c r="O90">
        <v>0</v>
      </c>
      <c r="P90">
        <v>41.318384223451325</v>
      </c>
      <c r="Q90">
        <v>6.4635910392561984</v>
      </c>
      <c r="R90">
        <v>12.541001462355656</v>
      </c>
      <c r="S90">
        <v>7.8081928212058216</v>
      </c>
      <c r="T90">
        <v>0</v>
      </c>
      <c r="U90">
        <v>122.81461369701967</v>
      </c>
      <c r="V90">
        <v>6.1522820947630921</v>
      </c>
      <c r="W90">
        <v>10.301262491832492</v>
      </c>
      <c r="X90">
        <v>43.875609545518103</v>
      </c>
      <c r="Y90">
        <v>0</v>
      </c>
      <c r="Z90">
        <v>1.9292748750000002</v>
      </c>
      <c r="AA90">
        <v>12.467403982278482</v>
      </c>
      <c r="AB90">
        <v>11.689977370238216</v>
      </c>
      <c r="AC90">
        <v>8.5986110603369141</v>
      </c>
      <c r="AD90">
        <v>2.7029856846113138</v>
      </c>
      <c r="AE90">
        <v>14.624761902579007</v>
      </c>
      <c r="AF90">
        <v>7.4383692183060717</v>
      </c>
      <c r="AG90">
        <v>12.322629218474729</v>
      </c>
      <c r="AH90">
        <v>36.421803761599243</v>
      </c>
      <c r="AI90">
        <v>0</v>
      </c>
      <c r="AJ90">
        <v>0</v>
      </c>
      <c r="AK90">
        <v>10.180860092513791</v>
      </c>
      <c r="AL90">
        <v>0</v>
      </c>
      <c r="AM90">
        <v>4.6759911354081076</v>
      </c>
      <c r="AN90">
        <v>0.66392077998953714</v>
      </c>
      <c r="AO90">
        <v>0</v>
      </c>
      <c r="AP90">
        <v>0.6442532782104391</v>
      </c>
      <c r="AQ90">
        <v>11.780428727640146</v>
      </c>
      <c r="AR90">
        <v>10.124860648641306</v>
      </c>
      <c r="AS90">
        <v>9.7103849928689741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686.55023901547986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4.8200316274137531</v>
      </c>
      <c r="L91">
        <v>212.1356530912897</v>
      </c>
      <c r="M91">
        <v>27.210304110054494</v>
      </c>
      <c r="N91">
        <v>35.132821999666469</v>
      </c>
      <c r="O91">
        <v>0</v>
      </c>
      <c r="P91">
        <v>41.318384223451325</v>
      </c>
      <c r="Q91">
        <v>6.4635910392561984</v>
      </c>
      <c r="R91">
        <v>12.541001462355656</v>
      </c>
      <c r="S91">
        <v>7.8081928212058216</v>
      </c>
      <c r="T91">
        <v>0</v>
      </c>
      <c r="U91">
        <v>122.81461369701967</v>
      </c>
      <c r="V91">
        <v>6.1522820947630921</v>
      </c>
      <c r="W91">
        <v>10.301262491832492</v>
      </c>
      <c r="X91">
        <v>43.875609545518103</v>
      </c>
      <c r="Y91">
        <v>0</v>
      </c>
      <c r="Z91">
        <v>1.9292748750000002</v>
      </c>
      <c r="AA91">
        <v>12.467403982278482</v>
      </c>
      <c r="AB91">
        <v>11.689977370238216</v>
      </c>
      <c r="AC91">
        <v>8.5986110603369141</v>
      </c>
      <c r="AD91">
        <v>0</v>
      </c>
      <c r="AE91">
        <v>14.624761902579007</v>
      </c>
      <c r="AF91">
        <v>7.4383692183060717</v>
      </c>
      <c r="AG91">
        <v>12.322629218474729</v>
      </c>
      <c r="AH91">
        <v>36.421803761599243</v>
      </c>
      <c r="AI91">
        <v>0</v>
      </c>
      <c r="AJ91">
        <v>0</v>
      </c>
      <c r="AK91">
        <v>10.180860092513791</v>
      </c>
      <c r="AL91">
        <v>0</v>
      </c>
      <c r="AM91">
        <v>4.6759911354081076</v>
      </c>
      <c r="AN91">
        <v>0.66392077998953714</v>
      </c>
      <c r="AO91">
        <v>0</v>
      </c>
      <c r="AP91">
        <v>0.6442532782104391</v>
      </c>
      <c r="AQ91">
        <v>11.780428727640146</v>
      </c>
      <c r="AR91">
        <v>10.124860648641306</v>
      </c>
      <c r="AS91">
        <v>9.7103849928689741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683.84727924791184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4.8200035303611761</v>
      </c>
      <c r="L92">
        <v>205.38559656659501</v>
      </c>
      <c r="M92">
        <v>27.210304110054494</v>
      </c>
      <c r="N92">
        <v>35.132821999666469</v>
      </c>
      <c r="O92">
        <v>0</v>
      </c>
      <c r="P92">
        <v>41.318384223451325</v>
      </c>
      <c r="Q92">
        <v>6.4635910392561984</v>
      </c>
      <c r="R92">
        <v>12.541001462355656</v>
      </c>
      <c r="S92">
        <v>7.8081928212058216</v>
      </c>
      <c r="T92">
        <v>0</v>
      </c>
      <c r="U92">
        <v>122.81461369701967</v>
      </c>
      <c r="V92">
        <v>6.1522820947630921</v>
      </c>
      <c r="W92">
        <v>10.301262491832492</v>
      </c>
      <c r="X92">
        <v>43.875609545518103</v>
      </c>
      <c r="Y92">
        <v>0</v>
      </c>
      <c r="Z92">
        <v>1.9292748750000002</v>
      </c>
      <c r="AA92">
        <v>12.467403982278482</v>
      </c>
      <c r="AB92">
        <v>11.689977370238216</v>
      </c>
      <c r="AC92">
        <v>8.5986110603369141</v>
      </c>
      <c r="AD92">
        <v>0</v>
      </c>
      <c r="AE92">
        <v>14.624761902579007</v>
      </c>
      <c r="AF92">
        <v>7.4383692183060717</v>
      </c>
      <c r="AG92">
        <v>12.322629218474729</v>
      </c>
      <c r="AH92">
        <v>30.81844945707628</v>
      </c>
      <c r="AI92">
        <v>0</v>
      </c>
      <c r="AJ92">
        <v>0</v>
      </c>
      <c r="AK92">
        <v>10.180860092513791</v>
      </c>
      <c r="AL92">
        <v>0</v>
      </c>
      <c r="AM92">
        <v>4.6759911354081076</v>
      </c>
      <c r="AN92">
        <v>0.66392077998953714</v>
      </c>
      <c r="AO92">
        <v>0</v>
      </c>
      <c r="AP92">
        <v>0.6442532782104391</v>
      </c>
      <c r="AQ92">
        <v>11.780428727640146</v>
      </c>
      <c r="AR92">
        <v>10.124860648641306</v>
      </c>
      <c r="AS92">
        <v>9.7103849928689741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671.49384032164153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4.8200035303611761</v>
      </c>
      <c r="L93">
        <v>205.38559656659501</v>
      </c>
      <c r="M93">
        <v>27.210304110054494</v>
      </c>
      <c r="N93">
        <v>35.132821999666469</v>
      </c>
      <c r="O93">
        <v>0</v>
      </c>
      <c r="P93">
        <v>41.318384223451325</v>
      </c>
      <c r="Q93">
        <v>6.4635910392561984</v>
      </c>
      <c r="R93">
        <v>12.541090189189189</v>
      </c>
      <c r="S93">
        <v>7.8081928212058216</v>
      </c>
      <c r="T93">
        <v>0</v>
      </c>
      <c r="U93">
        <v>122.81461369701967</v>
      </c>
      <c r="V93">
        <v>6.1519810924369747</v>
      </c>
      <c r="W93">
        <v>10.301262491832492</v>
      </c>
      <c r="X93">
        <v>43.875609545518103</v>
      </c>
      <c r="Y93">
        <v>0</v>
      </c>
      <c r="Z93">
        <v>3.8585500568181823</v>
      </c>
      <c r="AA93">
        <v>12.467403982278482</v>
      </c>
      <c r="AB93">
        <v>11.689977370238216</v>
      </c>
      <c r="AC93">
        <v>8.5986110603369141</v>
      </c>
      <c r="AD93">
        <v>0</v>
      </c>
      <c r="AE93">
        <v>14.624761902579007</v>
      </c>
      <c r="AF93">
        <v>7.4383692183060717</v>
      </c>
      <c r="AG93">
        <v>12.322629218474729</v>
      </c>
      <c r="AH93">
        <v>27.680571015255424</v>
      </c>
      <c r="AI93">
        <v>0</v>
      </c>
      <c r="AJ93">
        <v>0</v>
      </c>
      <c r="AK93">
        <v>10.180860092513791</v>
      </c>
      <c r="AL93">
        <v>0</v>
      </c>
      <c r="AM93">
        <v>4.6759911354081076</v>
      </c>
      <c r="AN93">
        <v>0.66392077998953714</v>
      </c>
      <c r="AO93">
        <v>0</v>
      </c>
      <c r="AP93">
        <v>0.6442532782104391</v>
      </c>
      <c r="AQ93">
        <v>11.780428727640146</v>
      </c>
      <c r="AR93">
        <v>10.124860648641306</v>
      </c>
      <c r="AS93">
        <v>9.7103849928689741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670.28502478614621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4.8200035303611761</v>
      </c>
      <c r="L94">
        <v>231.42224893969563</v>
      </c>
      <c r="M94">
        <v>27.210304110054494</v>
      </c>
      <c r="N94">
        <v>35.132821999666469</v>
      </c>
      <c r="O94">
        <v>0</v>
      </c>
      <c r="P94">
        <v>41.318384223451325</v>
      </c>
      <c r="Q94">
        <v>6.4635910392561984</v>
      </c>
      <c r="R94">
        <v>12.541001462355656</v>
      </c>
      <c r="S94">
        <v>7.8081928212058216</v>
      </c>
      <c r="T94">
        <v>0</v>
      </c>
      <c r="U94">
        <v>122.81461369701967</v>
      </c>
      <c r="V94">
        <v>6.1522820947630921</v>
      </c>
      <c r="W94">
        <v>10.301262491832492</v>
      </c>
      <c r="X94">
        <v>43.875609545518103</v>
      </c>
      <c r="Y94">
        <v>0</v>
      </c>
      <c r="Z94">
        <v>3.8585500568181823</v>
      </c>
      <c r="AA94">
        <v>8.3116026548523205</v>
      </c>
      <c r="AB94">
        <v>11.689977370238216</v>
      </c>
      <c r="AC94">
        <v>5.7266308100726864</v>
      </c>
      <c r="AD94">
        <v>0</v>
      </c>
      <c r="AE94">
        <v>4.8749208904852175</v>
      </c>
      <c r="AF94">
        <v>2.3336061630458569</v>
      </c>
      <c r="AG94">
        <v>12.322629218474729</v>
      </c>
      <c r="AH94">
        <v>21.853082256959542</v>
      </c>
      <c r="AI94">
        <v>0</v>
      </c>
      <c r="AJ94">
        <v>0</v>
      </c>
      <c r="AK94">
        <v>10.180860092513791</v>
      </c>
      <c r="AL94">
        <v>0</v>
      </c>
      <c r="AM94">
        <v>4.6759911354081076</v>
      </c>
      <c r="AN94">
        <v>0.66392077998953714</v>
      </c>
      <c r="AO94">
        <v>0</v>
      </c>
      <c r="AP94">
        <v>0</v>
      </c>
      <c r="AQ94">
        <v>11.780428727640146</v>
      </c>
      <c r="AR94">
        <v>10.124860648641306</v>
      </c>
      <c r="AS94">
        <v>9.4365840687457094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667.69396082906542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4.8199782551862036</v>
      </c>
      <c r="L95">
        <v>231.42224893969563</v>
      </c>
      <c r="M95">
        <v>27.210304110054494</v>
      </c>
      <c r="N95">
        <v>35.132821999666469</v>
      </c>
      <c r="O95">
        <v>0</v>
      </c>
      <c r="P95">
        <v>41.318384223451325</v>
      </c>
      <c r="Q95">
        <v>6.4635910392561984</v>
      </c>
      <c r="R95">
        <v>12.541001462355656</v>
      </c>
      <c r="S95">
        <v>7.8081928212058216</v>
      </c>
      <c r="T95">
        <v>0</v>
      </c>
      <c r="U95">
        <v>122.81461369701967</v>
      </c>
      <c r="V95">
        <v>6.1522820947630921</v>
      </c>
      <c r="W95">
        <v>10.301262491832492</v>
      </c>
      <c r="X95">
        <v>43.875609545518103</v>
      </c>
      <c r="Y95">
        <v>0</v>
      </c>
      <c r="Z95">
        <v>3.8585500568181823</v>
      </c>
      <c r="AA95">
        <v>8.3116026548523205</v>
      </c>
      <c r="AB95">
        <v>11.689977370238216</v>
      </c>
      <c r="AC95">
        <v>5.7266308100726864</v>
      </c>
      <c r="AD95">
        <v>0</v>
      </c>
      <c r="AE95">
        <v>4.8749208904852175</v>
      </c>
      <c r="AF95">
        <v>2.3336061630458569</v>
      </c>
      <c r="AG95">
        <v>12.322629218474729</v>
      </c>
      <c r="AH95">
        <v>21.853082256959542</v>
      </c>
      <c r="AI95">
        <v>0</v>
      </c>
      <c r="AJ95">
        <v>0</v>
      </c>
      <c r="AK95">
        <v>10.180860092513791</v>
      </c>
      <c r="AL95">
        <v>0</v>
      </c>
      <c r="AM95">
        <v>4.6759911354081076</v>
      </c>
      <c r="AN95">
        <v>0.66392077998953714</v>
      </c>
      <c r="AO95">
        <v>0</v>
      </c>
      <c r="AP95">
        <v>0</v>
      </c>
      <c r="AQ95">
        <v>11.780428727640146</v>
      </c>
      <c r="AR95">
        <v>10.124860648641306</v>
      </c>
      <c r="AS95">
        <v>9.4365840687457094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667.69393555389047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4.820025854825583</v>
      </c>
      <c r="L96">
        <v>269.99377126935377</v>
      </c>
      <c r="M96">
        <v>27.210304110054494</v>
      </c>
      <c r="N96">
        <v>35.132821999666469</v>
      </c>
      <c r="O96">
        <v>0</v>
      </c>
      <c r="P96">
        <v>41.318384223451325</v>
      </c>
      <c r="Q96">
        <v>6.4635910392561984</v>
      </c>
      <c r="R96">
        <v>12.541001462355656</v>
      </c>
      <c r="S96">
        <v>7.8081928212058216</v>
      </c>
      <c r="T96">
        <v>0</v>
      </c>
      <c r="U96">
        <v>122.81461369701967</v>
      </c>
      <c r="V96">
        <v>6.1522820947630921</v>
      </c>
      <c r="W96">
        <v>10.301262491832492</v>
      </c>
      <c r="X96">
        <v>43.875609545518103</v>
      </c>
      <c r="Y96">
        <v>0</v>
      </c>
      <c r="Z96">
        <v>3.8585500568181823</v>
      </c>
      <c r="AA96">
        <v>4.1558013274261603</v>
      </c>
      <c r="AB96">
        <v>11.689977370238216</v>
      </c>
      <c r="AC96">
        <v>5.7266308100726864</v>
      </c>
      <c r="AD96">
        <v>0</v>
      </c>
      <c r="AE96">
        <v>4.8749208904852175</v>
      </c>
      <c r="AF96">
        <v>2.3336061630458569</v>
      </c>
      <c r="AG96">
        <v>12.322629218474729</v>
      </c>
      <c r="AH96">
        <v>11.206708869779252</v>
      </c>
      <c r="AI96">
        <v>0</v>
      </c>
      <c r="AJ96">
        <v>0</v>
      </c>
      <c r="AK96">
        <v>10.180860092513791</v>
      </c>
      <c r="AL96">
        <v>0</v>
      </c>
      <c r="AM96">
        <v>4.6759911354081076</v>
      </c>
      <c r="AN96">
        <v>0.66392077998953714</v>
      </c>
      <c r="AO96">
        <v>0</v>
      </c>
      <c r="AP96">
        <v>0</v>
      </c>
      <c r="AQ96">
        <v>11.780428727640146</v>
      </c>
      <c r="AR96">
        <v>10.124860648641306</v>
      </c>
      <c r="AS96">
        <v>9.4365840687457094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691.46333076858161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4.820025854825583</v>
      </c>
      <c r="L97">
        <v>269.99377126935377</v>
      </c>
      <c r="M97">
        <v>27.210304110054494</v>
      </c>
      <c r="N97">
        <v>35.132821999666469</v>
      </c>
      <c r="O97">
        <v>0</v>
      </c>
      <c r="P97">
        <v>41.318384223451325</v>
      </c>
      <c r="Q97">
        <v>6.4635910392561984</v>
      </c>
      <c r="R97">
        <v>12.541001462355656</v>
      </c>
      <c r="S97">
        <v>7.8081928212058216</v>
      </c>
      <c r="T97">
        <v>0</v>
      </c>
      <c r="U97">
        <v>122.81461369701967</v>
      </c>
      <c r="V97">
        <v>6.1522820947630921</v>
      </c>
      <c r="W97">
        <v>10.301262491832492</v>
      </c>
      <c r="X97">
        <v>43.875609545518103</v>
      </c>
      <c r="Y97">
        <v>0</v>
      </c>
      <c r="Z97">
        <v>3.8585500568181823</v>
      </c>
      <c r="AA97">
        <v>4.1558013274261603</v>
      </c>
      <c r="AB97">
        <v>11.689977370238216</v>
      </c>
      <c r="AC97">
        <v>5.7266308100726864</v>
      </c>
      <c r="AD97">
        <v>0</v>
      </c>
      <c r="AE97">
        <v>4.8749208904852175</v>
      </c>
      <c r="AF97">
        <v>2.3336061630458569</v>
      </c>
      <c r="AG97">
        <v>12.322629218474729</v>
      </c>
      <c r="AH97">
        <v>8.6291659105573579</v>
      </c>
      <c r="AI97">
        <v>0</v>
      </c>
      <c r="AJ97">
        <v>0</v>
      </c>
      <c r="AK97">
        <v>10.180860092513791</v>
      </c>
      <c r="AL97">
        <v>0</v>
      </c>
      <c r="AM97">
        <v>4.6759911354081076</v>
      </c>
      <c r="AN97">
        <v>0.66392077998953714</v>
      </c>
      <c r="AO97">
        <v>0</v>
      </c>
      <c r="AP97">
        <v>0</v>
      </c>
      <c r="AQ97">
        <v>11.780428727640146</v>
      </c>
      <c r="AR97">
        <v>10.124860648641306</v>
      </c>
      <c r="AS97">
        <v>9.4365840687457094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688.88578780935973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4.8199560774726153</v>
      </c>
      <c r="L98">
        <v>231.42224893969563</v>
      </c>
      <c r="M98">
        <v>27.210304110054494</v>
      </c>
      <c r="N98">
        <v>35.132821999666469</v>
      </c>
      <c r="O98">
        <v>0</v>
      </c>
      <c r="P98">
        <v>41.318384223451325</v>
      </c>
      <c r="Q98">
        <v>6.4635910392561984</v>
      </c>
      <c r="R98">
        <v>12.541001462355656</v>
      </c>
      <c r="S98">
        <v>7.8081928212058216</v>
      </c>
      <c r="T98">
        <v>0</v>
      </c>
      <c r="U98">
        <v>122.81461369701967</v>
      </c>
      <c r="V98">
        <v>6.1522820947630921</v>
      </c>
      <c r="W98">
        <v>10.301262491832492</v>
      </c>
      <c r="X98">
        <v>43.875609545518103</v>
      </c>
      <c r="Y98">
        <v>0</v>
      </c>
      <c r="Z98">
        <v>3.8585500568181823</v>
      </c>
      <c r="AA98">
        <v>4.1558013274261603</v>
      </c>
      <c r="AB98">
        <v>11.689977370238216</v>
      </c>
      <c r="AC98">
        <v>5.7266308100726864</v>
      </c>
      <c r="AD98">
        <v>0</v>
      </c>
      <c r="AE98">
        <v>4.8749208904852175</v>
      </c>
      <c r="AF98">
        <v>2.3336061630458569</v>
      </c>
      <c r="AG98">
        <v>12.322629218474729</v>
      </c>
      <c r="AH98">
        <v>5.6033545652562919</v>
      </c>
      <c r="AI98">
        <v>0</v>
      </c>
      <c r="AJ98">
        <v>0</v>
      </c>
      <c r="AK98">
        <v>10.180860092513791</v>
      </c>
      <c r="AL98">
        <v>0</v>
      </c>
      <c r="AM98">
        <v>4.6759911354081076</v>
      </c>
      <c r="AN98">
        <v>0.66392077998953714</v>
      </c>
      <c r="AO98">
        <v>0</v>
      </c>
      <c r="AP98">
        <v>0</v>
      </c>
      <c r="AQ98">
        <v>11.649949248700855</v>
      </c>
      <c r="AR98">
        <v>10.124860648641306</v>
      </c>
      <c r="AS98">
        <v>9.4365840687457094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647.15790487810818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0.12081574505565169</v>
      </c>
      <c r="L99">
        <f t="shared" si="2"/>
        <v>5.7253040082208129</v>
      </c>
      <c r="M99">
        <f t="shared" si="2"/>
        <v>0.65304729864130784</v>
      </c>
      <c r="N99">
        <f t="shared" si="2"/>
        <v>0.84318772799199326</v>
      </c>
      <c r="O99">
        <f t="shared" si="2"/>
        <v>0</v>
      </c>
      <c r="P99">
        <f t="shared" si="2"/>
        <v>0.99164122136283051</v>
      </c>
      <c r="Q99">
        <f t="shared" si="2"/>
        <v>0.12398727742734418</v>
      </c>
      <c r="R99">
        <f t="shared" si="2"/>
        <v>0.26400141854572068</v>
      </c>
      <c r="S99">
        <f t="shared" si="2"/>
        <v>0.15014707181527501</v>
      </c>
      <c r="T99">
        <f t="shared" si="2"/>
        <v>0</v>
      </c>
      <c r="U99">
        <f t="shared" si="2"/>
        <v>2.965883988146365</v>
      </c>
      <c r="V99">
        <f t="shared" si="2"/>
        <v>0.14412651983321861</v>
      </c>
      <c r="W99">
        <f t="shared" si="2"/>
        <v>0.24656240523999762</v>
      </c>
      <c r="X99">
        <f t="shared" si="2"/>
        <v>1.0479167749020804</v>
      </c>
      <c r="Y99">
        <f t="shared" si="2"/>
        <v>0</v>
      </c>
      <c r="Z99">
        <f t="shared" si="2"/>
        <v>8.5643797576704553E-2</v>
      </c>
      <c r="AA99">
        <f t="shared" si="2"/>
        <v>0.10749081544672996</v>
      </c>
      <c r="AB99">
        <f t="shared" si="2"/>
        <v>0.11032711864567338</v>
      </c>
      <c r="AC99">
        <f t="shared" si="2"/>
        <v>6.7313905402018911E-2</v>
      </c>
      <c r="AD99">
        <f t="shared" si="2"/>
        <v>4.5950758119237108E-2</v>
      </c>
      <c r="AE99">
        <f t="shared" si="2"/>
        <v>0.16447202276937548</v>
      </c>
      <c r="AF99">
        <f t="shared" si="2"/>
        <v>8.0582334488456919E-2</v>
      </c>
      <c r="AG99">
        <f t="shared" si="2"/>
        <v>0.29574310124339348</v>
      </c>
      <c r="AH99">
        <f t="shared" si="2"/>
        <v>0.24139951394799472</v>
      </c>
      <c r="AI99">
        <f t="shared" si="2"/>
        <v>1.5454932268849293E-2</v>
      </c>
      <c r="AJ99">
        <f t="shared" si="2"/>
        <v>0</v>
      </c>
      <c r="AK99">
        <f t="shared" si="2"/>
        <v>0.24434064222033047</v>
      </c>
      <c r="AL99">
        <f t="shared" si="2"/>
        <v>0</v>
      </c>
      <c r="AM99">
        <f t="shared" si="2"/>
        <v>6.7045414054228092E-2</v>
      </c>
      <c r="AN99">
        <f t="shared" si="2"/>
        <v>1.5574480225529571E-2</v>
      </c>
      <c r="AO99">
        <f t="shared" si="2"/>
        <v>0</v>
      </c>
      <c r="AP99">
        <f t="shared" si="2"/>
        <v>6.9351971439105204E-3</v>
      </c>
      <c r="AQ99">
        <f t="shared" si="2"/>
        <v>0.12257610619309588</v>
      </c>
      <c r="AR99">
        <f t="shared" si="2"/>
        <v>0.24267004813913001</v>
      </c>
      <c r="AS99">
        <f t="shared" si="2"/>
        <v>0.22729942042226664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15.417441065489539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2.7899548543536961</v>
      </c>
      <c r="L3">
        <v>9.1802465941511233</v>
      </c>
      <c r="M3">
        <v>2.560028611603804</v>
      </c>
      <c r="N3">
        <v>2.8402281377470189</v>
      </c>
      <c r="O3">
        <v>3.1602105662775002</v>
      </c>
      <c r="P3">
        <v>5.2097962682522114</v>
      </c>
      <c r="Q3">
        <v>0.40022208161393863</v>
      </c>
      <c r="R3">
        <v>1.2701014240184756</v>
      </c>
      <c r="S3">
        <v>0.62981730945236314</v>
      </c>
      <c r="T3">
        <v>1.559836147651007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3.0271915126444005</v>
      </c>
      <c r="AC3">
        <v>0.97025336813903618</v>
      </c>
      <c r="AD3">
        <v>0</v>
      </c>
      <c r="AE3">
        <v>1.6397282633302044</v>
      </c>
      <c r="AF3">
        <v>0.75832996569240674</v>
      </c>
      <c r="AG3">
        <v>4.8295659613798341</v>
      </c>
      <c r="AH3">
        <v>0</v>
      </c>
      <c r="AI3">
        <v>0</v>
      </c>
      <c r="AJ3">
        <v>0</v>
      </c>
      <c r="AK3">
        <v>0</v>
      </c>
      <c r="AL3">
        <v>0</v>
      </c>
      <c r="AM3">
        <v>1.5166591545351904</v>
      </c>
      <c r="AN3">
        <v>4.4682755042090717E-2</v>
      </c>
      <c r="AO3">
        <v>0</v>
      </c>
      <c r="AP3">
        <v>0</v>
      </c>
      <c r="AQ3">
        <v>2.578321864326456</v>
      </c>
      <c r="AR3">
        <v>0</v>
      </c>
      <c r="AS3">
        <v>3.0271904473278175</v>
      </c>
      <c r="AT3">
        <v>0</v>
      </c>
      <c r="AU3">
        <v>0</v>
      </c>
      <c r="AV3">
        <v>0</v>
      </c>
      <c r="AW3">
        <v>0</v>
      </c>
      <c r="AX3">
        <v>0</v>
      </c>
      <c r="AY3">
        <v>2.8786871547169808</v>
      </c>
      <c r="AZ3">
        <v>0</v>
      </c>
      <c r="BA3">
        <v>0</v>
      </c>
      <c r="BB3">
        <v>2.708325251450677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53.579377693706228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2.7899548543536961</v>
      </c>
      <c r="L4">
        <v>9.1802097154347866</v>
      </c>
      <c r="M4">
        <v>2.560028611603804</v>
      </c>
      <c r="N4">
        <v>2.8402281377470189</v>
      </c>
      <c r="O4">
        <v>3.1602105662775002</v>
      </c>
      <c r="P4">
        <v>5.2097962682522114</v>
      </c>
      <c r="Q4">
        <v>0.40022208161393863</v>
      </c>
      <c r="R4">
        <v>1.2701014240184756</v>
      </c>
      <c r="S4">
        <v>0.62981730945236314</v>
      </c>
      <c r="T4">
        <v>1.559836147651007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3.0271915126444005</v>
      </c>
      <c r="AC4">
        <v>0.97025336813903618</v>
      </c>
      <c r="AD4">
        <v>0</v>
      </c>
      <c r="AE4">
        <v>1.6397282633302044</v>
      </c>
      <c r="AF4">
        <v>0.75832996569240674</v>
      </c>
      <c r="AG4">
        <v>4.8295659613798341</v>
      </c>
      <c r="AH4">
        <v>0</v>
      </c>
      <c r="AI4">
        <v>0</v>
      </c>
      <c r="AJ4">
        <v>0</v>
      </c>
      <c r="AK4">
        <v>0</v>
      </c>
      <c r="AL4">
        <v>0</v>
      </c>
      <c r="AM4">
        <v>1.5166591545351904</v>
      </c>
      <c r="AN4">
        <v>4.4682755042090717E-2</v>
      </c>
      <c r="AO4">
        <v>0</v>
      </c>
      <c r="AP4">
        <v>0</v>
      </c>
      <c r="AQ4">
        <v>2.578321864326456</v>
      </c>
      <c r="AR4">
        <v>0</v>
      </c>
      <c r="AS4">
        <v>3.0271904473278175</v>
      </c>
      <c r="AT4">
        <v>0</v>
      </c>
      <c r="AU4">
        <v>0</v>
      </c>
      <c r="AV4">
        <v>0</v>
      </c>
      <c r="AW4">
        <v>0</v>
      </c>
      <c r="AX4">
        <v>0</v>
      </c>
      <c r="AY4">
        <v>2.8786871547169808</v>
      </c>
      <c r="AZ4">
        <v>0</v>
      </c>
      <c r="BA4">
        <v>0</v>
      </c>
      <c r="BB4">
        <v>2.708325251450677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53.579340814989891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2.7899714951065353</v>
      </c>
      <c r="L5">
        <v>9.1802435256785522</v>
      </c>
      <c r="M5">
        <v>2.560028611603804</v>
      </c>
      <c r="N5">
        <v>2.8402281377470189</v>
      </c>
      <c r="O5">
        <v>3.1602105662775002</v>
      </c>
      <c r="P5">
        <v>5.2097962682522114</v>
      </c>
      <c r="Q5">
        <v>0.40994738049006008</v>
      </c>
      <c r="R5">
        <v>1.2701014240184756</v>
      </c>
      <c r="S5">
        <v>0.62981730945236314</v>
      </c>
      <c r="T5">
        <v>1.559836147651007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1.5135957077767208</v>
      </c>
      <c r="AC5">
        <v>0.97025336813903618</v>
      </c>
      <c r="AD5">
        <v>0</v>
      </c>
      <c r="AE5">
        <v>1.6397282633302044</v>
      </c>
      <c r="AF5">
        <v>0.75832996569240674</v>
      </c>
      <c r="AG5">
        <v>4.8295659613798341</v>
      </c>
      <c r="AH5">
        <v>0</v>
      </c>
      <c r="AI5">
        <v>0</v>
      </c>
      <c r="AJ5">
        <v>0</v>
      </c>
      <c r="AK5">
        <v>0</v>
      </c>
      <c r="AL5">
        <v>0</v>
      </c>
      <c r="AM5">
        <v>1.011106158682312</v>
      </c>
      <c r="AN5">
        <v>4.4682755042090717E-2</v>
      </c>
      <c r="AO5">
        <v>0</v>
      </c>
      <c r="AP5">
        <v>0</v>
      </c>
      <c r="AQ5">
        <v>2.578321864326456</v>
      </c>
      <c r="AR5">
        <v>0</v>
      </c>
      <c r="AS5">
        <v>3.0271904473278175</v>
      </c>
      <c r="AT5">
        <v>0</v>
      </c>
      <c r="AU5">
        <v>0</v>
      </c>
      <c r="AV5">
        <v>0</v>
      </c>
      <c r="AW5">
        <v>0</v>
      </c>
      <c r="AX5">
        <v>0</v>
      </c>
      <c r="AY5">
        <v>2.8786871547169808</v>
      </c>
      <c r="AZ5">
        <v>0</v>
      </c>
      <c r="BA5">
        <v>0</v>
      </c>
      <c r="BB5">
        <v>2.708325251450677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51.569967764142049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2.7899714951065353</v>
      </c>
      <c r="L6">
        <v>9.1802435256785522</v>
      </c>
      <c r="M6">
        <v>2.560028611603804</v>
      </c>
      <c r="N6">
        <v>2.8402281377470189</v>
      </c>
      <c r="O6">
        <v>3.1602105662775002</v>
      </c>
      <c r="P6">
        <v>5.2097962682522114</v>
      </c>
      <c r="Q6">
        <v>0.40994738049006008</v>
      </c>
      <c r="R6">
        <v>1.2701014240184756</v>
      </c>
      <c r="S6">
        <v>0.62981730945236314</v>
      </c>
      <c r="T6">
        <v>1.559836147651007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1.5135957077767208</v>
      </c>
      <c r="AC6">
        <v>0.97025336813903618</v>
      </c>
      <c r="AD6">
        <v>0</v>
      </c>
      <c r="AE6">
        <v>1.6397282633302044</v>
      </c>
      <c r="AF6">
        <v>0.75832996569240674</v>
      </c>
      <c r="AG6">
        <v>4.8295659613798341</v>
      </c>
      <c r="AH6">
        <v>0</v>
      </c>
      <c r="AI6">
        <v>0</v>
      </c>
      <c r="AJ6">
        <v>0</v>
      </c>
      <c r="AK6">
        <v>0</v>
      </c>
      <c r="AL6">
        <v>0</v>
      </c>
      <c r="AM6">
        <v>1.011106158682312</v>
      </c>
      <c r="AN6">
        <v>4.4682755042090717E-2</v>
      </c>
      <c r="AO6">
        <v>0</v>
      </c>
      <c r="AP6">
        <v>0</v>
      </c>
      <c r="AQ6">
        <v>2.578321864326456</v>
      </c>
      <c r="AR6">
        <v>0</v>
      </c>
      <c r="AS6">
        <v>3.0271904473278175</v>
      </c>
      <c r="AT6">
        <v>0</v>
      </c>
      <c r="AU6">
        <v>0</v>
      </c>
      <c r="AV6">
        <v>0</v>
      </c>
      <c r="AW6">
        <v>0</v>
      </c>
      <c r="AX6">
        <v>0</v>
      </c>
      <c r="AY6">
        <v>2.8786871547169808</v>
      </c>
      <c r="AZ6">
        <v>0</v>
      </c>
      <c r="BA6">
        <v>0</v>
      </c>
      <c r="BB6">
        <v>2.708325251450677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51.569967764142049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2.7899714951065353</v>
      </c>
      <c r="L7">
        <v>9.1800661536322874</v>
      </c>
      <c r="M7">
        <v>2.560028611603804</v>
      </c>
      <c r="N7">
        <v>2.8402281377470189</v>
      </c>
      <c r="O7">
        <v>3.1602105662775002</v>
      </c>
      <c r="P7">
        <v>5.2097962682522114</v>
      </c>
      <c r="Q7">
        <v>0.40994738049006008</v>
      </c>
      <c r="R7">
        <v>1.2701014240184756</v>
      </c>
      <c r="S7">
        <v>0.62981730945236314</v>
      </c>
      <c r="T7">
        <v>1.559836147651007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1.5135957077767208</v>
      </c>
      <c r="AC7">
        <v>0.97025336813903618</v>
      </c>
      <c r="AD7">
        <v>0</v>
      </c>
      <c r="AE7">
        <v>1.6397282633302044</v>
      </c>
      <c r="AF7">
        <v>0.75832996569240674</v>
      </c>
      <c r="AG7">
        <v>4.8295659613798341</v>
      </c>
      <c r="AH7">
        <v>0</v>
      </c>
      <c r="AI7">
        <v>0</v>
      </c>
      <c r="AJ7">
        <v>0</v>
      </c>
      <c r="AK7">
        <v>0</v>
      </c>
      <c r="AL7">
        <v>0</v>
      </c>
      <c r="AM7">
        <v>1.011106158682312</v>
      </c>
      <c r="AN7">
        <v>4.4682755042090717E-2</v>
      </c>
      <c r="AO7">
        <v>0</v>
      </c>
      <c r="AP7">
        <v>0</v>
      </c>
      <c r="AQ7">
        <v>2.578321864326456</v>
      </c>
      <c r="AR7">
        <v>0</v>
      </c>
      <c r="AS7">
        <v>3.0271904473278175</v>
      </c>
      <c r="AT7">
        <v>0</v>
      </c>
      <c r="AU7">
        <v>0</v>
      </c>
      <c r="AV7">
        <v>0</v>
      </c>
      <c r="AW7">
        <v>0</v>
      </c>
      <c r="AX7">
        <v>0</v>
      </c>
      <c r="AY7">
        <v>2.8786871547169808</v>
      </c>
      <c r="AZ7">
        <v>0</v>
      </c>
      <c r="BA7">
        <v>0</v>
      </c>
      <c r="BB7">
        <v>2.708325251450677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51.569790392095783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2.7899714951065353</v>
      </c>
      <c r="L8">
        <v>9.1800897595816142</v>
      </c>
      <c r="M8">
        <v>2.560028611603804</v>
      </c>
      <c r="N8">
        <v>2.8402281377470189</v>
      </c>
      <c r="O8">
        <v>3.1602105662775002</v>
      </c>
      <c r="P8">
        <v>5.2097962682522114</v>
      </c>
      <c r="Q8">
        <v>0.409745008004269</v>
      </c>
      <c r="R8">
        <v>1.2696465031847133</v>
      </c>
      <c r="S8">
        <v>0.62965578497409325</v>
      </c>
      <c r="T8">
        <v>1.559836147651007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1.5135957077767208</v>
      </c>
      <c r="AC8">
        <v>0.97025336813903618</v>
      </c>
      <c r="AD8">
        <v>0</v>
      </c>
      <c r="AE8">
        <v>1.6397282633302044</v>
      </c>
      <c r="AF8">
        <v>0.75832996569240674</v>
      </c>
      <c r="AG8">
        <v>4.8295659613798341</v>
      </c>
      <c r="AH8">
        <v>0</v>
      </c>
      <c r="AI8">
        <v>0</v>
      </c>
      <c r="AJ8">
        <v>0</v>
      </c>
      <c r="AK8">
        <v>0</v>
      </c>
      <c r="AL8">
        <v>0</v>
      </c>
      <c r="AM8">
        <v>1.011106158682312</v>
      </c>
      <c r="AN8">
        <v>4.4682755042090717E-2</v>
      </c>
      <c r="AO8">
        <v>0</v>
      </c>
      <c r="AP8">
        <v>0</v>
      </c>
      <c r="AQ8">
        <v>2.578321864326456</v>
      </c>
      <c r="AR8">
        <v>0</v>
      </c>
      <c r="AS8">
        <v>3.0271904473278175</v>
      </c>
      <c r="AT8">
        <v>0</v>
      </c>
      <c r="AU8">
        <v>0</v>
      </c>
      <c r="AV8">
        <v>0</v>
      </c>
      <c r="AW8">
        <v>0</v>
      </c>
      <c r="AX8">
        <v>0</v>
      </c>
      <c r="AY8">
        <v>2.8786871547169808</v>
      </c>
      <c r="AZ8">
        <v>0</v>
      </c>
      <c r="BA8">
        <v>0</v>
      </c>
      <c r="BB8">
        <v>2.708325251450677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51.568995180247292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2.7899714951065353</v>
      </c>
      <c r="L9">
        <v>9.1797437860916045</v>
      </c>
      <c r="M9">
        <v>2.560028611603804</v>
      </c>
      <c r="N9">
        <v>2.8402281377470189</v>
      </c>
      <c r="O9">
        <v>3.1602105662775002</v>
      </c>
      <c r="P9">
        <v>5.2097962682522114</v>
      </c>
      <c r="Q9">
        <v>0.40022208161393863</v>
      </c>
      <c r="R9">
        <v>1.2701014240184756</v>
      </c>
      <c r="S9">
        <v>0.62981730945236314</v>
      </c>
      <c r="T9">
        <v>1.559836147651007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1.5135957077767208</v>
      </c>
      <c r="AC9">
        <v>0.97025336813903618</v>
      </c>
      <c r="AD9">
        <v>0</v>
      </c>
      <c r="AE9">
        <v>1.6397282633302044</v>
      </c>
      <c r="AF9">
        <v>0.75832996569240674</v>
      </c>
      <c r="AG9">
        <v>4.8295659613798341</v>
      </c>
      <c r="AH9">
        <v>0</v>
      </c>
      <c r="AI9">
        <v>0</v>
      </c>
      <c r="AJ9">
        <v>0</v>
      </c>
      <c r="AK9">
        <v>0</v>
      </c>
      <c r="AL9">
        <v>0</v>
      </c>
      <c r="AM9">
        <v>0.50555307934115601</v>
      </c>
      <c r="AN9">
        <v>4.4682755042090717E-2</v>
      </c>
      <c r="AO9">
        <v>0</v>
      </c>
      <c r="AP9">
        <v>0</v>
      </c>
      <c r="AQ9">
        <v>2.578321864326456</v>
      </c>
      <c r="AR9">
        <v>0</v>
      </c>
      <c r="AS9">
        <v>3.0271904473278175</v>
      </c>
      <c r="AT9">
        <v>0</v>
      </c>
      <c r="AU9">
        <v>0</v>
      </c>
      <c r="AV9">
        <v>0</v>
      </c>
      <c r="AW9">
        <v>0</v>
      </c>
      <c r="AX9">
        <v>0</v>
      </c>
      <c r="AY9">
        <v>2.8786871547169808</v>
      </c>
      <c r="AZ9">
        <v>0</v>
      </c>
      <c r="BA9">
        <v>0</v>
      </c>
      <c r="BB9">
        <v>2.708325251450677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51.054189646337825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2.7899714951065353</v>
      </c>
      <c r="L10">
        <v>9.1795928640524647</v>
      </c>
      <c r="M10">
        <v>2.560028611603804</v>
      </c>
      <c r="N10">
        <v>2.8402281377470189</v>
      </c>
      <c r="O10">
        <v>3.1602105662775002</v>
      </c>
      <c r="P10">
        <v>5.2097962682522114</v>
      </c>
      <c r="Q10">
        <v>0.40022208161393863</v>
      </c>
      <c r="R10">
        <v>1.2701014240184756</v>
      </c>
      <c r="S10">
        <v>0.62981730945236314</v>
      </c>
      <c r="T10">
        <v>1.559836147651007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1.5135957077767208</v>
      </c>
      <c r="AC10">
        <v>0.97025336813903618</v>
      </c>
      <c r="AD10">
        <v>0</v>
      </c>
      <c r="AE10">
        <v>1.6397282633302044</v>
      </c>
      <c r="AF10">
        <v>1.5166599313848135</v>
      </c>
      <c r="AG10">
        <v>4.8295659613798341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0.50555307934115601</v>
      </c>
      <c r="AN10">
        <v>4.4682755042090717E-2</v>
      </c>
      <c r="AO10">
        <v>0</v>
      </c>
      <c r="AP10">
        <v>0</v>
      </c>
      <c r="AQ10">
        <v>2.578321864326456</v>
      </c>
      <c r="AR10">
        <v>0</v>
      </c>
      <c r="AS10">
        <v>3.0271904473278175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2.8786871547169808</v>
      </c>
      <c r="AZ10">
        <v>0</v>
      </c>
      <c r="BA10">
        <v>0</v>
      </c>
      <c r="BB10">
        <v>2.708325251450677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51.812368689991096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2.7899618879159376</v>
      </c>
      <c r="L11">
        <v>9.1792749760380321</v>
      </c>
      <c r="M11">
        <v>2.560028611603804</v>
      </c>
      <c r="N11">
        <v>2.8402281377470189</v>
      </c>
      <c r="O11">
        <v>3.1602105662775002</v>
      </c>
      <c r="P11">
        <v>5.2097962682522114</v>
      </c>
      <c r="Q11">
        <v>0.41007777207826546</v>
      </c>
      <c r="R11">
        <v>1.2701014240184756</v>
      </c>
      <c r="S11">
        <v>0.62961760086206897</v>
      </c>
      <c r="T11">
        <v>1.559836147651007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1.5135957077767208</v>
      </c>
      <c r="AC11">
        <v>0.97025336813903618</v>
      </c>
      <c r="AD11">
        <v>0</v>
      </c>
      <c r="AE11">
        <v>1.6397282633302044</v>
      </c>
      <c r="AF11">
        <v>1.5166599313848135</v>
      </c>
      <c r="AG11">
        <v>4.8295659613798341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0.50555307934115601</v>
      </c>
      <c r="AN11">
        <v>4.4682755042090717E-2</v>
      </c>
      <c r="AO11">
        <v>0</v>
      </c>
      <c r="AP11">
        <v>0</v>
      </c>
      <c r="AQ11">
        <v>2.578321864326456</v>
      </c>
      <c r="AR11">
        <v>0</v>
      </c>
      <c r="AS11">
        <v>3.0271904473278175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2.8786871547169808</v>
      </c>
      <c r="AZ11">
        <v>0</v>
      </c>
      <c r="BA11">
        <v>0</v>
      </c>
      <c r="BB11">
        <v>2.708325251450677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51.821697176660102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2.7899618879159376</v>
      </c>
      <c r="L12">
        <v>9.1792749760380321</v>
      </c>
      <c r="M12">
        <v>2.560028611603804</v>
      </c>
      <c r="N12">
        <v>2.8402281377470189</v>
      </c>
      <c r="O12">
        <v>3.1602105662775002</v>
      </c>
      <c r="P12">
        <v>5.2097962682522114</v>
      </c>
      <c r="Q12">
        <v>0.41007777207826546</v>
      </c>
      <c r="R12">
        <v>1.2701014240184756</v>
      </c>
      <c r="S12">
        <v>0.62961760086206897</v>
      </c>
      <c r="T12">
        <v>1.559836147651007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1.5135957077767208</v>
      </c>
      <c r="AC12">
        <v>0.97025336813903618</v>
      </c>
      <c r="AD12">
        <v>0</v>
      </c>
      <c r="AE12">
        <v>1.6397282633302044</v>
      </c>
      <c r="AF12">
        <v>1.5166599313848135</v>
      </c>
      <c r="AG12">
        <v>4.8295659613798341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0.50555307934115601</v>
      </c>
      <c r="AN12">
        <v>4.4682755042090717E-2</v>
      </c>
      <c r="AO12">
        <v>0</v>
      </c>
      <c r="AP12">
        <v>0</v>
      </c>
      <c r="AQ12">
        <v>2.578321864326456</v>
      </c>
      <c r="AR12">
        <v>0</v>
      </c>
      <c r="AS12">
        <v>3.0271904473278175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2.8786871547169808</v>
      </c>
      <c r="AZ12">
        <v>0</v>
      </c>
      <c r="BA12">
        <v>0</v>
      </c>
      <c r="BB12">
        <v>2.708325251450677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51.821697176660102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2.7899618879159376</v>
      </c>
      <c r="L13">
        <v>9.1798522953960067</v>
      </c>
      <c r="M13">
        <v>2.560028611603804</v>
      </c>
      <c r="N13">
        <v>2.8402281377470189</v>
      </c>
      <c r="O13">
        <v>3.1602105662775002</v>
      </c>
      <c r="P13">
        <v>5.2097962682522114</v>
      </c>
      <c r="Q13">
        <v>0.40022235537190082</v>
      </c>
      <c r="R13">
        <v>1.2701014240184756</v>
      </c>
      <c r="S13">
        <v>0.62985422245322253</v>
      </c>
      <c r="T13">
        <v>1.559836147651007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1.5135957077767208</v>
      </c>
      <c r="AC13">
        <v>0.97025336813903618</v>
      </c>
      <c r="AD13">
        <v>0</v>
      </c>
      <c r="AE13">
        <v>1.6397282633302044</v>
      </c>
      <c r="AF13">
        <v>1.5166599313848135</v>
      </c>
      <c r="AG13">
        <v>4.8295659613798341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0.50555307934115601</v>
      </c>
      <c r="AN13">
        <v>4.4682755042090717E-2</v>
      </c>
      <c r="AO13">
        <v>0</v>
      </c>
      <c r="AP13">
        <v>0</v>
      </c>
      <c r="AQ13">
        <v>2.578321864326456</v>
      </c>
      <c r="AR13">
        <v>0</v>
      </c>
      <c r="AS13">
        <v>3.0271904473278175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2.8786871547169808</v>
      </c>
      <c r="AZ13">
        <v>0</v>
      </c>
      <c r="BA13">
        <v>0</v>
      </c>
      <c r="BB13">
        <v>2.708325251450677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51.812655700902866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2.7899618879159376</v>
      </c>
      <c r="L14">
        <v>9.1798522953960067</v>
      </c>
      <c r="M14">
        <v>2.560028611603804</v>
      </c>
      <c r="N14">
        <v>2.8402281377470189</v>
      </c>
      <c r="O14">
        <v>3.1602105662775002</v>
      </c>
      <c r="P14">
        <v>5.2097962682522114</v>
      </c>
      <c r="Q14">
        <v>0.40022235537190082</v>
      </c>
      <c r="R14">
        <v>1.2701014240184756</v>
      </c>
      <c r="S14">
        <v>0.62985422245322253</v>
      </c>
      <c r="T14">
        <v>1.559836147651007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1.5135957077767208</v>
      </c>
      <c r="AC14">
        <v>0.97025336813903618</v>
      </c>
      <c r="AD14">
        <v>0</v>
      </c>
      <c r="AE14">
        <v>1.6397282633302044</v>
      </c>
      <c r="AF14">
        <v>1.5166599313848135</v>
      </c>
      <c r="AG14">
        <v>4.8295659613798341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0.50555307934115601</v>
      </c>
      <c r="AN14">
        <v>4.4682755042090717E-2</v>
      </c>
      <c r="AO14">
        <v>0</v>
      </c>
      <c r="AP14">
        <v>0</v>
      </c>
      <c r="AQ14">
        <v>3.8674827964896843</v>
      </c>
      <c r="AR14">
        <v>0</v>
      </c>
      <c r="AS14">
        <v>3.0271904473278175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2.8786871547169808</v>
      </c>
      <c r="AZ14">
        <v>0</v>
      </c>
      <c r="BA14">
        <v>0</v>
      </c>
      <c r="BB14">
        <v>2.708325251450677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53.101816633066093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2.7899618879159376</v>
      </c>
      <c r="L15">
        <v>9.1798522953960067</v>
      </c>
      <c r="M15">
        <v>2.560028611603804</v>
      </c>
      <c r="N15">
        <v>2.8402281377470189</v>
      </c>
      <c r="O15">
        <v>3.1602105662775002</v>
      </c>
      <c r="P15">
        <v>5.2097962682522114</v>
      </c>
      <c r="Q15">
        <v>0.40009738317757015</v>
      </c>
      <c r="R15">
        <v>1.2695080233644858</v>
      </c>
      <c r="S15">
        <v>0.62972168854515054</v>
      </c>
      <c r="T15">
        <v>1.559836147651007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1.5135957077767208</v>
      </c>
      <c r="AC15">
        <v>0.97025336813903618</v>
      </c>
      <c r="AD15">
        <v>0</v>
      </c>
      <c r="AE15">
        <v>1.6397282633302044</v>
      </c>
      <c r="AF15">
        <v>1.5166599313848135</v>
      </c>
      <c r="AG15">
        <v>4.8295659613798341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0.50555307934115601</v>
      </c>
      <c r="AN15">
        <v>4.4682755042090717E-2</v>
      </c>
      <c r="AO15">
        <v>0</v>
      </c>
      <c r="AP15">
        <v>0</v>
      </c>
      <c r="AQ15">
        <v>3.8674827964896843</v>
      </c>
      <c r="AR15">
        <v>0</v>
      </c>
      <c r="AS15">
        <v>3.0271904473278175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2.8786871547169808</v>
      </c>
      <c r="AZ15">
        <v>0</v>
      </c>
      <c r="BA15">
        <v>0</v>
      </c>
      <c r="BB15">
        <v>2.708325251450677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53.100965726309703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2.7899464799407485</v>
      </c>
      <c r="L16">
        <v>9.1798522953960067</v>
      </c>
      <c r="M16">
        <v>2.560028611603804</v>
      </c>
      <c r="N16">
        <v>2.8402281377470189</v>
      </c>
      <c r="O16">
        <v>3.1602105662775002</v>
      </c>
      <c r="P16">
        <v>5.2097962682522114</v>
      </c>
      <c r="Q16">
        <v>0.40965354123396452</v>
      </c>
      <c r="R16">
        <v>1.269508944562334</v>
      </c>
      <c r="S16">
        <v>0.63006173630136986</v>
      </c>
      <c r="T16">
        <v>1.559836147651007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1.5135957077767208</v>
      </c>
      <c r="AC16">
        <v>0.97025336813903618</v>
      </c>
      <c r="AD16">
        <v>0</v>
      </c>
      <c r="AE16">
        <v>1.6397282633302044</v>
      </c>
      <c r="AF16">
        <v>1.5166599313848135</v>
      </c>
      <c r="AG16">
        <v>4.8295659613798341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0.50555307934115601</v>
      </c>
      <c r="AN16">
        <v>4.4682755042090717E-2</v>
      </c>
      <c r="AO16">
        <v>0</v>
      </c>
      <c r="AP16">
        <v>0</v>
      </c>
      <c r="AQ16">
        <v>3.8674827964896843</v>
      </c>
      <c r="AR16">
        <v>0</v>
      </c>
      <c r="AS16">
        <v>3.0271904473278175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2.8786871547169808</v>
      </c>
      <c r="AZ16">
        <v>0</v>
      </c>
      <c r="BA16">
        <v>0</v>
      </c>
      <c r="BB16">
        <v>2.708325251450677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53.110847445344973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2.7899320158561967</v>
      </c>
      <c r="L17">
        <v>9.1798522953960067</v>
      </c>
      <c r="M17">
        <v>2.560028611603804</v>
      </c>
      <c r="N17">
        <v>2.8402281377470189</v>
      </c>
      <c r="O17">
        <v>3.1602105662775002</v>
      </c>
      <c r="P17">
        <v>5.2097962682522114</v>
      </c>
      <c r="Q17">
        <v>0.40965354123396452</v>
      </c>
      <c r="R17">
        <v>1.2695080233644858</v>
      </c>
      <c r="S17">
        <v>0.63006173630136986</v>
      </c>
      <c r="T17">
        <v>1.559836147651007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1.5135957077767208</v>
      </c>
      <c r="AC17">
        <v>0.97025336813903618</v>
      </c>
      <c r="AD17">
        <v>0</v>
      </c>
      <c r="AE17">
        <v>1.6397282633302044</v>
      </c>
      <c r="AF17">
        <v>1.5166599313848135</v>
      </c>
      <c r="AG17">
        <v>4.8295659613798341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0.50555307934115601</v>
      </c>
      <c r="AN17">
        <v>4.4682755042090717E-2</v>
      </c>
      <c r="AO17">
        <v>0</v>
      </c>
      <c r="AP17">
        <v>0</v>
      </c>
      <c r="AQ17">
        <v>3.8674827964896843</v>
      </c>
      <c r="AR17">
        <v>0</v>
      </c>
      <c r="AS17">
        <v>3.0271904473278175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2.8786871547169808</v>
      </c>
      <c r="AZ17">
        <v>0</v>
      </c>
      <c r="BA17">
        <v>0</v>
      </c>
      <c r="BB17">
        <v>2.708325251450677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53.110832060062577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2.7899336637107912</v>
      </c>
      <c r="L18">
        <v>9.1798522953960067</v>
      </c>
      <c r="M18">
        <v>2.560028611603804</v>
      </c>
      <c r="N18">
        <v>2.8402281377470189</v>
      </c>
      <c r="O18">
        <v>3.1602105662775002</v>
      </c>
      <c r="P18">
        <v>5.2097962682522114</v>
      </c>
      <c r="Q18">
        <v>0.40965354123396452</v>
      </c>
      <c r="R18">
        <v>1.2695080233644858</v>
      </c>
      <c r="S18">
        <v>0.63006173630136986</v>
      </c>
      <c r="T18">
        <v>1.559836147651007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1.5135957077767208</v>
      </c>
      <c r="AC18">
        <v>0.97025336813903618</v>
      </c>
      <c r="AD18">
        <v>0</v>
      </c>
      <c r="AE18">
        <v>1.6397282633302044</v>
      </c>
      <c r="AF18">
        <v>1.5166599313848135</v>
      </c>
      <c r="AG18">
        <v>4.8295659613798341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0.50555307934115601</v>
      </c>
      <c r="AN18">
        <v>4.4682755042090717E-2</v>
      </c>
      <c r="AO18">
        <v>0</v>
      </c>
      <c r="AP18">
        <v>0</v>
      </c>
      <c r="AQ18">
        <v>3.8674827964896843</v>
      </c>
      <c r="AR18">
        <v>0</v>
      </c>
      <c r="AS18">
        <v>3.0271904473278175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2.8786871547169808</v>
      </c>
      <c r="AZ18">
        <v>0</v>
      </c>
      <c r="BA18">
        <v>0</v>
      </c>
      <c r="BB18">
        <v>2.708325251450677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53.110833707917173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2.7899336637107912</v>
      </c>
      <c r="L19">
        <v>9.1798522953960067</v>
      </c>
      <c r="M19">
        <v>2.560028611603804</v>
      </c>
      <c r="N19">
        <v>2.8402281377470189</v>
      </c>
      <c r="O19">
        <v>3.1602105662775002</v>
      </c>
      <c r="P19">
        <v>5.2097962682522114</v>
      </c>
      <c r="Q19">
        <v>0.40965354123396452</v>
      </c>
      <c r="R19">
        <v>1.2695080233644858</v>
      </c>
      <c r="S19">
        <v>0.63006173630136986</v>
      </c>
      <c r="T19">
        <v>1.559836147651007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1.5135957077767208</v>
      </c>
      <c r="AC19">
        <v>0.97025336813903618</v>
      </c>
      <c r="AD19">
        <v>0</v>
      </c>
      <c r="AE19">
        <v>3.279456354247523</v>
      </c>
      <c r="AF19">
        <v>1.5166599313848135</v>
      </c>
      <c r="AG19">
        <v>4.8295659613798341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0.50555307934115601</v>
      </c>
      <c r="AN19">
        <v>4.4682755042090717E-2</v>
      </c>
      <c r="AO19">
        <v>0</v>
      </c>
      <c r="AP19">
        <v>0</v>
      </c>
      <c r="AQ19">
        <v>3.8674827964896843</v>
      </c>
      <c r="AR19">
        <v>0</v>
      </c>
      <c r="AS19">
        <v>3.0271904473278175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2.8786871547169808</v>
      </c>
      <c r="AZ19">
        <v>0</v>
      </c>
      <c r="BA19">
        <v>0</v>
      </c>
      <c r="BB19">
        <v>2.708325251450677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54.750561798834489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2.7899336637107912</v>
      </c>
      <c r="L20">
        <v>9.1798522953960067</v>
      </c>
      <c r="M20">
        <v>2.560028611603804</v>
      </c>
      <c r="N20">
        <v>2.8402281377470189</v>
      </c>
      <c r="O20">
        <v>3.1602105662775002</v>
      </c>
      <c r="P20">
        <v>5.2097962682522114</v>
      </c>
      <c r="Q20">
        <v>0.40965354123396452</v>
      </c>
      <c r="R20">
        <v>1.2695080233644858</v>
      </c>
      <c r="S20">
        <v>0.63006173630136986</v>
      </c>
      <c r="T20">
        <v>1.559836147651007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1.5135957077767208</v>
      </c>
      <c r="AC20">
        <v>0.97025336813903618</v>
      </c>
      <c r="AD20">
        <v>0</v>
      </c>
      <c r="AE20">
        <v>3.279456354247523</v>
      </c>
      <c r="AF20">
        <v>1.5166599313848135</v>
      </c>
      <c r="AG20">
        <v>4.8295659613798341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0.50555307934115601</v>
      </c>
      <c r="AN20">
        <v>4.4682755042090717E-2</v>
      </c>
      <c r="AO20">
        <v>0</v>
      </c>
      <c r="AP20">
        <v>0</v>
      </c>
      <c r="AQ20">
        <v>3.8674827964896843</v>
      </c>
      <c r="AR20">
        <v>0</v>
      </c>
      <c r="AS20">
        <v>3.0271904473278175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2.8786871547169808</v>
      </c>
      <c r="AZ20">
        <v>0</v>
      </c>
      <c r="BA20">
        <v>0</v>
      </c>
      <c r="BB20">
        <v>2.708325251450677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54.750561798834489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2.7899336637107912</v>
      </c>
      <c r="L21">
        <v>9.1798522953960067</v>
      </c>
      <c r="M21">
        <v>2.560028611603804</v>
      </c>
      <c r="N21">
        <v>2.8402281377470189</v>
      </c>
      <c r="O21">
        <v>3.1602105662775002</v>
      </c>
      <c r="P21">
        <v>5.2097962682522114</v>
      </c>
      <c r="Q21">
        <v>0.40965354123396452</v>
      </c>
      <c r="R21">
        <v>1.2695080233644858</v>
      </c>
      <c r="S21">
        <v>0.63006173630136986</v>
      </c>
      <c r="T21">
        <v>1.559836147651007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1.5135957077767208</v>
      </c>
      <c r="AC21">
        <v>0.97025336813903618</v>
      </c>
      <c r="AD21">
        <v>0</v>
      </c>
      <c r="AE21">
        <v>3.279456354247523</v>
      </c>
      <c r="AF21">
        <v>1.5166599313848135</v>
      </c>
      <c r="AG21">
        <v>4.8295659613798341</v>
      </c>
      <c r="AH21">
        <v>1.8593127749266423</v>
      </c>
      <c r="AI21">
        <v>0</v>
      </c>
      <c r="AJ21">
        <v>0</v>
      </c>
      <c r="AK21">
        <v>0</v>
      </c>
      <c r="AL21">
        <v>0</v>
      </c>
      <c r="AM21">
        <v>0.50555307934115601</v>
      </c>
      <c r="AN21">
        <v>4.4682755042090717E-2</v>
      </c>
      <c r="AO21">
        <v>0</v>
      </c>
      <c r="AP21">
        <v>0</v>
      </c>
      <c r="AQ21">
        <v>3.8674827964896843</v>
      </c>
      <c r="AR21">
        <v>0</v>
      </c>
      <c r="AS21">
        <v>3.0271904473278175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2.8786871547169808</v>
      </c>
      <c r="AZ21">
        <v>0</v>
      </c>
      <c r="BA21">
        <v>0.4877955384615385</v>
      </c>
      <c r="BB21">
        <v>2.708325251450677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57.097670112222673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2.7899336637107912</v>
      </c>
      <c r="L22">
        <v>9.1798522953960067</v>
      </c>
      <c r="M22">
        <v>2.560028611603804</v>
      </c>
      <c r="N22">
        <v>2.8402281377470189</v>
      </c>
      <c r="O22">
        <v>3.1602105662775002</v>
      </c>
      <c r="P22">
        <v>5.2097962682522114</v>
      </c>
      <c r="Q22">
        <v>0.40965354123396452</v>
      </c>
      <c r="R22">
        <v>1.2695080233644858</v>
      </c>
      <c r="S22">
        <v>0.63006173630136986</v>
      </c>
      <c r="T22">
        <v>1.559836147651007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1.5135957077767208</v>
      </c>
      <c r="AC22">
        <v>0.97025336813903618</v>
      </c>
      <c r="AD22">
        <v>0</v>
      </c>
      <c r="AE22">
        <v>3.279456354247523</v>
      </c>
      <c r="AF22">
        <v>1.5166599313848135</v>
      </c>
      <c r="AG22">
        <v>4.8295659613798341</v>
      </c>
      <c r="AH22">
        <v>1.8593127749266423</v>
      </c>
      <c r="AI22">
        <v>0</v>
      </c>
      <c r="AJ22">
        <v>0</v>
      </c>
      <c r="AK22">
        <v>0</v>
      </c>
      <c r="AL22">
        <v>0</v>
      </c>
      <c r="AM22">
        <v>0.50555307934115601</v>
      </c>
      <c r="AN22">
        <v>4.4682755042090717E-2</v>
      </c>
      <c r="AO22">
        <v>0</v>
      </c>
      <c r="AP22">
        <v>0</v>
      </c>
      <c r="AQ22">
        <v>3.8674827964896843</v>
      </c>
      <c r="AR22">
        <v>0</v>
      </c>
      <c r="AS22">
        <v>3.0271904473278175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2.8786871547169808</v>
      </c>
      <c r="AZ22">
        <v>0</v>
      </c>
      <c r="BA22">
        <v>0.4877955384615385</v>
      </c>
      <c r="BB22">
        <v>2.708325251450677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57.097670112222673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2.7899574839481551</v>
      </c>
      <c r="L23">
        <v>9.1796979874084919</v>
      </c>
      <c r="M23">
        <v>2.560028611603804</v>
      </c>
      <c r="N23">
        <v>2.8402281377470189</v>
      </c>
      <c r="O23">
        <v>3.1602105662775002</v>
      </c>
      <c r="P23">
        <v>5.2097962682522114</v>
      </c>
      <c r="Q23">
        <v>0.40021316348195329</v>
      </c>
      <c r="R23">
        <v>1.2695080233644858</v>
      </c>
      <c r="S23">
        <v>0.62972168854515054</v>
      </c>
      <c r="T23">
        <v>1.559836147651007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1.5135957077767208</v>
      </c>
      <c r="AC23">
        <v>0.97025336813903618</v>
      </c>
      <c r="AD23">
        <v>0</v>
      </c>
      <c r="AE23">
        <v>3.279456354247523</v>
      </c>
      <c r="AF23">
        <v>1.5166599313848135</v>
      </c>
      <c r="AG23">
        <v>4.8295659613798341</v>
      </c>
      <c r="AH23">
        <v>1.8593127749266423</v>
      </c>
      <c r="AI23">
        <v>0</v>
      </c>
      <c r="AJ23">
        <v>0</v>
      </c>
      <c r="AK23">
        <v>0</v>
      </c>
      <c r="AL23">
        <v>0</v>
      </c>
      <c r="AM23">
        <v>0.50555307934115601</v>
      </c>
      <c r="AN23">
        <v>4.4682755042090717E-2</v>
      </c>
      <c r="AO23">
        <v>0</v>
      </c>
      <c r="AP23">
        <v>0</v>
      </c>
      <c r="AQ23">
        <v>3.8674827964896843</v>
      </c>
      <c r="AR23">
        <v>0</v>
      </c>
      <c r="AS23">
        <v>3.0271904473278175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2.8786871547169808</v>
      </c>
      <c r="AZ23">
        <v>0</v>
      </c>
      <c r="BA23">
        <v>0.4877955384615385</v>
      </c>
      <c r="BB23">
        <v>2.708325251450677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57.087759198964285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2.7899160095010846</v>
      </c>
      <c r="L24">
        <v>9.1796979874084919</v>
      </c>
      <c r="M24">
        <v>2.560028611603804</v>
      </c>
      <c r="N24">
        <v>2.8402281377470189</v>
      </c>
      <c r="O24">
        <v>3.1602105662775002</v>
      </c>
      <c r="P24">
        <v>5.2097962682522114</v>
      </c>
      <c r="Q24">
        <v>0.40009738317757015</v>
      </c>
      <c r="R24">
        <v>1.2695080233644858</v>
      </c>
      <c r="S24">
        <v>0.62972168854515054</v>
      </c>
      <c r="T24">
        <v>1.559836147651007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1.5135957077767208</v>
      </c>
      <c r="AC24">
        <v>0.97025336813903618</v>
      </c>
      <c r="AD24">
        <v>0</v>
      </c>
      <c r="AE24">
        <v>3.279456354247523</v>
      </c>
      <c r="AF24">
        <v>1.5166599313848135</v>
      </c>
      <c r="AG24">
        <v>4.8295659613798341</v>
      </c>
      <c r="AH24">
        <v>1.8593127749266423</v>
      </c>
      <c r="AI24">
        <v>0</v>
      </c>
      <c r="AJ24">
        <v>0</v>
      </c>
      <c r="AK24">
        <v>0</v>
      </c>
      <c r="AL24">
        <v>0</v>
      </c>
      <c r="AM24">
        <v>0.50555307934115601</v>
      </c>
      <c r="AN24">
        <v>4.4682755042090717E-2</v>
      </c>
      <c r="AO24">
        <v>0</v>
      </c>
      <c r="AP24">
        <v>0</v>
      </c>
      <c r="AQ24">
        <v>3.8674827964896843</v>
      </c>
      <c r="AR24">
        <v>0</v>
      </c>
      <c r="AS24">
        <v>3.0271904473278175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2.8786871547169808</v>
      </c>
      <c r="AZ24">
        <v>0</v>
      </c>
      <c r="BA24">
        <v>0.4877955384615385</v>
      </c>
      <c r="BB24">
        <v>2.708325251450677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57.087601944212835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2.7899513567683272</v>
      </c>
      <c r="L25">
        <v>9.1796979874084919</v>
      </c>
      <c r="M25">
        <v>2.560028611603804</v>
      </c>
      <c r="N25">
        <v>2.8402281377470189</v>
      </c>
      <c r="O25">
        <v>3.1602105662775002</v>
      </c>
      <c r="P25">
        <v>5.2097962682522114</v>
      </c>
      <c r="Q25">
        <v>0.40009738317757015</v>
      </c>
      <c r="R25">
        <v>1.2695080233644858</v>
      </c>
      <c r="S25">
        <v>0.62972168854515054</v>
      </c>
      <c r="T25">
        <v>1.559836147651007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1.5135957077767208</v>
      </c>
      <c r="AC25">
        <v>0.97025336813903618</v>
      </c>
      <c r="AD25">
        <v>0</v>
      </c>
      <c r="AE25">
        <v>1.6397282633302044</v>
      </c>
      <c r="AF25">
        <v>1.5166599313848135</v>
      </c>
      <c r="AG25">
        <v>4.8295659613798341</v>
      </c>
      <c r="AH25">
        <v>2.0283413019629171</v>
      </c>
      <c r="AI25">
        <v>0</v>
      </c>
      <c r="AJ25">
        <v>0</v>
      </c>
      <c r="AK25">
        <v>0</v>
      </c>
      <c r="AL25">
        <v>0</v>
      </c>
      <c r="AM25">
        <v>0.50555307934115601</v>
      </c>
      <c r="AN25">
        <v>4.4682755042090717E-2</v>
      </c>
      <c r="AO25">
        <v>0</v>
      </c>
      <c r="AP25">
        <v>0</v>
      </c>
      <c r="AQ25">
        <v>3.8674827964896843</v>
      </c>
      <c r="AR25">
        <v>0</v>
      </c>
      <c r="AS25">
        <v>3.0271904473278175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2.8786871547169808</v>
      </c>
      <c r="AZ25">
        <v>0</v>
      </c>
      <c r="BA25">
        <v>0.53730593999999998</v>
      </c>
      <c r="BB25">
        <v>2.708325251450677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55.6664481291375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2.7899320158561967</v>
      </c>
      <c r="L26">
        <v>9.1796979874084919</v>
      </c>
      <c r="M26">
        <v>2.560028611603804</v>
      </c>
      <c r="N26">
        <v>2.8402281377470189</v>
      </c>
      <c r="O26">
        <v>3.1602105662775002</v>
      </c>
      <c r="P26">
        <v>5.2097962682522114</v>
      </c>
      <c r="Q26">
        <v>0.40009738317757015</v>
      </c>
      <c r="R26">
        <v>1.2695080233644858</v>
      </c>
      <c r="S26">
        <v>0.62972168854515054</v>
      </c>
      <c r="T26">
        <v>1.559836147651007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1.5135957077767208</v>
      </c>
      <c r="AC26">
        <v>0.97025336813903618</v>
      </c>
      <c r="AD26">
        <v>0</v>
      </c>
      <c r="AE26">
        <v>1.6397282633302044</v>
      </c>
      <c r="AF26">
        <v>1.5166599313848135</v>
      </c>
      <c r="AG26">
        <v>4.8295659613798341</v>
      </c>
      <c r="AH26">
        <v>2.0283413019629171</v>
      </c>
      <c r="AI26">
        <v>0</v>
      </c>
      <c r="AJ26">
        <v>0</v>
      </c>
      <c r="AK26">
        <v>0</v>
      </c>
      <c r="AL26">
        <v>0</v>
      </c>
      <c r="AM26">
        <v>0.50555307934115601</v>
      </c>
      <c r="AN26">
        <v>4.4682755042090717E-2</v>
      </c>
      <c r="AO26">
        <v>0</v>
      </c>
      <c r="AP26">
        <v>0</v>
      </c>
      <c r="AQ26">
        <v>3.8674827964896843</v>
      </c>
      <c r="AR26">
        <v>0</v>
      </c>
      <c r="AS26">
        <v>3.0271904473278175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2.8786871547169808</v>
      </c>
      <c r="AZ26">
        <v>0</v>
      </c>
      <c r="BA26">
        <v>0.53730593999999998</v>
      </c>
      <c r="BB26">
        <v>2.708325251450677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55.666428788225367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2.7899487872672539</v>
      </c>
      <c r="L27">
        <v>9.1796979874084919</v>
      </c>
      <c r="M27">
        <v>2.560028611603804</v>
      </c>
      <c r="N27">
        <v>2.8402281377470189</v>
      </c>
      <c r="O27">
        <v>3.1602105662775002</v>
      </c>
      <c r="P27">
        <v>5.2097962682522114</v>
      </c>
      <c r="Q27">
        <v>0.40009738317757015</v>
      </c>
      <c r="R27">
        <v>1.2695080233644858</v>
      </c>
      <c r="S27">
        <v>0.62972168854515054</v>
      </c>
      <c r="T27">
        <v>1.559836147651007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1.5135957077767208</v>
      </c>
      <c r="AC27">
        <v>0.97025336813903618</v>
      </c>
      <c r="AD27">
        <v>0</v>
      </c>
      <c r="AE27">
        <v>1.6397282633302044</v>
      </c>
      <c r="AF27">
        <v>1.5166599313848135</v>
      </c>
      <c r="AG27">
        <v>4.8295659613798341</v>
      </c>
      <c r="AH27">
        <v>2.0283413019629171</v>
      </c>
      <c r="AI27">
        <v>0</v>
      </c>
      <c r="AJ27">
        <v>0</v>
      </c>
      <c r="AK27">
        <v>0</v>
      </c>
      <c r="AL27">
        <v>0</v>
      </c>
      <c r="AM27">
        <v>0.50555307934115601</v>
      </c>
      <c r="AN27">
        <v>4.4682755042090717E-2</v>
      </c>
      <c r="AO27">
        <v>0</v>
      </c>
      <c r="AP27">
        <v>0</v>
      </c>
      <c r="AQ27">
        <v>3.8674827964896843</v>
      </c>
      <c r="AR27">
        <v>0</v>
      </c>
      <c r="AS27">
        <v>3.0271904473278175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2.8786871547169808</v>
      </c>
      <c r="AZ27">
        <v>0</v>
      </c>
      <c r="BA27">
        <v>0.53730593999999998</v>
      </c>
      <c r="BB27">
        <v>2.708325251450677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55.666445559636422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2.7899649683814669</v>
      </c>
      <c r="L28">
        <v>9.1796440785172102</v>
      </c>
      <c r="M28">
        <v>2.560028611603804</v>
      </c>
      <c r="N28">
        <v>2.8402281377470189</v>
      </c>
      <c r="O28">
        <v>3.1602105662775002</v>
      </c>
      <c r="P28">
        <v>5.2097962682522114</v>
      </c>
      <c r="Q28">
        <v>0.40009738317757015</v>
      </c>
      <c r="R28">
        <v>1.2695080233644858</v>
      </c>
      <c r="S28">
        <v>0.62972168854515054</v>
      </c>
      <c r="T28">
        <v>1.559836147651007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1.5135957077767208</v>
      </c>
      <c r="AC28">
        <v>0.97025336813903618</v>
      </c>
      <c r="AD28">
        <v>0.88293054540587346</v>
      </c>
      <c r="AE28">
        <v>1.6397282633302044</v>
      </c>
      <c r="AF28">
        <v>1.5166599313848135</v>
      </c>
      <c r="AG28">
        <v>4.8295659613798341</v>
      </c>
      <c r="AH28">
        <v>2.0283413019629171</v>
      </c>
      <c r="AI28">
        <v>0.31916232845803211</v>
      </c>
      <c r="AJ28">
        <v>0</v>
      </c>
      <c r="AK28">
        <v>0</v>
      </c>
      <c r="AL28">
        <v>0</v>
      </c>
      <c r="AM28">
        <v>0.50555307934115601</v>
      </c>
      <c r="AN28">
        <v>4.4682755042090717E-2</v>
      </c>
      <c r="AO28">
        <v>0</v>
      </c>
      <c r="AP28">
        <v>0</v>
      </c>
      <c r="AQ28">
        <v>3.8674827964896843</v>
      </c>
      <c r="AR28">
        <v>0</v>
      </c>
      <c r="AS28">
        <v>3.0271904473278175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2.8786871547169808</v>
      </c>
      <c r="AZ28">
        <v>0</v>
      </c>
      <c r="BA28">
        <v>0.53730593999999998</v>
      </c>
      <c r="BB28">
        <v>2.708325251450677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56.868500705723264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2.7899320158561967</v>
      </c>
      <c r="L29">
        <v>9.1796440785172102</v>
      </c>
      <c r="M29">
        <v>2.560028611603804</v>
      </c>
      <c r="N29">
        <v>2.8402281377470189</v>
      </c>
      <c r="O29">
        <v>3.1602105662775002</v>
      </c>
      <c r="P29">
        <v>5.2097962682522114</v>
      </c>
      <c r="Q29">
        <v>0.40009738317757015</v>
      </c>
      <c r="R29">
        <v>1.2695080233644858</v>
      </c>
      <c r="S29">
        <v>0.62972168854515054</v>
      </c>
      <c r="T29">
        <v>1.559836147651007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1.5135957077767208</v>
      </c>
      <c r="AC29">
        <v>0.97025336813903618</v>
      </c>
      <c r="AD29">
        <v>0.88293054540587346</v>
      </c>
      <c r="AE29">
        <v>1.6397282633302044</v>
      </c>
      <c r="AF29">
        <v>1.5166599313848135</v>
      </c>
      <c r="AG29">
        <v>4.8295659613798341</v>
      </c>
      <c r="AH29">
        <v>2.0283413019629171</v>
      </c>
      <c r="AI29">
        <v>1.6397282370749726</v>
      </c>
      <c r="AJ29">
        <v>0</v>
      </c>
      <c r="AK29">
        <v>0</v>
      </c>
      <c r="AL29">
        <v>0</v>
      </c>
      <c r="AM29">
        <v>0.50555307934115601</v>
      </c>
      <c r="AN29">
        <v>4.4682755042090717E-2</v>
      </c>
      <c r="AO29">
        <v>0</v>
      </c>
      <c r="AP29">
        <v>0</v>
      </c>
      <c r="AQ29">
        <v>3.8674827964896843</v>
      </c>
      <c r="AR29">
        <v>0</v>
      </c>
      <c r="AS29">
        <v>3.0271904473278175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2.8786871547169808</v>
      </c>
      <c r="AZ29">
        <v>0</v>
      </c>
      <c r="BA29">
        <v>0.53730593999999998</v>
      </c>
      <c r="BB29">
        <v>2.708325251450677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58.189033661814932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2.7899513567683272</v>
      </c>
      <c r="L30">
        <v>9.179860361586389</v>
      </c>
      <c r="M30">
        <v>2.560028611603804</v>
      </c>
      <c r="N30">
        <v>2.8402281377470189</v>
      </c>
      <c r="O30">
        <v>3.1602105662775002</v>
      </c>
      <c r="P30">
        <v>5.2097962682522114</v>
      </c>
      <c r="Q30">
        <v>0.40009738317757015</v>
      </c>
      <c r="R30">
        <v>1.2695080233644858</v>
      </c>
      <c r="S30">
        <v>0.62972168854515054</v>
      </c>
      <c r="T30">
        <v>1.559836147651007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1.5135957077767208</v>
      </c>
      <c r="AC30">
        <v>0.97025336813903618</v>
      </c>
      <c r="AD30">
        <v>1.7658611749366322</v>
      </c>
      <c r="AE30">
        <v>1.6397282633302044</v>
      </c>
      <c r="AF30">
        <v>1.5166599313848135</v>
      </c>
      <c r="AG30">
        <v>4.8295659613798341</v>
      </c>
      <c r="AH30">
        <v>2.0283413019629171</v>
      </c>
      <c r="AI30">
        <v>1.6397282370749726</v>
      </c>
      <c r="AJ30">
        <v>0</v>
      </c>
      <c r="AK30">
        <v>0</v>
      </c>
      <c r="AL30">
        <v>0</v>
      </c>
      <c r="AM30">
        <v>0.50555307934115601</v>
      </c>
      <c r="AN30">
        <v>4.4682755042090717E-2</v>
      </c>
      <c r="AO30">
        <v>0</v>
      </c>
      <c r="AP30">
        <v>0</v>
      </c>
      <c r="AQ30">
        <v>2.6962843455674208</v>
      </c>
      <c r="AR30">
        <v>0</v>
      </c>
      <c r="AS30">
        <v>3.0271904473278175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2.8786871547169808</v>
      </c>
      <c r="AZ30">
        <v>0</v>
      </c>
      <c r="BA30">
        <v>0.53730593999999998</v>
      </c>
      <c r="BB30">
        <v>2.708325251450677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57.901001464404736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2.7899152743861366</v>
      </c>
      <c r="L31">
        <v>9.179860361586389</v>
      </c>
      <c r="M31">
        <v>2.560028611603804</v>
      </c>
      <c r="N31">
        <v>2.8402281377470189</v>
      </c>
      <c r="O31">
        <v>3.1602105662775002</v>
      </c>
      <c r="P31">
        <v>5.2097962682522114</v>
      </c>
      <c r="Q31">
        <v>0.40009738317757015</v>
      </c>
      <c r="R31">
        <v>1.2701014240184756</v>
      </c>
      <c r="S31">
        <v>0.62972168854515054</v>
      </c>
      <c r="T31">
        <v>1.559836147651007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1.5135957077767208</v>
      </c>
      <c r="AC31">
        <v>0.97025336813903618</v>
      </c>
      <c r="AD31">
        <v>1.7658611749366322</v>
      </c>
      <c r="AE31">
        <v>1.6397282633302044</v>
      </c>
      <c r="AF31">
        <v>1.5166599313848135</v>
      </c>
      <c r="AG31">
        <v>4.8295659613798341</v>
      </c>
      <c r="AH31">
        <v>2.0283413019629171</v>
      </c>
      <c r="AI31">
        <v>1.6397282370749726</v>
      </c>
      <c r="AJ31">
        <v>0</v>
      </c>
      <c r="AK31">
        <v>0</v>
      </c>
      <c r="AL31">
        <v>0</v>
      </c>
      <c r="AM31">
        <v>0.50555307934115601</v>
      </c>
      <c r="AN31">
        <v>4.4682755042090717E-2</v>
      </c>
      <c r="AO31">
        <v>0</v>
      </c>
      <c r="AP31">
        <v>0</v>
      </c>
      <c r="AQ31">
        <v>1.289160932163228</v>
      </c>
      <c r="AR31">
        <v>0</v>
      </c>
      <c r="AS31">
        <v>3.0271904473278175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2.8786871547169808</v>
      </c>
      <c r="AZ31">
        <v>0</v>
      </c>
      <c r="BA31">
        <v>0.53730593999999998</v>
      </c>
      <c r="BB31">
        <v>2.708325251450677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56.494435369272338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2.789935514150943</v>
      </c>
      <c r="L32">
        <v>9.179860361586389</v>
      </c>
      <c r="M32">
        <v>2.560028611603804</v>
      </c>
      <c r="N32">
        <v>2.8402281377470189</v>
      </c>
      <c r="O32">
        <v>3.1602105662775002</v>
      </c>
      <c r="P32">
        <v>5.2097962682522114</v>
      </c>
      <c r="Q32">
        <v>0.40009738317757015</v>
      </c>
      <c r="R32">
        <v>1.2701014240184756</v>
      </c>
      <c r="S32">
        <v>0.62972168854515054</v>
      </c>
      <c r="T32">
        <v>1.559836147651007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1.5135957077767208</v>
      </c>
      <c r="AC32">
        <v>0.97025336813903618</v>
      </c>
      <c r="AD32">
        <v>1.7658611749366322</v>
      </c>
      <c r="AE32">
        <v>1.6397282633302044</v>
      </c>
      <c r="AF32">
        <v>0.67407113114594774</v>
      </c>
      <c r="AG32">
        <v>4.8295659613798341</v>
      </c>
      <c r="AH32">
        <v>2.0283413019629171</v>
      </c>
      <c r="AI32">
        <v>1.6397282370749726</v>
      </c>
      <c r="AJ32">
        <v>0</v>
      </c>
      <c r="AK32">
        <v>0</v>
      </c>
      <c r="AL32">
        <v>0</v>
      </c>
      <c r="AM32">
        <v>0.50555307934115601</v>
      </c>
      <c r="AN32">
        <v>4.4682755042090717E-2</v>
      </c>
      <c r="AO32">
        <v>0</v>
      </c>
      <c r="AP32">
        <v>0</v>
      </c>
      <c r="AQ32">
        <v>0</v>
      </c>
      <c r="AR32">
        <v>0</v>
      </c>
      <c r="AS32">
        <v>3.0271904473278175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2.8786871547169808</v>
      </c>
      <c r="AZ32">
        <v>0</v>
      </c>
      <c r="BA32">
        <v>0.53730593999999998</v>
      </c>
      <c r="BB32">
        <v>2.708325251450677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54.362705876635054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2.7899376069819564</v>
      </c>
      <c r="L33">
        <v>9.179860361586389</v>
      </c>
      <c r="M33">
        <v>2.560028611603804</v>
      </c>
      <c r="N33">
        <v>2.8402281377470189</v>
      </c>
      <c r="O33">
        <v>3.1602105662775002</v>
      </c>
      <c r="P33">
        <v>5.2097962682522114</v>
      </c>
      <c r="Q33">
        <v>0.40009738317757015</v>
      </c>
      <c r="R33">
        <v>1.2701014240184756</v>
      </c>
      <c r="S33">
        <v>0.62972168854515054</v>
      </c>
      <c r="T33">
        <v>1.559836147651007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1.5135957077767208</v>
      </c>
      <c r="AC33">
        <v>0.97025336813903618</v>
      </c>
      <c r="AD33">
        <v>1.7658611749366322</v>
      </c>
      <c r="AE33">
        <v>1.6397282633302044</v>
      </c>
      <c r="AF33">
        <v>0.67407113114594774</v>
      </c>
      <c r="AG33">
        <v>4.8295659613798341</v>
      </c>
      <c r="AH33">
        <v>2.0283413019629171</v>
      </c>
      <c r="AI33">
        <v>1.6397282370749726</v>
      </c>
      <c r="AJ33">
        <v>0</v>
      </c>
      <c r="AK33">
        <v>0</v>
      </c>
      <c r="AL33">
        <v>0</v>
      </c>
      <c r="AM33">
        <v>0.50555307934115601</v>
      </c>
      <c r="AN33">
        <v>4.4682755042090717E-2</v>
      </c>
      <c r="AO33">
        <v>0</v>
      </c>
      <c r="AP33">
        <v>0</v>
      </c>
      <c r="AQ33">
        <v>0</v>
      </c>
      <c r="AR33">
        <v>0</v>
      </c>
      <c r="AS33">
        <v>3.0271904473278175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2.8786871547169808</v>
      </c>
      <c r="AZ33">
        <v>0</v>
      </c>
      <c r="BA33">
        <v>0.53730593999999998</v>
      </c>
      <c r="BB33">
        <v>2.708325251450677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54.362707969466065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2.7899177962494419</v>
      </c>
      <c r="L34">
        <v>9.179860361586389</v>
      </c>
      <c r="M34">
        <v>2.560028611603804</v>
      </c>
      <c r="N34">
        <v>2.8402281377470189</v>
      </c>
      <c r="O34">
        <v>3.1602105662775002</v>
      </c>
      <c r="P34">
        <v>5.2097962682522114</v>
      </c>
      <c r="Q34">
        <v>0.40009738317757015</v>
      </c>
      <c r="R34">
        <v>1.2701014240184756</v>
      </c>
      <c r="S34">
        <v>0.62972168854515054</v>
      </c>
      <c r="T34">
        <v>1.559836147651007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1.5135957077767208</v>
      </c>
      <c r="AC34">
        <v>0.97025336813903618</v>
      </c>
      <c r="AD34">
        <v>1.7658611749366322</v>
      </c>
      <c r="AE34">
        <v>1.6397282633302044</v>
      </c>
      <c r="AF34">
        <v>0.67407113114594774</v>
      </c>
      <c r="AG34">
        <v>4.8295659613798341</v>
      </c>
      <c r="AH34">
        <v>2.0283413019629171</v>
      </c>
      <c r="AI34">
        <v>1.6397282370749726</v>
      </c>
      <c r="AJ34">
        <v>0</v>
      </c>
      <c r="AK34">
        <v>0</v>
      </c>
      <c r="AL34">
        <v>0</v>
      </c>
      <c r="AM34">
        <v>0.50555307934115601</v>
      </c>
      <c r="AN34">
        <v>4.4682755042090717E-2</v>
      </c>
      <c r="AO34">
        <v>0</v>
      </c>
      <c r="AP34">
        <v>0</v>
      </c>
      <c r="AQ34">
        <v>0</v>
      </c>
      <c r="AR34">
        <v>0</v>
      </c>
      <c r="AS34">
        <v>3.0271904473278175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2.8786871547169808</v>
      </c>
      <c r="AZ34">
        <v>0</v>
      </c>
      <c r="BA34">
        <v>0.53730593999999998</v>
      </c>
      <c r="BB34">
        <v>2.708325251450677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54.362688158733548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2.7899188968226394</v>
      </c>
      <c r="L35">
        <v>9.1800636784282279</v>
      </c>
      <c r="M35">
        <v>2.560028611603804</v>
      </c>
      <c r="N35">
        <v>2.8402281377470189</v>
      </c>
      <c r="O35">
        <v>3.1602105662775002</v>
      </c>
      <c r="P35">
        <v>5.2097962682522114</v>
      </c>
      <c r="Q35">
        <v>0.40965354123396452</v>
      </c>
      <c r="R35">
        <v>1.2695926619318179</v>
      </c>
      <c r="S35">
        <v>0.63006173630136986</v>
      </c>
      <c r="T35">
        <v>1.559836147651007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1.5135957077767208</v>
      </c>
      <c r="AC35">
        <v>0.97025336813903618</v>
      </c>
      <c r="AD35">
        <v>1.7658611749366322</v>
      </c>
      <c r="AE35">
        <v>1.6397282633302044</v>
      </c>
      <c r="AF35">
        <v>0.67407113114594774</v>
      </c>
      <c r="AG35">
        <v>4.8295659613798341</v>
      </c>
      <c r="AH35">
        <v>2.0283413019629171</v>
      </c>
      <c r="AI35">
        <v>0.31916232845803211</v>
      </c>
      <c r="AJ35">
        <v>0</v>
      </c>
      <c r="AK35">
        <v>0</v>
      </c>
      <c r="AL35">
        <v>0</v>
      </c>
      <c r="AM35">
        <v>0.50555307934115601</v>
      </c>
      <c r="AN35">
        <v>4.4682755042090717E-2</v>
      </c>
      <c r="AO35">
        <v>0</v>
      </c>
      <c r="AP35">
        <v>0</v>
      </c>
      <c r="AQ35">
        <v>0</v>
      </c>
      <c r="AR35">
        <v>0</v>
      </c>
      <c r="AS35">
        <v>3.0271904473278175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2.8786871547169808</v>
      </c>
      <c r="AZ35">
        <v>0</v>
      </c>
      <c r="BA35">
        <v>0.53730593999999998</v>
      </c>
      <c r="BB35">
        <v>2.708325251450677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53.05171411125761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2.7899188968226394</v>
      </c>
      <c r="L36">
        <v>9.1800636784282279</v>
      </c>
      <c r="M36">
        <v>2.560028611603804</v>
      </c>
      <c r="N36">
        <v>2.8402281377470189</v>
      </c>
      <c r="O36">
        <v>3.1602105662775002</v>
      </c>
      <c r="P36">
        <v>5.2097962682522114</v>
      </c>
      <c r="Q36">
        <v>0.40009738317757015</v>
      </c>
      <c r="R36">
        <v>1.2695926619318179</v>
      </c>
      <c r="S36">
        <v>0.62972168854515054</v>
      </c>
      <c r="T36">
        <v>1.559836147651007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1.5135957077767208</v>
      </c>
      <c r="AC36">
        <v>0.97025336813903618</v>
      </c>
      <c r="AD36">
        <v>1.7658611749366322</v>
      </c>
      <c r="AE36">
        <v>1.6397282633302044</v>
      </c>
      <c r="AF36">
        <v>0.67407113114594774</v>
      </c>
      <c r="AG36">
        <v>4.8295659613798341</v>
      </c>
      <c r="AH36">
        <v>2.0283413019629171</v>
      </c>
      <c r="AI36">
        <v>0</v>
      </c>
      <c r="AJ36">
        <v>0</v>
      </c>
      <c r="AK36">
        <v>0</v>
      </c>
      <c r="AL36">
        <v>0</v>
      </c>
      <c r="AM36">
        <v>0.50555307934115601</v>
      </c>
      <c r="AN36">
        <v>4.4682755042090717E-2</v>
      </c>
      <c r="AO36">
        <v>0</v>
      </c>
      <c r="AP36">
        <v>0</v>
      </c>
      <c r="AQ36">
        <v>0</v>
      </c>
      <c r="AR36">
        <v>0</v>
      </c>
      <c r="AS36">
        <v>3.0271904473278175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2.8786871547169808</v>
      </c>
      <c r="AZ36">
        <v>0</v>
      </c>
      <c r="BA36">
        <v>0.53730593999999998</v>
      </c>
      <c r="BB36">
        <v>2.708325251450677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52.722655576986959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2.7899188968226394</v>
      </c>
      <c r="L37">
        <v>9.1803288413793105</v>
      </c>
      <c r="M37">
        <v>2.560028611603804</v>
      </c>
      <c r="N37">
        <v>2.8402281377470189</v>
      </c>
      <c r="O37">
        <v>3.1602105662775002</v>
      </c>
      <c r="P37">
        <v>5.2097962682522114</v>
      </c>
      <c r="Q37">
        <v>0.40007734417344176</v>
      </c>
      <c r="R37">
        <v>1.2695926619318179</v>
      </c>
      <c r="S37">
        <v>0.62993640031729237</v>
      </c>
      <c r="T37">
        <v>1.556929328063241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1.5135957077767208</v>
      </c>
      <c r="AC37">
        <v>0</v>
      </c>
      <c r="AD37">
        <v>1.7658611749366322</v>
      </c>
      <c r="AE37">
        <v>1.6397282633302044</v>
      </c>
      <c r="AF37">
        <v>0.67407113114594774</v>
      </c>
      <c r="AG37">
        <v>4.8295659613798341</v>
      </c>
      <c r="AH37">
        <v>2.0283413019629171</v>
      </c>
      <c r="AI37">
        <v>0</v>
      </c>
      <c r="AJ37">
        <v>0</v>
      </c>
      <c r="AK37">
        <v>0</v>
      </c>
      <c r="AL37">
        <v>0</v>
      </c>
      <c r="AM37">
        <v>0.50555307934115601</v>
      </c>
      <c r="AN37">
        <v>4.4682755042090717E-2</v>
      </c>
      <c r="AO37">
        <v>0</v>
      </c>
      <c r="AP37">
        <v>0</v>
      </c>
      <c r="AQ37">
        <v>0</v>
      </c>
      <c r="AR37">
        <v>0</v>
      </c>
      <c r="AS37">
        <v>3.0271904473278175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2.8786871547169808</v>
      </c>
      <c r="AZ37">
        <v>0</v>
      </c>
      <c r="BA37">
        <v>0.53730593999999998</v>
      </c>
      <c r="BB37">
        <v>2.708325251450677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51.749955224979253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2.7899188968226394</v>
      </c>
      <c r="L38">
        <v>9.1803288413793105</v>
      </c>
      <c r="M38">
        <v>2.560028611603804</v>
      </c>
      <c r="N38">
        <v>2.8402281377470189</v>
      </c>
      <c r="O38">
        <v>3.1602105662775002</v>
      </c>
      <c r="P38">
        <v>5.2097962682522114</v>
      </c>
      <c r="Q38">
        <v>0.40007734417344176</v>
      </c>
      <c r="R38">
        <v>1.2695926619318179</v>
      </c>
      <c r="S38">
        <v>0.62993640031729237</v>
      </c>
      <c r="T38">
        <v>1.556929328063241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1.5135957077767208</v>
      </c>
      <c r="AC38">
        <v>0</v>
      </c>
      <c r="AD38">
        <v>1.7658611749366322</v>
      </c>
      <c r="AE38">
        <v>1.6397282633302044</v>
      </c>
      <c r="AF38">
        <v>0.67407113114594774</v>
      </c>
      <c r="AG38">
        <v>4.8295659613798341</v>
      </c>
      <c r="AH38">
        <v>2.0283413019629171</v>
      </c>
      <c r="AI38">
        <v>0</v>
      </c>
      <c r="AJ38">
        <v>0</v>
      </c>
      <c r="AK38">
        <v>0</v>
      </c>
      <c r="AL38">
        <v>0</v>
      </c>
      <c r="AM38">
        <v>0.50555307934115601</v>
      </c>
      <c r="AN38">
        <v>4.4682755042090717E-2</v>
      </c>
      <c r="AO38">
        <v>0</v>
      </c>
      <c r="AP38">
        <v>0</v>
      </c>
      <c r="AQ38">
        <v>0</v>
      </c>
      <c r="AR38">
        <v>0</v>
      </c>
      <c r="AS38">
        <v>3.0271904473278175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2.8786871547169808</v>
      </c>
      <c r="AZ38">
        <v>0</v>
      </c>
      <c r="BA38">
        <v>0.53730593999999998</v>
      </c>
      <c r="BB38">
        <v>2.708325251450677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51.749955224979253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2.7899188968226394</v>
      </c>
      <c r="L39">
        <v>9.1803288413793105</v>
      </c>
      <c r="M39">
        <v>2.560028611603804</v>
      </c>
      <c r="N39">
        <v>2.8402281377470189</v>
      </c>
      <c r="O39">
        <v>3.1602105662775002</v>
      </c>
      <c r="P39">
        <v>5.2097962682522114</v>
      </c>
      <c r="Q39">
        <v>0.40984757285595336</v>
      </c>
      <c r="R39">
        <v>1.27015321559633</v>
      </c>
      <c r="S39">
        <v>0.63002697085492221</v>
      </c>
      <c r="T39">
        <v>1.556929328063241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1.5135957077767208</v>
      </c>
      <c r="AC39">
        <v>0</v>
      </c>
      <c r="AD39">
        <v>1.7658611749366322</v>
      </c>
      <c r="AE39">
        <v>1.6397282633302044</v>
      </c>
      <c r="AF39">
        <v>0.67407113114594774</v>
      </c>
      <c r="AG39">
        <v>4.8295659613798341</v>
      </c>
      <c r="AH39">
        <v>2.0283413019629171</v>
      </c>
      <c r="AI39">
        <v>0</v>
      </c>
      <c r="AJ39">
        <v>0</v>
      </c>
      <c r="AK39">
        <v>0</v>
      </c>
      <c r="AL39">
        <v>0</v>
      </c>
      <c r="AM39">
        <v>0.50555307934115601</v>
      </c>
      <c r="AN39">
        <v>4.4682755042090717E-2</v>
      </c>
      <c r="AO39">
        <v>0</v>
      </c>
      <c r="AP39">
        <v>0</v>
      </c>
      <c r="AQ39">
        <v>0</v>
      </c>
      <c r="AR39">
        <v>0</v>
      </c>
      <c r="AS39">
        <v>3.0271904473278175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2.8786871547169808</v>
      </c>
      <c r="AZ39">
        <v>0</v>
      </c>
      <c r="BA39">
        <v>0.53730593999999998</v>
      </c>
      <c r="BB39">
        <v>2.708325251450677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51.760376577863909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2.7899188968226394</v>
      </c>
      <c r="L40">
        <v>9.1803288413793105</v>
      </c>
      <c r="M40">
        <v>2.560028611603804</v>
      </c>
      <c r="N40">
        <v>2.8402281377470189</v>
      </c>
      <c r="O40">
        <v>3.1602105662775002</v>
      </c>
      <c r="P40">
        <v>5.2097962682522114</v>
      </c>
      <c r="Q40">
        <v>0.40007734417344176</v>
      </c>
      <c r="R40">
        <v>1.2701091178160921</v>
      </c>
      <c r="S40">
        <v>0.62993640031729237</v>
      </c>
      <c r="T40">
        <v>1.556929328063241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1.5135957077767208</v>
      </c>
      <c r="AC40">
        <v>0</v>
      </c>
      <c r="AD40">
        <v>1.7658611749366322</v>
      </c>
      <c r="AE40">
        <v>1.6397282633302044</v>
      </c>
      <c r="AF40">
        <v>0.67407113114594774</v>
      </c>
      <c r="AG40">
        <v>4.8295659613798341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0.50555307934115601</v>
      </c>
      <c r="AN40">
        <v>4.4682755042090717E-2</v>
      </c>
      <c r="AO40">
        <v>0</v>
      </c>
      <c r="AP40">
        <v>0</v>
      </c>
      <c r="AQ40">
        <v>0</v>
      </c>
      <c r="AR40">
        <v>0</v>
      </c>
      <c r="AS40">
        <v>3.0271904473278175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2.8786871547169808</v>
      </c>
      <c r="AZ40">
        <v>0</v>
      </c>
      <c r="BA40">
        <v>0</v>
      </c>
      <c r="BB40">
        <v>2.708325251450677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49.184824438900606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2.7899188968226394</v>
      </c>
      <c r="L41">
        <v>9.1803288413793105</v>
      </c>
      <c r="M41">
        <v>2.560028611603804</v>
      </c>
      <c r="N41">
        <v>2.8402281377470189</v>
      </c>
      <c r="O41">
        <v>3.1602105662775002</v>
      </c>
      <c r="P41">
        <v>5.2097962682522114</v>
      </c>
      <c r="Q41">
        <v>0.40984757285595336</v>
      </c>
      <c r="R41">
        <v>1.27015321559633</v>
      </c>
      <c r="S41">
        <v>0.63002697085492221</v>
      </c>
      <c r="T41">
        <v>1.556929328063241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1.5135957077767208</v>
      </c>
      <c r="AC41">
        <v>0</v>
      </c>
      <c r="AD41">
        <v>1.7658611749366322</v>
      </c>
      <c r="AE41">
        <v>3.279456354247523</v>
      </c>
      <c r="AF41">
        <v>0.67407113114594774</v>
      </c>
      <c r="AG41">
        <v>4.8295659613798341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0.50555307934115601</v>
      </c>
      <c r="AN41">
        <v>4.4682755042090717E-2</v>
      </c>
      <c r="AO41">
        <v>0</v>
      </c>
      <c r="AP41">
        <v>0</v>
      </c>
      <c r="AQ41">
        <v>0</v>
      </c>
      <c r="AR41">
        <v>0</v>
      </c>
      <c r="AS41">
        <v>3.0271904473278175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2.8786871547169808</v>
      </c>
      <c r="AZ41">
        <v>0</v>
      </c>
      <c r="BA41">
        <v>0</v>
      </c>
      <c r="BB41">
        <v>2.708325251450677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50.834457426818304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2.7899188968226394</v>
      </c>
      <c r="L42">
        <v>9.1803288413793105</v>
      </c>
      <c r="M42">
        <v>2.560028611603804</v>
      </c>
      <c r="N42">
        <v>2.8402281377470189</v>
      </c>
      <c r="O42">
        <v>3.1602105662775002</v>
      </c>
      <c r="P42">
        <v>5.2097962682522114</v>
      </c>
      <c r="Q42">
        <v>0.40984757285595336</v>
      </c>
      <c r="R42">
        <v>1.27015321559633</v>
      </c>
      <c r="S42">
        <v>0.63002697085492221</v>
      </c>
      <c r="T42">
        <v>1.556929328063241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1.5135957077767208</v>
      </c>
      <c r="AC42">
        <v>0</v>
      </c>
      <c r="AD42">
        <v>1.7658611749366322</v>
      </c>
      <c r="AE42">
        <v>3.279456354247523</v>
      </c>
      <c r="AF42">
        <v>0.67407113114594774</v>
      </c>
      <c r="AG42">
        <v>4.8295659613798341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0.50555307934115601</v>
      </c>
      <c r="AN42">
        <v>4.4682755042090717E-2</v>
      </c>
      <c r="AO42">
        <v>0</v>
      </c>
      <c r="AP42">
        <v>0</v>
      </c>
      <c r="AQ42">
        <v>0</v>
      </c>
      <c r="AR42">
        <v>0</v>
      </c>
      <c r="AS42">
        <v>3.0271904473278175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2.8786871547169808</v>
      </c>
      <c r="AZ42">
        <v>0</v>
      </c>
      <c r="BA42">
        <v>0</v>
      </c>
      <c r="BB42">
        <v>2.708325251450677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50.834457426818304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2.7899188968226394</v>
      </c>
      <c r="L43">
        <v>9.1803288413793105</v>
      </c>
      <c r="M43">
        <v>2.560028611603804</v>
      </c>
      <c r="N43">
        <v>2.8402281377470189</v>
      </c>
      <c r="O43">
        <v>3.1602105662775002</v>
      </c>
      <c r="P43">
        <v>5.2097962682522114</v>
      </c>
      <c r="Q43">
        <v>0.40984757285595336</v>
      </c>
      <c r="R43">
        <v>1.27015321559633</v>
      </c>
      <c r="S43">
        <v>0.63002697085492221</v>
      </c>
      <c r="T43">
        <v>1.556929328063241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0.88293054540587346</v>
      </c>
      <c r="AE43">
        <v>3.279456354247523</v>
      </c>
      <c r="AF43">
        <v>0.67407113114594774</v>
      </c>
      <c r="AG43">
        <v>4.8295659613798341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0.50555307934115601</v>
      </c>
      <c r="AN43">
        <v>4.4682755042090717E-2</v>
      </c>
      <c r="AO43">
        <v>0</v>
      </c>
      <c r="AP43">
        <v>0</v>
      </c>
      <c r="AQ43">
        <v>0</v>
      </c>
      <c r="AR43">
        <v>0</v>
      </c>
      <c r="AS43">
        <v>3.0271904473278175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2.8786871547169808</v>
      </c>
      <c r="AZ43">
        <v>0</v>
      </c>
      <c r="BA43">
        <v>0</v>
      </c>
      <c r="BB43">
        <v>2.708325251450677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48.437931089510826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2.7899188968226394</v>
      </c>
      <c r="L44">
        <v>9.1803288413793105</v>
      </c>
      <c r="M44">
        <v>2.560028611603804</v>
      </c>
      <c r="N44">
        <v>2.8402281377470189</v>
      </c>
      <c r="O44">
        <v>3.1602105662775002</v>
      </c>
      <c r="P44">
        <v>5.2097962682522114</v>
      </c>
      <c r="Q44">
        <v>0.40984757285595336</v>
      </c>
      <c r="R44">
        <v>1.27015321559633</v>
      </c>
      <c r="S44">
        <v>0.63002697085492221</v>
      </c>
      <c r="T44">
        <v>1.556929328063241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0.88293054540587346</v>
      </c>
      <c r="AE44">
        <v>3.279456354247523</v>
      </c>
      <c r="AF44">
        <v>0.67407113114594774</v>
      </c>
      <c r="AG44">
        <v>4.8295659613798341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0.50555307934115601</v>
      </c>
      <c r="AN44">
        <v>4.4682755042090717E-2</v>
      </c>
      <c r="AO44">
        <v>0</v>
      </c>
      <c r="AP44">
        <v>0</v>
      </c>
      <c r="AQ44">
        <v>0</v>
      </c>
      <c r="AR44">
        <v>0</v>
      </c>
      <c r="AS44">
        <v>3.0271904473278175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2.8786871547169808</v>
      </c>
      <c r="AZ44">
        <v>0</v>
      </c>
      <c r="BA44">
        <v>0</v>
      </c>
      <c r="BB44">
        <v>2.708325251450677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48.437931089510826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2.7899188968226394</v>
      </c>
      <c r="L45">
        <v>9.1803288413793105</v>
      </c>
      <c r="M45">
        <v>2.560028611603804</v>
      </c>
      <c r="N45">
        <v>2.8402281377470189</v>
      </c>
      <c r="O45">
        <v>3.1602105662775002</v>
      </c>
      <c r="P45">
        <v>5.2097962682522114</v>
      </c>
      <c r="Q45">
        <v>0.40984757285595336</v>
      </c>
      <c r="R45">
        <v>1.2701138703007517</v>
      </c>
      <c r="S45">
        <v>0.63002697085492221</v>
      </c>
      <c r="T45">
        <v>1.556929328063241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3.279456354247523</v>
      </c>
      <c r="AF45">
        <v>0.67407113114594774</v>
      </c>
      <c r="AG45">
        <v>4.8295659613798341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0.50555307934115601</v>
      </c>
      <c r="AN45">
        <v>4.4682755042090717E-2</v>
      </c>
      <c r="AO45">
        <v>0</v>
      </c>
      <c r="AP45">
        <v>0</v>
      </c>
      <c r="AQ45">
        <v>0</v>
      </c>
      <c r="AR45">
        <v>0</v>
      </c>
      <c r="AS45">
        <v>3.0271904473278175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2.8786871547169808</v>
      </c>
      <c r="AZ45">
        <v>0</v>
      </c>
      <c r="BA45">
        <v>0</v>
      </c>
      <c r="BB45">
        <v>2.708325251450677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47.554961198809373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2.7899188968226394</v>
      </c>
      <c r="L46">
        <v>9.1803288413793105</v>
      </c>
      <c r="M46">
        <v>2.560028611603804</v>
      </c>
      <c r="N46">
        <v>2.8402281377470189</v>
      </c>
      <c r="O46">
        <v>3.1602105662775002</v>
      </c>
      <c r="P46">
        <v>5.2097962682522114</v>
      </c>
      <c r="Q46">
        <v>0.40984757285595336</v>
      </c>
      <c r="R46">
        <v>1.27015321559633</v>
      </c>
      <c r="S46">
        <v>0.63002697085492221</v>
      </c>
      <c r="T46">
        <v>1.556929328063241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3.279456354247523</v>
      </c>
      <c r="AF46">
        <v>0.67407113114594774</v>
      </c>
      <c r="AG46">
        <v>4.8295659613798341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0.50555307934115601</v>
      </c>
      <c r="AN46">
        <v>4.4682755042090717E-2</v>
      </c>
      <c r="AO46">
        <v>0</v>
      </c>
      <c r="AP46">
        <v>0</v>
      </c>
      <c r="AQ46">
        <v>0</v>
      </c>
      <c r="AR46">
        <v>0</v>
      </c>
      <c r="AS46">
        <v>3.0271904473278175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2.8786871547169808</v>
      </c>
      <c r="AZ46">
        <v>0</v>
      </c>
      <c r="BA46">
        <v>0</v>
      </c>
      <c r="BB46">
        <v>2.708325251450677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47.555000544104949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2.7899188968226394</v>
      </c>
      <c r="L47">
        <v>9.1803288413793105</v>
      </c>
      <c r="M47">
        <v>2.560028611603804</v>
      </c>
      <c r="N47">
        <v>2.8402281377470189</v>
      </c>
      <c r="O47">
        <v>3.1602105662775002</v>
      </c>
      <c r="P47">
        <v>5.2097962682522114</v>
      </c>
      <c r="Q47">
        <v>0.40984757285595336</v>
      </c>
      <c r="R47">
        <v>1.2706291614241272</v>
      </c>
      <c r="S47">
        <v>0.63002697085492221</v>
      </c>
      <c r="T47">
        <v>1.556929328063241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1.6397282633302044</v>
      </c>
      <c r="AF47">
        <v>0.67407113114594774</v>
      </c>
      <c r="AG47">
        <v>4.8295659613798341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0.50555307934115601</v>
      </c>
      <c r="AN47">
        <v>4.4682755042090717E-2</v>
      </c>
      <c r="AO47">
        <v>0</v>
      </c>
      <c r="AP47">
        <v>0</v>
      </c>
      <c r="AQ47">
        <v>0</v>
      </c>
      <c r="AR47">
        <v>0</v>
      </c>
      <c r="AS47">
        <v>3.0271904473278175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2.8786871547169808</v>
      </c>
      <c r="AZ47">
        <v>0</v>
      </c>
      <c r="BA47">
        <v>0</v>
      </c>
      <c r="BB47">
        <v>2.708325251450677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45.915748399015428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2.7899188968226394</v>
      </c>
      <c r="L48">
        <v>9.1803288413793105</v>
      </c>
      <c r="M48">
        <v>2.560028611603804</v>
      </c>
      <c r="N48">
        <v>2.8402281377470189</v>
      </c>
      <c r="O48">
        <v>3.1602105662775002</v>
      </c>
      <c r="P48">
        <v>5.2097962682522114</v>
      </c>
      <c r="Q48">
        <v>0.40984757285595336</v>
      </c>
      <c r="R48">
        <v>1.2706291614241272</v>
      </c>
      <c r="S48">
        <v>0.63002697085492221</v>
      </c>
      <c r="T48">
        <v>1.556929328063241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1.6397282633302044</v>
      </c>
      <c r="AF48">
        <v>0.67407113114594774</v>
      </c>
      <c r="AG48">
        <v>4.8295659613798341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0.50555307934115601</v>
      </c>
      <c r="AN48">
        <v>4.4682755042090717E-2</v>
      </c>
      <c r="AO48">
        <v>0</v>
      </c>
      <c r="AP48">
        <v>0</v>
      </c>
      <c r="AQ48">
        <v>0</v>
      </c>
      <c r="AR48">
        <v>0</v>
      </c>
      <c r="AS48">
        <v>3.0271904473278175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2.8786871547169808</v>
      </c>
      <c r="AZ48">
        <v>0</v>
      </c>
      <c r="BA48">
        <v>0</v>
      </c>
      <c r="BB48">
        <v>2.708325251450677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45.915748399015428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2.7899543227391872</v>
      </c>
      <c r="L49">
        <v>9.1803288413793105</v>
      </c>
      <c r="M49">
        <v>2.560028611603804</v>
      </c>
      <c r="N49">
        <v>2.8402281377470189</v>
      </c>
      <c r="O49">
        <v>3.1602105662775002</v>
      </c>
      <c r="P49">
        <v>5.2097962682522114</v>
      </c>
      <c r="Q49">
        <v>0.40984757285595336</v>
      </c>
      <c r="R49">
        <v>1.2706291614241272</v>
      </c>
      <c r="S49">
        <v>0.63002697085492221</v>
      </c>
      <c r="T49">
        <v>1.556929328063241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1.6397282633302044</v>
      </c>
      <c r="AF49">
        <v>0.67407113114594774</v>
      </c>
      <c r="AG49">
        <v>4.8295659613798341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0.50555307934115601</v>
      </c>
      <c r="AN49">
        <v>4.4682755042090717E-2</v>
      </c>
      <c r="AO49">
        <v>0</v>
      </c>
      <c r="AP49">
        <v>0</v>
      </c>
      <c r="AQ49">
        <v>0</v>
      </c>
      <c r="AR49">
        <v>0</v>
      </c>
      <c r="AS49">
        <v>3.0271904473278175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2.8786871547169808</v>
      </c>
      <c r="AZ49">
        <v>0</v>
      </c>
      <c r="BA49">
        <v>0</v>
      </c>
      <c r="BB49">
        <v>2.3822243039647577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45.589682877446059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2.7899543227391872</v>
      </c>
      <c r="L50">
        <v>9.1803288413793105</v>
      </c>
      <c r="M50">
        <v>2.560028611603804</v>
      </c>
      <c r="N50">
        <v>2.8402281377470189</v>
      </c>
      <c r="O50">
        <v>3.1602105662775002</v>
      </c>
      <c r="P50">
        <v>5.2097962682522114</v>
      </c>
      <c r="Q50">
        <v>0.40984757285595336</v>
      </c>
      <c r="R50">
        <v>1.2706291614241272</v>
      </c>
      <c r="S50">
        <v>0.63002697085492221</v>
      </c>
      <c r="T50">
        <v>1.556929328063241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1.6397282633302044</v>
      </c>
      <c r="AF50">
        <v>0.67407113114594774</v>
      </c>
      <c r="AG50">
        <v>4.8295659613798341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0.50555307934115601</v>
      </c>
      <c r="AN50">
        <v>4.4682755042090717E-2</v>
      </c>
      <c r="AO50">
        <v>0</v>
      </c>
      <c r="AP50">
        <v>0</v>
      </c>
      <c r="AQ50">
        <v>0</v>
      </c>
      <c r="AR50">
        <v>0</v>
      </c>
      <c r="AS50">
        <v>3.0271904473278175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2.8786871547169808</v>
      </c>
      <c r="AZ50">
        <v>0</v>
      </c>
      <c r="BA50">
        <v>0</v>
      </c>
      <c r="BB50">
        <v>2.1399058190709046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45.347364392552208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2.7899543227391872</v>
      </c>
      <c r="L51">
        <v>9.1803288413793105</v>
      </c>
      <c r="M51">
        <v>2.560028611603804</v>
      </c>
      <c r="N51">
        <v>2.8402281377470189</v>
      </c>
      <c r="O51">
        <v>3.1602105662775002</v>
      </c>
      <c r="P51">
        <v>5.2097962682522114</v>
      </c>
      <c r="Q51">
        <v>0.40984757285595336</v>
      </c>
      <c r="R51">
        <v>1.2707253342915812</v>
      </c>
      <c r="S51">
        <v>0.63002697085492221</v>
      </c>
      <c r="T51">
        <v>1.556929328063241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1.6397282633302044</v>
      </c>
      <c r="AF51">
        <v>0.67407113114594774</v>
      </c>
      <c r="AG51">
        <v>4.8295659613798341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0.50555307934115601</v>
      </c>
      <c r="AN51">
        <v>4.4682755042090717E-2</v>
      </c>
      <c r="AO51">
        <v>0</v>
      </c>
      <c r="AP51">
        <v>0</v>
      </c>
      <c r="AQ51">
        <v>0</v>
      </c>
      <c r="AR51">
        <v>0</v>
      </c>
      <c r="AS51">
        <v>3.0271904473278175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2.8786871547169808</v>
      </c>
      <c r="AZ51">
        <v>0</v>
      </c>
      <c r="BA51">
        <v>0</v>
      </c>
      <c r="BB51">
        <v>2.2898992176039119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45.497453963952665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2.7899543227391872</v>
      </c>
      <c r="L52">
        <v>9.1803288413793105</v>
      </c>
      <c r="M52">
        <v>2.560028611603804</v>
      </c>
      <c r="N52">
        <v>2.8402281377470189</v>
      </c>
      <c r="O52">
        <v>3.1602105662775002</v>
      </c>
      <c r="P52">
        <v>5.2097962682522114</v>
      </c>
      <c r="Q52">
        <v>0.40984757285595336</v>
      </c>
      <c r="R52">
        <v>1.2707253342915812</v>
      </c>
      <c r="S52">
        <v>0.63002697085492221</v>
      </c>
      <c r="T52">
        <v>1.556929328063241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1.6397282633302044</v>
      </c>
      <c r="AF52">
        <v>0.67407113114594774</v>
      </c>
      <c r="AG52">
        <v>4.8295659613798341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0.50555307934115601</v>
      </c>
      <c r="AN52">
        <v>4.4682755042090717E-2</v>
      </c>
      <c r="AO52">
        <v>0</v>
      </c>
      <c r="AP52">
        <v>0</v>
      </c>
      <c r="AQ52">
        <v>0</v>
      </c>
      <c r="AR52">
        <v>0</v>
      </c>
      <c r="AS52">
        <v>3.0271904473278175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2.8786871547169808</v>
      </c>
      <c r="AZ52">
        <v>0</v>
      </c>
      <c r="BA52">
        <v>0</v>
      </c>
      <c r="BB52">
        <v>2.2898992176039119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45.497453963952665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2.7899543227391872</v>
      </c>
      <c r="L53">
        <v>9.1803288413793105</v>
      </c>
      <c r="M53">
        <v>2.560028611603804</v>
      </c>
      <c r="N53">
        <v>2.8402281377470189</v>
      </c>
      <c r="O53">
        <v>3.1602105662775002</v>
      </c>
      <c r="P53">
        <v>5.2097962682522114</v>
      </c>
      <c r="Q53">
        <v>0.40984757285595336</v>
      </c>
      <c r="R53">
        <v>1.2707253342915812</v>
      </c>
      <c r="S53">
        <v>0.63002697085492221</v>
      </c>
      <c r="T53">
        <v>1.556929328063241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1.4681465805063314</v>
      </c>
      <c r="AF53">
        <v>0.67407113114594774</v>
      </c>
      <c r="AG53">
        <v>4.8295659613798341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0.50555307934115601</v>
      </c>
      <c r="AN53">
        <v>4.4682755042090717E-2</v>
      </c>
      <c r="AO53">
        <v>0</v>
      </c>
      <c r="AP53">
        <v>0</v>
      </c>
      <c r="AQ53">
        <v>0</v>
      </c>
      <c r="AR53">
        <v>0</v>
      </c>
      <c r="AS53">
        <v>3.0271904473278175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2.8786871547169808</v>
      </c>
      <c r="AZ53">
        <v>0</v>
      </c>
      <c r="BA53">
        <v>0</v>
      </c>
      <c r="BB53">
        <v>2.2898992176039119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45.325872281128788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2.7899543227391872</v>
      </c>
      <c r="L54">
        <v>9.1803288413793105</v>
      </c>
      <c r="M54">
        <v>2.560028611603804</v>
      </c>
      <c r="N54">
        <v>2.8402281377470189</v>
      </c>
      <c r="O54">
        <v>3.1602105662775002</v>
      </c>
      <c r="P54">
        <v>5.2097962682522114</v>
      </c>
      <c r="Q54">
        <v>0.40984757285595336</v>
      </c>
      <c r="R54">
        <v>1.2707253342915812</v>
      </c>
      <c r="S54">
        <v>0.63002697085492221</v>
      </c>
      <c r="T54">
        <v>1.556929328063241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1.4681465805063314</v>
      </c>
      <c r="AF54">
        <v>0.67407113114594774</v>
      </c>
      <c r="AG54">
        <v>4.8295659613798341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0.50555307934115601</v>
      </c>
      <c r="AN54">
        <v>4.4682755042090717E-2</v>
      </c>
      <c r="AO54">
        <v>0</v>
      </c>
      <c r="AP54">
        <v>0</v>
      </c>
      <c r="AQ54">
        <v>0</v>
      </c>
      <c r="AR54">
        <v>0</v>
      </c>
      <c r="AS54">
        <v>3.0271904473278175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2.8786871547169808</v>
      </c>
      <c r="AZ54">
        <v>0</v>
      </c>
      <c r="BA54">
        <v>0</v>
      </c>
      <c r="BB54">
        <v>2.2898992176039119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45.325872281128788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2.7899543227391872</v>
      </c>
      <c r="L55">
        <v>9.1803288413793105</v>
      </c>
      <c r="M55">
        <v>2.560028611603804</v>
      </c>
      <c r="N55">
        <v>2.8402281377470189</v>
      </c>
      <c r="O55">
        <v>3.1602105662775002</v>
      </c>
      <c r="P55">
        <v>5.2097962682522114</v>
      </c>
      <c r="Q55">
        <v>0.41018911249999995</v>
      </c>
      <c r="R55">
        <v>1.2707715540315876</v>
      </c>
      <c r="S55">
        <v>0.63005701188118812</v>
      </c>
      <c r="T55">
        <v>1.5612020000000002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1.4681465805063314</v>
      </c>
      <c r="AF55">
        <v>0.67407113114594774</v>
      </c>
      <c r="AG55">
        <v>4.8295659613798341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0.50555307934115601</v>
      </c>
      <c r="AN55">
        <v>4.4682755042090717E-2</v>
      </c>
      <c r="AO55">
        <v>0</v>
      </c>
      <c r="AP55">
        <v>0</v>
      </c>
      <c r="AQ55">
        <v>0</v>
      </c>
      <c r="AR55">
        <v>0</v>
      </c>
      <c r="AS55">
        <v>3.0271904473278175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2.8786871547169808</v>
      </c>
      <c r="AZ55">
        <v>0</v>
      </c>
      <c r="BA55">
        <v>0</v>
      </c>
      <c r="BB55">
        <v>2.1415127586206895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45.182176294492656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2.7899543227391872</v>
      </c>
      <c r="L56">
        <v>9.1803288413793105</v>
      </c>
      <c r="M56">
        <v>2.560028611603804</v>
      </c>
      <c r="N56">
        <v>2.8402281377470189</v>
      </c>
      <c r="O56">
        <v>3.1602105662775002</v>
      </c>
      <c r="P56">
        <v>5.2097962682522114</v>
      </c>
      <c r="Q56">
        <v>0.41018911249999995</v>
      </c>
      <c r="R56">
        <v>1.2707715540315876</v>
      </c>
      <c r="S56">
        <v>0.63005701188118812</v>
      </c>
      <c r="T56">
        <v>1.5612020000000002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1.4681465805063314</v>
      </c>
      <c r="AF56">
        <v>0.67407113114594774</v>
      </c>
      <c r="AG56">
        <v>4.8295659613798341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0.50555307934115601</v>
      </c>
      <c r="AN56">
        <v>4.4682755042090717E-2</v>
      </c>
      <c r="AO56">
        <v>0</v>
      </c>
      <c r="AP56">
        <v>0</v>
      </c>
      <c r="AQ56">
        <v>0</v>
      </c>
      <c r="AR56">
        <v>0</v>
      </c>
      <c r="AS56">
        <v>3.0271904473278175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2.8786871547169808</v>
      </c>
      <c r="AZ56">
        <v>0</v>
      </c>
      <c r="BA56">
        <v>0</v>
      </c>
      <c r="BB56">
        <v>2.1415127586206895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45.182176294492656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2.7899543227391872</v>
      </c>
      <c r="L57">
        <v>9.1803288413793105</v>
      </c>
      <c r="M57">
        <v>2.560028611603804</v>
      </c>
      <c r="N57">
        <v>2.8402281377470189</v>
      </c>
      <c r="O57">
        <v>3.1602105662775002</v>
      </c>
      <c r="P57">
        <v>5.2097962682522114</v>
      </c>
      <c r="Q57">
        <v>0.41018911249999995</v>
      </c>
      <c r="R57">
        <v>1.2707715540315876</v>
      </c>
      <c r="S57">
        <v>0.63005701188118812</v>
      </c>
      <c r="T57">
        <v>1.5612020000000002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1.6397282633302044</v>
      </c>
      <c r="AF57">
        <v>0.67407113114594774</v>
      </c>
      <c r="AG57">
        <v>4.8295659613798341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0.94472037127297115</v>
      </c>
      <c r="AN57">
        <v>4.4682755042090717E-2</v>
      </c>
      <c r="AO57">
        <v>0</v>
      </c>
      <c r="AP57">
        <v>0</v>
      </c>
      <c r="AQ57">
        <v>0</v>
      </c>
      <c r="AR57">
        <v>0</v>
      </c>
      <c r="AS57">
        <v>3.0271904473278175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2.8786871547169808</v>
      </c>
      <c r="AZ57">
        <v>0</v>
      </c>
      <c r="BA57">
        <v>0</v>
      </c>
      <c r="BB57">
        <v>2.1415127586206895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45.792925269248343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2.7899543227391872</v>
      </c>
      <c r="L58">
        <v>9.1803288413793105</v>
      </c>
      <c r="M58">
        <v>2.560028611603804</v>
      </c>
      <c r="N58">
        <v>2.8402281377470189</v>
      </c>
      <c r="O58">
        <v>3.1602105662775002</v>
      </c>
      <c r="P58">
        <v>5.2097962682522114</v>
      </c>
      <c r="Q58">
        <v>0.41018911249999995</v>
      </c>
      <c r="R58">
        <v>1.2695317068126521</v>
      </c>
      <c r="S58">
        <v>0.63005701188118812</v>
      </c>
      <c r="T58">
        <v>1.5612020000000002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1.6397282633302044</v>
      </c>
      <c r="AF58">
        <v>0.67407113114594774</v>
      </c>
      <c r="AG58">
        <v>4.8295659613798341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1.011106158682312</v>
      </c>
      <c r="AN58">
        <v>4.4682755042090717E-2</v>
      </c>
      <c r="AO58">
        <v>0</v>
      </c>
      <c r="AP58">
        <v>0</v>
      </c>
      <c r="AQ58">
        <v>0</v>
      </c>
      <c r="AR58">
        <v>0</v>
      </c>
      <c r="AS58">
        <v>3.0271904473278175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2.8786871547169808</v>
      </c>
      <c r="AZ58">
        <v>0</v>
      </c>
      <c r="BA58">
        <v>0</v>
      </c>
      <c r="BB58">
        <v>2.1399058190709046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45.85646426988896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2.7899543227391872</v>
      </c>
      <c r="L59">
        <v>9.1803288413793105</v>
      </c>
      <c r="M59">
        <v>2.560028611603804</v>
      </c>
      <c r="N59">
        <v>2.8402281377470189</v>
      </c>
      <c r="O59">
        <v>3.1602105662775002</v>
      </c>
      <c r="P59">
        <v>5.2097962682522114</v>
      </c>
      <c r="Q59">
        <v>0.41018911249999995</v>
      </c>
      <c r="R59">
        <v>1.2695317068126521</v>
      </c>
      <c r="S59">
        <v>0.63005701188118812</v>
      </c>
      <c r="T59">
        <v>1.5612020000000002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1.4681465805063314</v>
      </c>
      <c r="AF59">
        <v>0.67407113114594774</v>
      </c>
      <c r="AG59">
        <v>4.8295659613798341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1.011106158682312</v>
      </c>
      <c r="AN59">
        <v>4.4682755042090717E-2</v>
      </c>
      <c r="AO59">
        <v>0</v>
      </c>
      <c r="AP59">
        <v>0</v>
      </c>
      <c r="AQ59">
        <v>0</v>
      </c>
      <c r="AR59">
        <v>0</v>
      </c>
      <c r="AS59">
        <v>3.0271904473278175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2.8786871547169808</v>
      </c>
      <c r="AZ59">
        <v>0</v>
      </c>
      <c r="BA59">
        <v>0</v>
      </c>
      <c r="BB59">
        <v>2.1399058190709046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45.68488258706509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2.7899543227391872</v>
      </c>
      <c r="L60">
        <v>9.1803288413793105</v>
      </c>
      <c r="M60">
        <v>2.560028611603804</v>
      </c>
      <c r="N60">
        <v>2.8402281377470189</v>
      </c>
      <c r="O60">
        <v>3.1602105662775002</v>
      </c>
      <c r="P60">
        <v>5.2097962682522114</v>
      </c>
      <c r="Q60">
        <v>0.41018911249999995</v>
      </c>
      <c r="R60">
        <v>1.2695317068126521</v>
      </c>
      <c r="S60">
        <v>0.63005701188118812</v>
      </c>
      <c r="T60">
        <v>1.5612020000000002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1.4681465805063314</v>
      </c>
      <c r="AF60">
        <v>0.67407113114594774</v>
      </c>
      <c r="AG60">
        <v>4.8295659613798341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1.011106158682312</v>
      </c>
      <c r="AN60">
        <v>4.4682755042090717E-2</v>
      </c>
      <c r="AO60">
        <v>0</v>
      </c>
      <c r="AP60">
        <v>0</v>
      </c>
      <c r="AQ60">
        <v>0</v>
      </c>
      <c r="AR60">
        <v>0</v>
      </c>
      <c r="AS60">
        <v>3.0271904473278175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2.8786871547169808</v>
      </c>
      <c r="AZ60">
        <v>0</v>
      </c>
      <c r="BA60">
        <v>0</v>
      </c>
      <c r="BB60">
        <v>2.1399058190709046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45.68488258706509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2.7899543227391872</v>
      </c>
      <c r="L61">
        <v>9.1803288413793105</v>
      </c>
      <c r="M61">
        <v>2.560028611603804</v>
      </c>
      <c r="N61">
        <v>2.8402281377470189</v>
      </c>
      <c r="O61">
        <v>3.1602105662775002</v>
      </c>
      <c r="P61">
        <v>5.2097962682522114</v>
      </c>
      <c r="Q61">
        <v>0.41018911249999995</v>
      </c>
      <c r="R61">
        <v>1.2695317068126521</v>
      </c>
      <c r="S61">
        <v>0.63005701188118812</v>
      </c>
      <c r="T61">
        <v>1.5612020000000002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1.4681465805063314</v>
      </c>
      <c r="AF61">
        <v>0.67407113114594774</v>
      </c>
      <c r="AG61">
        <v>4.8295659613798341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1.011106158682312</v>
      </c>
      <c r="AN61">
        <v>4.4682755042090717E-2</v>
      </c>
      <c r="AO61">
        <v>0</v>
      </c>
      <c r="AP61">
        <v>0</v>
      </c>
      <c r="AQ61">
        <v>0</v>
      </c>
      <c r="AR61">
        <v>0</v>
      </c>
      <c r="AS61">
        <v>3.0271904473278175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2.8786871547169808</v>
      </c>
      <c r="AZ61">
        <v>0</v>
      </c>
      <c r="BA61">
        <v>0</v>
      </c>
      <c r="BB61">
        <v>2.73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46.274976767994183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2.7899543227391872</v>
      </c>
      <c r="L62">
        <v>9.1803288413793105</v>
      </c>
      <c r="M62">
        <v>2.560028611603804</v>
      </c>
      <c r="N62">
        <v>2.8402281377470189</v>
      </c>
      <c r="O62">
        <v>3.1602105662775002</v>
      </c>
      <c r="P62">
        <v>5.2097962682522114</v>
      </c>
      <c r="Q62">
        <v>0.41018911249999995</v>
      </c>
      <c r="R62">
        <v>1.2695317068126521</v>
      </c>
      <c r="S62">
        <v>0.63005701188118812</v>
      </c>
      <c r="T62">
        <v>1.5612020000000002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1.4681465805063314</v>
      </c>
      <c r="AF62">
        <v>0.67407113114594774</v>
      </c>
      <c r="AG62">
        <v>4.8295659613798341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1.011106158682312</v>
      </c>
      <c r="AN62">
        <v>4.4682755042090717E-2</v>
      </c>
      <c r="AO62">
        <v>0</v>
      </c>
      <c r="AP62">
        <v>0</v>
      </c>
      <c r="AQ62">
        <v>0</v>
      </c>
      <c r="AR62">
        <v>0</v>
      </c>
      <c r="AS62">
        <v>3.0271904473278175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2.8786871547169808</v>
      </c>
      <c r="AZ62">
        <v>0</v>
      </c>
      <c r="BA62">
        <v>0</v>
      </c>
      <c r="BB62">
        <v>2.898207833655706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46.443184601649889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2.7899543227391872</v>
      </c>
      <c r="L63">
        <v>9.1797056161853288</v>
      </c>
      <c r="M63">
        <v>2.560028611603804</v>
      </c>
      <c r="N63">
        <v>2.8402281377470189</v>
      </c>
      <c r="O63">
        <v>3.1602105662775002</v>
      </c>
      <c r="P63">
        <v>5.2097962682522114</v>
      </c>
      <c r="Q63">
        <v>0.39010667134652199</v>
      </c>
      <c r="R63">
        <v>1.2695546418918919</v>
      </c>
      <c r="S63">
        <v>0.60006810975609759</v>
      </c>
      <c r="T63">
        <v>1.559836147651007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1.4681465805063314</v>
      </c>
      <c r="AF63">
        <v>0.67407113114594774</v>
      </c>
      <c r="AG63">
        <v>4.8295659613798341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1.011106158682312</v>
      </c>
      <c r="AN63">
        <v>4.4682755042090717E-2</v>
      </c>
      <c r="AO63">
        <v>0</v>
      </c>
      <c r="AP63">
        <v>0</v>
      </c>
      <c r="AQ63">
        <v>0</v>
      </c>
      <c r="AR63">
        <v>0</v>
      </c>
      <c r="AS63">
        <v>3.0271904473278175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2.8786871547169808</v>
      </c>
      <c r="AZ63">
        <v>0</v>
      </c>
      <c r="BA63">
        <v>0</v>
      </c>
      <c r="BB63">
        <v>2.898207833655706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46.391147115907586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2.7899543227391872</v>
      </c>
      <c r="L64">
        <v>9.1797056161853288</v>
      </c>
      <c r="M64">
        <v>2.560028611603804</v>
      </c>
      <c r="N64">
        <v>2.8402281377470189</v>
      </c>
      <c r="O64">
        <v>3.1602105662775002</v>
      </c>
      <c r="P64">
        <v>5.2097962682522114</v>
      </c>
      <c r="Q64">
        <v>0.40965354123396452</v>
      </c>
      <c r="R64">
        <v>1.2695546418918919</v>
      </c>
      <c r="S64">
        <v>0.63006173630136986</v>
      </c>
      <c r="T64">
        <v>1.559836147651007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1.4681465805063314</v>
      </c>
      <c r="AF64">
        <v>0.67407113114594774</v>
      </c>
      <c r="AG64">
        <v>4.8295659613798341</v>
      </c>
      <c r="AH64">
        <v>2.0705983550702642</v>
      </c>
      <c r="AI64">
        <v>0</v>
      </c>
      <c r="AJ64">
        <v>0</v>
      </c>
      <c r="AK64">
        <v>0</v>
      </c>
      <c r="AL64">
        <v>0</v>
      </c>
      <c r="AM64">
        <v>1.011106158682312</v>
      </c>
      <c r="AN64">
        <v>4.4682755042090717E-2</v>
      </c>
      <c r="AO64">
        <v>0</v>
      </c>
      <c r="AP64">
        <v>0</v>
      </c>
      <c r="AQ64">
        <v>0</v>
      </c>
      <c r="AR64">
        <v>0</v>
      </c>
      <c r="AS64">
        <v>3.0271904473278175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2.8786871547169808</v>
      </c>
      <c r="AZ64">
        <v>0</v>
      </c>
      <c r="BA64">
        <v>0.5299275841584159</v>
      </c>
      <c r="BB64">
        <v>2.898207833655706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49.04121355156898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2.7899168430578376</v>
      </c>
      <c r="L65">
        <v>9.1797056161853288</v>
      </c>
      <c r="M65">
        <v>2.560028611603804</v>
      </c>
      <c r="N65">
        <v>2.8402281377470189</v>
      </c>
      <c r="O65">
        <v>3.1602105662775002</v>
      </c>
      <c r="P65">
        <v>5.2097962682522114</v>
      </c>
      <c r="Q65">
        <v>0.40021316348195329</v>
      </c>
      <c r="R65">
        <v>1.2695546418918919</v>
      </c>
      <c r="S65">
        <v>0.62971504491017971</v>
      </c>
      <c r="T65">
        <v>1.559836147651007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1.6397282633302044</v>
      </c>
      <c r="AF65">
        <v>0.67407113114594774</v>
      </c>
      <c r="AG65">
        <v>4.8295659613798341</v>
      </c>
      <c r="AH65">
        <v>2.0705983550702642</v>
      </c>
      <c r="AI65">
        <v>0</v>
      </c>
      <c r="AJ65">
        <v>0</v>
      </c>
      <c r="AK65">
        <v>0</v>
      </c>
      <c r="AL65">
        <v>0</v>
      </c>
      <c r="AM65">
        <v>1.011106158682312</v>
      </c>
      <c r="AN65">
        <v>4.4682755042090717E-2</v>
      </c>
      <c r="AO65">
        <v>0</v>
      </c>
      <c r="AP65">
        <v>0</v>
      </c>
      <c r="AQ65">
        <v>0</v>
      </c>
      <c r="AR65">
        <v>0</v>
      </c>
      <c r="AS65">
        <v>3.0271904473278175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2.8786871547169808</v>
      </c>
      <c r="AZ65">
        <v>0</v>
      </c>
      <c r="BA65">
        <v>0.5299275841584159</v>
      </c>
      <c r="BB65">
        <v>2.898207833655706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49.202970685568303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2.7899542358207707</v>
      </c>
      <c r="L66">
        <v>9.1797056161853288</v>
      </c>
      <c r="M66">
        <v>2.560028611603804</v>
      </c>
      <c r="N66">
        <v>2.8402281377470189</v>
      </c>
      <c r="O66">
        <v>3.1602105662775002</v>
      </c>
      <c r="P66">
        <v>5.2097962682522114</v>
      </c>
      <c r="Q66">
        <v>0.40021316348195329</v>
      </c>
      <c r="R66">
        <v>1.2695546418918919</v>
      </c>
      <c r="S66">
        <v>0.62971504491017971</v>
      </c>
      <c r="T66">
        <v>1.559836147651007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1.6397282633302044</v>
      </c>
      <c r="AF66">
        <v>0.67407113114594774</v>
      </c>
      <c r="AG66">
        <v>4.8295659613798341</v>
      </c>
      <c r="AH66">
        <v>2.0705983550702642</v>
      </c>
      <c r="AI66">
        <v>0</v>
      </c>
      <c r="AJ66">
        <v>0</v>
      </c>
      <c r="AK66">
        <v>0</v>
      </c>
      <c r="AL66">
        <v>0</v>
      </c>
      <c r="AM66">
        <v>1.011106158682312</v>
      </c>
      <c r="AN66">
        <v>4.4682755042090717E-2</v>
      </c>
      <c r="AO66">
        <v>0</v>
      </c>
      <c r="AP66">
        <v>0</v>
      </c>
      <c r="AQ66">
        <v>0</v>
      </c>
      <c r="AR66">
        <v>0</v>
      </c>
      <c r="AS66">
        <v>3.0271904473278175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2.8786871547169808</v>
      </c>
      <c r="AZ66">
        <v>0</v>
      </c>
      <c r="BA66">
        <v>0.5299275841584159</v>
      </c>
      <c r="BB66">
        <v>2.898207833655706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49.203008078331237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2.7899287393349379</v>
      </c>
      <c r="L67">
        <v>9.1797056161853288</v>
      </c>
      <c r="M67">
        <v>2.560028611603804</v>
      </c>
      <c r="N67">
        <v>2.8402281377470189</v>
      </c>
      <c r="O67">
        <v>3.1602105662775002</v>
      </c>
      <c r="P67">
        <v>5.2097962682522114</v>
      </c>
      <c r="Q67">
        <v>0.40021316348195329</v>
      </c>
      <c r="R67">
        <v>1.2701014240184756</v>
      </c>
      <c r="S67">
        <v>0.62971504491017971</v>
      </c>
      <c r="T67">
        <v>1.559836147651007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1.6397282633302044</v>
      </c>
      <c r="AF67">
        <v>0.67407113114594774</v>
      </c>
      <c r="AG67">
        <v>4.8295659613798341</v>
      </c>
      <c r="AH67">
        <v>3.803139813371422</v>
      </c>
      <c r="AI67">
        <v>0</v>
      </c>
      <c r="AJ67">
        <v>0</v>
      </c>
      <c r="AK67">
        <v>0</v>
      </c>
      <c r="AL67">
        <v>0</v>
      </c>
      <c r="AM67">
        <v>1.011106158682312</v>
      </c>
      <c r="AN67">
        <v>4.4682755042090717E-2</v>
      </c>
      <c r="AO67">
        <v>0</v>
      </c>
      <c r="AP67">
        <v>0</v>
      </c>
      <c r="AQ67">
        <v>0</v>
      </c>
      <c r="AR67">
        <v>0</v>
      </c>
      <c r="AS67">
        <v>3.0271904473278175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2.8786871547169808</v>
      </c>
      <c r="AZ67">
        <v>0</v>
      </c>
      <c r="BA67">
        <v>0.9806367379679144</v>
      </c>
      <c r="BB67">
        <v>2.898207833655706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51.386779976082643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2.7900413688599546</v>
      </c>
      <c r="L68">
        <v>9.1797056161853288</v>
      </c>
      <c r="M68">
        <v>2.560028611603804</v>
      </c>
      <c r="N68">
        <v>2.8402281377470189</v>
      </c>
      <c r="O68">
        <v>3.1602105662775002</v>
      </c>
      <c r="P68">
        <v>5.2097962682522114</v>
      </c>
      <c r="Q68">
        <v>0.40021316348195329</v>
      </c>
      <c r="R68">
        <v>1.2701014240184756</v>
      </c>
      <c r="S68">
        <v>0.62971504491017971</v>
      </c>
      <c r="T68">
        <v>1.559836147651007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1.6397282633302044</v>
      </c>
      <c r="AF68">
        <v>0.67407113114594774</v>
      </c>
      <c r="AG68">
        <v>4.8295659613798341</v>
      </c>
      <c r="AH68">
        <v>3.803139813371422</v>
      </c>
      <c r="AI68">
        <v>0</v>
      </c>
      <c r="AJ68">
        <v>0</v>
      </c>
      <c r="AK68">
        <v>0</v>
      </c>
      <c r="AL68">
        <v>0</v>
      </c>
      <c r="AM68">
        <v>1.011106158682312</v>
      </c>
      <c r="AN68">
        <v>4.4682755042090717E-2</v>
      </c>
      <c r="AO68">
        <v>0</v>
      </c>
      <c r="AP68">
        <v>0</v>
      </c>
      <c r="AQ68">
        <v>0</v>
      </c>
      <c r="AR68">
        <v>0</v>
      </c>
      <c r="AS68">
        <v>3.0271904473278175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2.8786871547169808</v>
      </c>
      <c r="AZ68">
        <v>0</v>
      </c>
      <c r="BA68">
        <v>0.9806367379679144</v>
      </c>
      <c r="BB68">
        <v>2.898207833655706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51.386892605607656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2.8900515448098818</v>
      </c>
      <c r="L69">
        <v>9.1797056161853288</v>
      </c>
      <c r="M69">
        <v>2.560028611603804</v>
      </c>
      <c r="N69">
        <v>2.8402281377470189</v>
      </c>
      <c r="O69">
        <v>3.1602105662775002</v>
      </c>
      <c r="P69">
        <v>5.2097962682522114</v>
      </c>
      <c r="Q69">
        <v>0.40021316348195329</v>
      </c>
      <c r="R69">
        <v>1.2701014240184756</v>
      </c>
      <c r="S69">
        <v>0.62971504491017971</v>
      </c>
      <c r="T69">
        <v>1.559836147651007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1.6397282633302044</v>
      </c>
      <c r="AF69">
        <v>0.67407113114594774</v>
      </c>
      <c r="AG69">
        <v>4.8295659613798341</v>
      </c>
      <c r="AH69">
        <v>3.803139813371422</v>
      </c>
      <c r="AI69">
        <v>0</v>
      </c>
      <c r="AJ69">
        <v>0</v>
      </c>
      <c r="AK69">
        <v>0</v>
      </c>
      <c r="AL69">
        <v>0</v>
      </c>
      <c r="AM69">
        <v>1.011106158682312</v>
      </c>
      <c r="AN69">
        <v>4.4682755042090717E-2</v>
      </c>
      <c r="AO69">
        <v>0</v>
      </c>
      <c r="AP69">
        <v>0</v>
      </c>
      <c r="AQ69">
        <v>0</v>
      </c>
      <c r="AR69">
        <v>0</v>
      </c>
      <c r="AS69">
        <v>3.0271904473278175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2.8786871547169808</v>
      </c>
      <c r="AZ69">
        <v>0</v>
      </c>
      <c r="BA69">
        <v>0.9806367379679144</v>
      </c>
      <c r="BB69">
        <v>2.898207833655706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51.486902781557589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2.7899290258358658</v>
      </c>
      <c r="L70">
        <v>9.1797056161853288</v>
      </c>
      <c r="M70">
        <v>2.560028611603804</v>
      </c>
      <c r="N70">
        <v>2.8402281377470189</v>
      </c>
      <c r="O70">
        <v>3.1602105662775002</v>
      </c>
      <c r="P70">
        <v>5.2097962682522114</v>
      </c>
      <c r="Q70">
        <v>0.40009738317757015</v>
      </c>
      <c r="R70">
        <v>1.2701014240184756</v>
      </c>
      <c r="S70">
        <v>0.62972168854515054</v>
      </c>
      <c r="T70">
        <v>1.559836147651007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1.6397282633302044</v>
      </c>
      <c r="AF70">
        <v>0.67407113114594774</v>
      </c>
      <c r="AG70">
        <v>4.8295659613798341</v>
      </c>
      <c r="AH70">
        <v>3.803139813371422</v>
      </c>
      <c r="AI70">
        <v>0</v>
      </c>
      <c r="AJ70">
        <v>0</v>
      </c>
      <c r="AK70">
        <v>0</v>
      </c>
      <c r="AL70">
        <v>0</v>
      </c>
      <c r="AM70">
        <v>1.011106158682312</v>
      </c>
      <c r="AN70">
        <v>4.4682755042090717E-2</v>
      </c>
      <c r="AO70">
        <v>0</v>
      </c>
      <c r="AP70">
        <v>0</v>
      </c>
      <c r="AQ70">
        <v>0</v>
      </c>
      <c r="AR70">
        <v>0</v>
      </c>
      <c r="AS70">
        <v>3.0271904473278175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2.8786871547169808</v>
      </c>
      <c r="AZ70">
        <v>0</v>
      </c>
      <c r="BA70">
        <v>0.9806367379679144</v>
      </c>
      <c r="BB70">
        <v>2.898207833655706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51.386671125914155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2.7899543227391872</v>
      </c>
      <c r="L71">
        <v>9.1797078666304852</v>
      </c>
      <c r="M71">
        <v>2.560028611603804</v>
      </c>
      <c r="N71">
        <v>2.8402281377470189</v>
      </c>
      <c r="O71">
        <v>3.1602105662775002</v>
      </c>
      <c r="P71">
        <v>5.2097962682522114</v>
      </c>
      <c r="Q71">
        <v>0.40009738317757015</v>
      </c>
      <c r="R71">
        <v>1.2701014240184756</v>
      </c>
      <c r="S71">
        <v>0.62972168854515054</v>
      </c>
      <c r="T71">
        <v>1.559836147651007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1.6397282633302044</v>
      </c>
      <c r="AF71">
        <v>0.67407113114594774</v>
      </c>
      <c r="AG71">
        <v>4.8295659613798341</v>
      </c>
      <c r="AH71">
        <v>3.803139813371422</v>
      </c>
      <c r="AI71">
        <v>0</v>
      </c>
      <c r="AJ71">
        <v>0</v>
      </c>
      <c r="AK71">
        <v>0</v>
      </c>
      <c r="AL71">
        <v>0</v>
      </c>
      <c r="AM71">
        <v>1.011106158682312</v>
      </c>
      <c r="AN71">
        <v>4.4682755042090717E-2</v>
      </c>
      <c r="AO71">
        <v>0</v>
      </c>
      <c r="AP71">
        <v>0</v>
      </c>
      <c r="AQ71">
        <v>0</v>
      </c>
      <c r="AR71">
        <v>0</v>
      </c>
      <c r="AS71">
        <v>3.0271904473278175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2.8786871547169808</v>
      </c>
      <c r="AZ71">
        <v>0</v>
      </c>
      <c r="BA71">
        <v>0.9806367379679144</v>
      </c>
      <c r="BB71">
        <v>2.898207833655706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51.386698673262629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2.6400009102755875</v>
      </c>
      <c r="L72">
        <v>9.1797078666304852</v>
      </c>
      <c r="M72">
        <v>2.560028611603804</v>
      </c>
      <c r="N72">
        <v>2.8402281377470189</v>
      </c>
      <c r="O72">
        <v>3.1602105662775002</v>
      </c>
      <c r="P72">
        <v>5.2097962682522114</v>
      </c>
      <c r="Q72">
        <v>0.40009738317757015</v>
      </c>
      <c r="R72">
        <v>1.2701014240184756</v>
      </c>
      <c r="S72">
        <v>0.62972168854515054</v>
      </c>
      <c r="T72">
        <v>1.559836147651007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0.38299489736420306</v>
      </c>
      <c r="AC72">
        <v>0</v>
      </c>
      <c r="AD72">
        <v>0</v>
      </c>
      <c r="AE72">
        <v>1.6397282633302044</v>
      </c>
      <c r="AF72">
        <v>0.67407113114594774</v>
      </c>
      <c r="AG72">
        <v>4.8295659613798341</v>
      </c>
      <c r="AH72">
        <v>3.803139813371422</v>
      </c>
      <c r="AI72">
        <v>0</v>
      </c>
      <c r="AJ72">
        <v>0</v>
      </c>
      <c r="AK72">
        <v>0</v>
      </c>
      <c r="AL72">
        <v>0</v>
      </c>
      <c r="AM72">
        <v>1.011106158682312</v>
      </c>
      <c r="AN72">
        <v>4.4682755042090717E-2</v>
      </c>
      <c r="AO72">
        <v>0</v>
      </c>
      <c r="AP72">
        <v>0</v>
      </c>
      <c r="AQ72">
        <v>0</v>
      </c>
      <c r="AR72">
        <v>0</v>
      </c>
      <c r="AS72">
        <v>3.0271904473278175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2.8786871547169808</v>
      </c>
      <c r="AZ72">
        <v>0</v>
      </c>
      <c r="BA72">
        <v>0.9806367379679144</v>
      </c>
      <c r="BB72">
        <v>2.898207833655706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51.619740158163239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2.7899307564111102</v>
      </c>
      <c r="L73">
        <v>9.1797078666304852</v>
      </c>
      <c r="M73">
        <v>2.560028611603804</v>
      </c>
      <c r="N73">
        <v>2.8402281377470189</v>
      </c>
      <c r="O73">
        <v>3.1602105662775002</v>
      </c>
      <c r="P73">
        <v>5.2097962682522114</v>
      </c>
      <c r="Q73">
        <v>0.40009738317757015</v>
      </c>
      <c r="R73">
        <v>1.2701014240184756</v>
      </c>
      <c r="S73">
        <v>0.62972168854515054</v>
      </c>
      <c r="T73">
        <v>1.559836147651007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1.5135957077767208</v>
      </c>
      <c r="AC73">
        <v>0</v>
      </c>
      <c r="AD73">
        <v>0</v>
      </c>
      <c r="AE73">
        <v>1.6397282633302044</v>
      </c>
      <c r="AF73">
        <v>0.67407113114594774</v>
      </c>
      <c r="AG73">
        <v>4.8295659613798341</v>
      </c>
      <c r="AH73">
        <v>3.803139813371422</v>
      </c>
      <c r="AI73">
        <v>0</v>
      </c>
      <c r="AJ73">
        <v>0</v>
      </c>
      <c r="AK73">
        <v>0</v>
      </c>
      <c r="AL73">
        <v>0</v>
      </c>
      <c r="AM73">
        <v>1.5135953017244059</v>
      </c>
      <c r="AN73">
        <v>4.4682755042090717E-2</v>
      </c>
      <c r="AO73">
        <v>0</v>
      </c>
      <c r="AP73">
        <v>0</v>
      </c>
      <c r="AQ73">
        <v>1.289160932163228</v>
      </c>
      <c r="AR73">
        <v>0</v>
      </c>
      <c r="AS73">
        <v>3.0271904473278175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2.8786871547169808</v>
      </c>
      <c r="AZ73">
        <v>0</v>
      </c>
      <c r="BA73">
        <v>0.9806367379679144</v>
      </c>
      <c r="BB73">
        <v>2.898207833655706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54.691920889916602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2.7899195750895673</v>
      </c>
      <c r="L74">
        <v>9.1800400016024657</v>
      </c>
      <c r="M74">
        <v>2.560028611603804</v>
      </c>
      <c r="N74">
        <v>2.8402281377470189</v>
      </c>
      <c r="O74">
        <v>3.1602105662775002</v>
      </c>
      <c r="P74">
        <v>5.2097962682522114</v>
      </c>
      <c r="Q74">
        <v>0.40022208161393863</v>
      </c>
      <c r="R74">
        <v>1.2701014240184756</v>
      </c>
      <c r="S74">
        <v>0.62981730945236314</v>
      </c>
      <c r="T74">
        <v>1.559836147651007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1.5135957077767208</v>
      </c>
      <c r="AC74">
        <v>0.97025336813903618</v>
      </c>
      <c r="AD74">
        <v>0</v>
      </c>
      <c r="AE74">
        <v>3.279456354247523</v>
      </c>
      <c r="AF74">
        <v>0.67407113114594774</v>
      </c>
      <c r="AG74">
        <v>4.8295659613798341</v>
      </c>
      <c r="AH74">
        <v>5.3243957701806801</v>
      </c>
      <c r="AI74">
        <v>0</v>
      </c>
      <c r="AJ74">
        <v>0</v>
      </c>
      <c r="AK74">
        <v>0</v>
      </c>
      <c r="AL74">
        <v>0</v>
      </c>
      <c r="AM74">
        <v>1.5135953017244059</v>
      </c>
      <c r="AN74">
        <v>4.4682755042090717E-2</v>
      </c>
      <c r="AO74">
        <v>0</v>
      </c>
      <c r="AP74">
        <v>0</v>
      </c>
      <c r="AQ74">
        <v>2.578321864326456</v>
      </c>
      <c r="AR74">
        <v>0</v>
      </c>
      <c r="AS74">
        <v>3.0271904473278175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2.8786871547169808</v>
      </c>
      <c r="AZ74">
        <v>0.97827119337016577</v>
      </c>
      <c r="BA74">
        <v>1.42</v>
      </c>
      <c r="BB74">
        <v>2.898207833655706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61.53049496634172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2.8900005333880188</v>
      </c>
      <c r="L75">
        <v>9.1796114655928669</v>
      </c>
      <c r="M75">
        <v>2.560028611603804</v>
      </c>
      <c r="N75">
        <v>2.8402281377470189</v>
      </c>
      <c r="O75">
        <v>3.1602105662775002</v>
      </c>
      <c r="P75">
        <v>5.2097962682522114</v>
      </c>
      <c r="Q75">
        <v>0.40022235537190082</v>
      </c>
      <c r="R75">
        <v>1.2701014240184756</v>
      </c>
      <c r="S75">
        <v>0.62985422245322253</v>
      </c>
      <c r="T75">
        <v>1.559836147651007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1.5135957077767208</v>
      </c>
      <c r="AC75">
        <v>0.97025336813903618</v>
      </c>
      <c r="AD75">
        <v>0.88293054540587346</v>
      </c>
      <c r="AE75">
        <v>3.279456354247523</v>
      </c>
      <c r="AF75">
        <v>0.67407113114594774</v>
      </c>
      <c r="AG75">
        <v>4.8295659613798341</v>
      </c>
      <c r="AH75">
        <v>7.6062796267428441</v>
      </c>
      <c r="AI75">
        <v>0</v>
      </c>
      <c r="AJ75">
        <v>0</v>
      </c>
      <c r="AK75">
        <v>0</v>
      </c>
      <c r="AL75">
        <v>0</v>
      </c>
      <c r="AM75">
        <v>1.5135953017244059</v>
      </c>
      <c r="AN75">
        <v>4.4682755042090717E-2</v>
      </c>
      <c r="AO75">
        <v>0</v>
      </c>
      <c r="AP75">
        <v>0</v>
      </c>
      <c r="AQ75">
        <v>2.578321864326456</v>
      </c>
      <c r="AR75">
        <v>0</v>
      </c>
      <c r="AS75">
        <v>3.0271904473278175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2.8786871547169808</v>
      </c>
      <c r="AZ75">
        <v>1.167596330232558</v>
      </c>
      <c r="BA75">
        <v>2.0286824048257373</v>
      </c>
      <c r="BB75">
        <v>2.898207833655706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65.593006519045559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2.7899598198586584</v>
      </c>
      <c r="L76">
        <v>9.1798443494709243</v>
      </c>
      <c r="M76">
        <v>2.560028611603804</v>
      </c>
      <c r="N76">
        <v>2.8402281377470189</v>
      </c>
      <c r="O76">
        <v>3.1602105662775002</v>
      </c>
      <c r="P76">
        <v>5.2097962682522114</v>
      </c>
      <c r="Q76">
        <v>0.40022235537190082</v>
      </c>
      <c r="R76">
        <v>1.2701014240184756</v>
      </c>
      <c r="S76">
        <v>0.62985422245322253</v>
      </c>
      <c r="T76">
        <v>1.559836147651007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3.0271915126444005</v>
      </c>
      <c r="AC76">
        <v>1.9405068230267839</v>
      </c>
      <c r="AD76">
        <v>1.7658611749366322</v>
      </c>
      <c r="AE76">
        <v>3.279456354247523</v>
      </c>
      <c r="AF76">
        <v>0.67407113114594774</v>
      </c>
      <c r="AG76">
        <v>4.8295659613798341</v>
      </c>
      <c r="AH76">
        <v>9.9726777468231464</v>
      </c>
      <c r="AI76">
        <v>0</v>
      </c>
      <c r="AJ76">
        <v>0</v>
      </c>
      <c r="AK76">
        <v>0</v>
      </c>
      <c r="AL76">
        <v>0</v>
      </c>
      <c r="AM76">
        <v>1.5135953017244059</v>
      </c>
      <c r="AN76">
        <v>4.4682755042090717E-2</v>
      </c>
      <c r="AO76">
        <v>0</v>
      </c>
      <c r="AP76">
        <v>0</v>
      </c>
      <c r="AQ76">
        <v>3.8674827964896843</v>
      </c>
      <c r="AR76">
        <v>0</v>
      </c>
      <c r="AS76">
        <v>3.0271904473278175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2.8786871547169808</v>
      </c>
      <c r="AZ76">
        <v>1.167596330232558</v>
      </c>
      <c r="BA76">
        <v>2.6604348285714288</v>
      </c>
      <c r="BB76">
        <v>2.898207833655706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73.147290054669654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2.7900033053803948</v>
      </c>
      <c r="L77">
        <v>9.3404973536294271</v>
      </c>
      <c r="M77">
        <v>2.560028611603804</v>
      </c>
      <c r="N77">
        <v>2.8402281377470189</v>
      </c>
      <c r="O77">
        <v>3.1602105662775002</v>
      </c>
      <c r="P77">
        <v>5.2097962682522114</v>
      </c>
      <c r="Q77">
        <v>0.41001994991055457</v>
      </c>
      <c r="R77">
        <v>1.2695926619318179</v>
      </c>
      <c r="S77">
        <v>0.62997472222222228</v>
      </c>
      <c r="T77">
        <v>1.559836147651007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4.5407872204211204</v>
      </c>
      <c r="AC77">
        <v>2.9136963748018472</v>
      </c>
      <c r="AD77">
        <v>2.6487917203425053</v>
      </c>
      <c r="AE77">
        <v>4.9191845313712843</v>
      </c>
      <c r="AF77">
        <v>0.75832996569240674</v>
      </c>
      <c r="AG77">
        <v>4.8295659613798341</v>
      </c>
      <c r="AH77">
        <v>12.085533233652479</v>
      </c>
      <c r="AI77">
        <v>0</v>
      </c>
      <c r="AJ77">
        <v>0</v>
      </c>
      <c r="AK77">
        <v>0</v>
      </c>
      <c r="AL77">
        <v>0</v>
      </c>
      <c r="AM77">
        <v>1.5135953017244059</v>
      </c>
      <c r="AN77">
        <v>4.4682755042090717E-2</v>
      </c>
      <c r="AO77">
        <v>0</v>
      </c>
      <c r="AP77">
        <v>0</v>
      </c>
      <c r="AQ77">
        <v>5.3251615276658022</v>
      </c>
      <c r="AR77">
        <v>0</v>
      </c>
      <c r="AS77">
        <v>3.115023876875767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2.8786871547169808</v>
      </c>
      <c r="AZ77">
        <v>1.1900208571428572</v>
      </c>
      <c r="BA77">
        <v>3.2175646374367624</v>
      </c>
      <c r="BB77">
        <v>2.898207833655706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82.649020676527812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2.7900033053803948</v>
      </c>
      <c r="L78">
        <v>9.1798031865297354</v>
      </c>
      <c r="M78">
        <v>2.560028611603804</v>
      </c>
      <c r="N78">
        <v>2.8402281377470189</v>
      </c>
      <c r="O78">
        <v>3.1602105662775002</v>
      </c>
      <c r="P78">
        <v>5.2097962682522114</v>
      </c>
      <c r="Q78">
        <v>0.41001994991055457</v>
      </c>
      <c r="R78">
        <v>1.2695926619318179</v>
      </c>
      <c r="S78">
        <v>0.62997472222222228</v>
      </c>
      <c r="T78">
        <v>1.559836147651007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4.5407872204211204</v>
      </c>
      <c r="AC78">
        <v>2.9136963748018472</v>
      </c>
      <c r="AD78">
        <v>3.5317222657483791</v>
      </c>
      <c r="AE78">
        <v>4.9191845313712843</v>
      </c>
      <c r="AF78">
        <v>0.75832996569240674</v>
      </c>
      <c r="AG78">
        <v>4.8295659613798341</v>
      </c>
      <c r="AH78">
        <v>12.085533233652479</v>
      </c>
      <c r="AI78">
        <v>0.31916232845803211</v>
      </c>
      <c r="AJ78">
        <v>0</v>
      </c>
      <c r="AK78">
        <v>0</v>
      </c>
      <c r="AL78">
        <v>0</v>
      </c>
      <c r="AM78">
        <v>1.5135953017244059</v>
      </c>
      <c r="AN78">
        <v>4.4682755042090717E-2</v>
      </c>
      <c r="AO78">
        <v>0</v>
      </c>
      <c r="AP78">
        <v>0</v>
      </c>
      <c r="AQ78">
        <v>5.3251615276658022</v>
      </c>
      <c r="AR78">
        <v>0</v>
      </c>
      <c r="AS78">
        <v>3.115023876875767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2.8786871547169808</v>
      </c>
      <c r="AZ78">
        <v>2.4300000000000002</v>
      </c>
      <c r="BA78">
        <v>3.2175646374367624</v>
      </c>
      <c r="BB78">
        <v>2.898207833655706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84.930398526149176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2.7900033053803948</v>
      </c>
      <c r="L79">
        <v>9.1798031865297354</v>
      </c>
      <c r="M79">
        <v>2.560028611603804</v>
      </c>
      <c r="N79">
        <v>2.8402281377470189</v>
      </c>
      <c r="O79">
        <v>3.1602105662775002</v>
      </c>
      <c r="P79">
        <v>5.2097962682522114</v>
      </c>
      <c r="Q79">
        <v>0.41001994991055457</v>
      </c>
      <c r="R79">
        <v>1.2695926619318179</v>
      </c>
      <c r="S79">
        <v>0.62997472222222228</v>
      </c>
      <c r="T79">
        <v>1.559836147651007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4.5407872204211204</v>
      </c>
      <c r="AC79">
        <v>2.9136963748018472</v>
      </c>
      <c r="AD79">
        <v>3.5317222657483791</v>
      </c>
      <c r="AE79">
        <v>4.9191845313712843</v>
      </c>
      <c r="AF79">
        <v>0.75832996569240674</v>
      </c>
      <c r="AG79">
        <v>4.8295659613798341</v>
      </c>
      <c r="AH79">
        <v>11.865796211426698</v>
      </c>
      <c r="AI79">
        <v>1.6397282370749726</v>
      </c>
      <c r="AJ79">
        <v>0</v>
      </c>
      <c r="AK79">
        <v>0</v>
      </c>
      <c r="AL79">
        <v>0</v>
      </c>
      <c r="AM79">
        <v>1.5135953017244059</v>
      </c>
      <c r="AN79">
        <v>4.4682755042090717E-2</v>
      </c>
      <c r="AO79">
        <v>0</v>
      </c>
      <c r="AP79">
        <v>0</v>
      </c>
      <c r="AQ79">
        <v>5.3251615276658022</v>
      </c>
      <c r="AR79">
        <v>0</v>
      </c>
      <c r="AS79">
        <v>3.115023876875767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2.8786871547169808</v>
      </c>
      <c r="AZ79">
        <v>3.6487864157973173</v>
      </c>
      <c r="BA79">
        <v>3.1608464673539518</v>
      </c>
      <c r="BB79">
        <v>2.898207833655706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87.193295658254826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2.7900033053803948</v>
      </c>
      <c r="L80">
        <v>9.1798031865297354</v>
      </c>
      <c r="M80">
        <v>2.560028611603804</v>
      </c>
      <c r="N80">
        <v>2.8402281377470189</v>
      </c>
      <c r="O80">
        <v>3.1602105662775002</v>
      </c>
      <c r="P80">
        <v>5.2097962682522114</v>
      </c>
      <c r="Q80">
        <v>0.41001994991055457</v>
      </c>
      <c r="R80">
        <v>1.2695926619318179</v>
      </c>
      <c r="S80">
        <v>0.62997472222222228</v>
      </c>
      <c r="T80">
        <v>1.559836147651007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4.5407872204211204</v>
      </c>
      <c r="AC80">
        <v>2.9136963748018472</v>
      </c>
      <c r="AD80">
        <v>3.5317222657483791</v>
      </c>
      <c r="AE80">
        <v>4.9191845313712843</v>
      </c>
      <c r="AF80">
        <v>0.75832996569240674</v>
      </c>
      <c r="AG80">
        <v>4.8295659613798341</v>
      </c>
      <c r="AH80">
        <v>11.831990600401509</v>
      </c>
      <c r="AI80">
        <v>1.6397282370749726</v>
      </c>
      <c r="AJ80">
        <v>0</v>
      </c>
      <c r="AK80">
        <v>0</v>
      </c>
      <c r="AL80">
        <v>0</v>
      </c>
      <c r="AM80">
        <v>1.5135953017244059</v>
      </c>
      <c r="AN80">
        <v>4.4682755042090717E-2</v>
      </c>
      <c r="AO80">
        <v>0</v>
      </c>
      <c r="AP80">
        <v>0</v>
      </c>
      <c r="AQ80">
        <v>5.3251615276658022</v>
      </c>
      <c r="AR80">
        <v>0</v>
      </c>
      <c r="AS80">
        <v>3.115023876875767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2.8786871547169808</v>
      </c>
      <c r="AZ80">
        <v>4.8600000000000003</v>
      </c>
      <c r="BA80">
        <v>3.1482151807228913</v>
      </c>
      <c r="BB80">
        <v>2.898207833655706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88.358072344801258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2.7900033053803948</v>
      </c>
      <c r="L81">
        <v>9.1798031865297354</v>
      </c>
      <c r="M81">
        <v>2.560028611603804</v>
      </c>
      <c r="N81">
        <v>2.8402281377470189</v>
      </c>
      <c r="O81">
        <v>3.1602105662775002</v>
      </c>
      <c r="P81">
        <v>5.2097962682522114</v>
      </c>
      <c r="Q81">
        <v>0.41001994991055457</v>
      </c>
      <c r="R81">
        <v>1.2696926946176945</v>
      </c>
      <c r="S81">
        <v>0.62997472222222228</v>
      </c>
      <c r="T81">
        <v>1.559836147651007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4.5407872204211204</v>
      </c>
      <c r="AC81">
        <v>2.9136963748018472</v>
      </c>
      <c r="AD81">
        <v>3.5317222657483791</v>
      </c>
      <c r="AE81">
        <v>4.9191845313712843</v>
      </c>
      <c r="AF81">
        <v>1.4324010968383547</v>
      </c>
      <c r="AG81">
        <v>4.8295659613798341</v>
      </c>
      <c r="AH81">
        <v>11.831990600401509</v>
      </c>
      <c r="AI81">
        <v>1.6397282370749726</v>
      </c>
      <c r="AJ81">
        <v>0</v>
      </c>
      <c r="AK81">
        <v>0</v>
      </c>
      <c r="AL81">
        <v>0</v>
      </c>
      <c r="AM81">
        <v>1.5135953017244059</v>
      </c>
      <c r="AN81">
        <v>4.5959385973984954E-2</v>
      </c>
      <c r="AO81">
        <v>0</v>
      </c>
      <c r="AP81">
        <v>0</v>
      </c>
      <c r="AQ81">
        <v>5.3251615276658022</v>
      </c>
      <c r="AR81">
        <v>0</v>
      </c>
      <c r="AS81">
        <v>3.115023876875767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2.8786871547169808</v>
      </c>
      <c r="AZ81">
        <v>4.8600000000000003</v>
      </c>
      <c r="BA81">
        <v>3.1482151807228913</v>
      </c>
      <c r="BB81">
        <v>2.898207833655706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89.033520139564985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2.7900033053803948</v>
      </c>
      <c r="L82">
        <v>9.1798031865297354</v>
      </c>
      <c r="M82">
        <v>2.560028611603804</v>
      </c>
      <c r="N82">
        <v>2.8402281377470189</v>
      </c>
      <c r="O82">
        <v>3.1602105662775002</v>
      </c>
      <c r="P82">
        <v>5.2097962682522114</v>
      </c>
      <c r="Q82">
        <v>0.41001994991055457</v>
      </c>
      <c r="R82">
        <v>1.3197738476774346</v>
      </c>
      <c r="S82">
        <v>0.62997472222222228</v>
      </c>
      <c r="T82">
        <v>1.559836147651007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4.5407872204211204</v>
      </c>
      <c r="AC82">
        <v>2.9136963748018472</v>
      </c>
      <c r="AD82">
        <v>2.6487917203425053</v>
      </c>
      <c r="AE82">
        <v>4.9191845313712843</v>
      </c>
      <c r="AF82">
        <v>1.4324010968383547</v>
      </c>
      <c r="AG82">
        <v>4.8295659613798341</v>
      </c>
      <c r="AH82">
        <v>11.831990600401509</v>
      </c>
      <c r="AI82">
        <v>1.6397282370749726</v>
      </c>
      <c r="AJ82">
        <v>0</v>
      </c>
      <c r="AK82">
        <v>0</v>
      </c>
      <c r="AL82">
        <v>0</v>
      </c>
      <c r="AM82">
        <v>1.5135953017244059</v>
      </c>
      <c r="AN82">
        <v>4.5959385973984954E-2</v>
      </c>
      <c r="AO82">
        <v>0</v>
      </c>
      <c r="AP82">
        <v>0</v>
      </c>
      <c r="AQ82">
        <v>5.3251615276658022</v>
      </c>
      <c r="AR82">
        <v>0</v>
      </c>
      <c r="AS82">
        <v>3.115023876875767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2.8786871547169808</v>
      </c>
      <c r="AZ82">
        <v>4.8600000000000003</v>
      </c>
      <c r="BA82">
        <v>3.1482151807228913</v>
      </c>
      <c r="BB82">
        <v>2.898207833655706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88.200670747218851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2.7900033053803948</v>
      </c>
      <c r="L83">
        <v>9.1798031865297354</v>
      </c>
      <c r="M83">
        <v>2.560028611603804</v>
      </c>
      <c r="N83">
        <v>2.8402281377470189</v>
      </c>
      <c r="O83">
        <v>3.1602105662775002</v>
      </c>
      <c r="P83">
        <v>5.2097962682522114</v>
      </c>
      <c r="Q83">
        <v>0.41001994991055457</v>
      </c>
      <c r="R83">
        <v>1.2694999861444176</v>
      </c>
      <c r="S83">
        <v>0.62997472222222228</v>
      </c>
      <c r="T83">
        <v>1.559836147651007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4.5407872204211204</v>
      </c>
      <c r="AC83">
        <v>2.9136963748018472</v>
      </c>
      <c r="AD83">
        <v>2.6487917203425053</v>
      </c>
      <c r="AE83">
        <v>4.9191845313712843</v>
      </c>
      <c r="AF83">
        <v>1.4324010968383547</v>
      </c>
      <c r="AG83">
        <v>4.8295659613798341</v>
      </c>
      <c r="AH83">
        <v>10.986848358478744</v>
      </c>
      <c r="AI83">
        <v>1.6397282370749726</v>
      </c>
      <c r="AJ83">
        <v>0</v>
      </c>
      <c r="AK83">
        <v>0</v>
      </c>
      <c r="AL83">
        <v>0</v>
      </c>
      <c r="AM83">
        <v>1.5135953017244059</v>
      </c>
      <c r="AN83">
        <v>4.5959385973984954E-2</v>
      </c>
      <c r="AO83">
        <v>0</v>
      </c>
      <c r="AP83">
        <v>0</v>
      </c>
      <c r="AQ83">
        <v>5.3251615276658022</v>
      </c>
      <c r="AR83">
        <v>0</v>
      </c>
      <c r="AS83">
        <v>3.115023876875767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2.8786871547169808</v>
      </c>
      <c r="AZ83">
        <v>4.8600000000000003</v>
      </c>
      <c r="BA83">
        <v>2.93</v>
      </c>
      <c r="BB83">
        <v>2.898207833655706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87.087039463040185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2.7900033053803948</v>
      </c>
      <c r="L84">
        <v>9.1798031865297354</v>
      </c>
      <c r="M84">
        <v>2.560028611603804</v>
      </c>
      <c r="N84">
        <v>2.8402281377470189</v>
      </c>
      <c r="O84">
        <v>3.1602105662775002</v>
      </c>
      <c r="P84">
        <v>5.2097962682522114</v>
      </c>
      <c r="Q84">
        <v>0.41001994991055457</v>
      </c>
      <c r="R84">
        <v>1.2694999861444176</v>
      </c>
      <c r="S84">
        <v>0.62997472222222228</v>
      </c>
      <c r="T84">
        <v>1.559836147651007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4.5407872204211204</v>
      </c>
      <c r="AC84">
        <v>2.9136963748018472</v>
      </c>
      <c r="AD84">
        <v>2.6487917203425053</v>
      </c>
      <c r="AE84">
        <v>4.9191845313712843</v>
      </c>
      <c r="AF84">
        <v>1.4324010968383547</v>
      </c>
      <c r="AG84">
        <v>4.8295659613798341</v>
      </c>
      <c r="AH84">
        <v>10.1417061952077</v>
      </c>
      <c r="AI84">
        <v>1.6397282370749726</v>
      </c>
      <c r="AJ84">
        <v>0</v>
      </c>
      <c r="AK84">
        <v>0</v>
      </c>
      <c r="AL84">
        <v>0</v>
      </c>
      <c r="AM84">
        <v>1.5135953017244059</v>
      </c>
      <c r="AN84">
        <v>4.5959385973984954E-2</v>
      </c>
      <c r="AO84">
        <v>0</v>
      </c>
      <c r="AP84">
        <v>0</v>
      </c>
      <c r="AQ84">
        <v>5.3251615276658022</v>
      </c>
      <c r="AR84">
        <v>0</v>
      </c>
      <c r="AS84">
        <v>3.115023876875767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2.8786871547169808</v>
      </c>
      <c r="AZ84">
        <v>4.8600000000000003</v>
      </c>
      <c r="BA84">
        <v>2.6973195180722893</v>
      </c>
      <c r="BB84">
        <v>2.898207833655706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86.00921681784142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2.7900033053803948</v>
      </c>
      <c r="L85">
        <v>9.1798031865297354</v>
      </c>
      <c r="M85">
        <v>2.560028611603804</v>
      </c>
      <c r="N85">
        <v>2.8402281377470189</v>
      </c>
      <c r="O85">
        <v>3.1602105662775002</v>
      </c>
      <c r="P85">
        <v>5.2097962682522114</v>
      </c>
      <c r="Q85">
        <v>0.40022235537190082</v>
      </c>
      <c r="R85">
        <v>1.2701014240184756</v>
      </c>
      <c r="S85">
        <v>0.62985422245322253</v>
      </c>
      <c r="T85">
        <v>1.559836147651007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4.5407872204211204</v>
      </c>
      <c r="AC85">
        <v>1.9405068230267839</v>
      </c>
      <c r="AD85">
        <v>1.7658611749366322</v>
      </c>
      <c r="AE85">
        <v>1.6397282633302044</v>
      </c>
      <c r="AF85">
        <v>0.67407113114594774</v>
      </c>
      <c r="AG85">
        <v>4.8295659613798341</v>
      </c>
      <c r="AH85">
        <v>10.1417061952077</v>
      </c>
      <c r="AI85">
        <v>0.31916232845803211</v>
      </c>
      <c r="AJ85">
        <v>0</v>
      </c>
      <c r="AK85">
        <v>0</v>
      </c>
      <c r="AL85">
        <v>0</v>
      </c>
      <c r="AM85">
        <v>1.5135953017244059</v>
      </c>
      <c r="AN85">
        <v>4.5959385973984954E-2</v>
      </c>
      <c r="AO85">
        <v>0</v>
      </c>
      <c r="AP85">
        <v>0</v>
      </c>
      <c r="AQ85">
        <v>5.3251615276658022</v>
      </c>
      <c r="AR85">
        <v>0</v>
      </c>
      <c r="AS85">
        <v>3.0271904473278175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2.8786871547169808</v>
      </c>
      <c r="AZ85">
        <v>3.6487864157973173</v>
      </c>
      <c r="BA85">
        <v>2.6973195180722893</v>
      </c>
      <c r="BB85">
        <v>2.898207833655706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77.486380908125838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2.7900033053803948</v>
      </c>
      <c r="L86">
        <v>9.1796916114830651</v>
      </c>
      <c r="M86">
        <v>2.560028611603804</v>
      </c>
      <c r="N86">
        <v>2.8402281377470189</v>
      </c>
      <c r="O86">
        <v>3.1602105662775002</v>
      </c>
      <c r="P86">
        <v>5.2097962682522114</v>
      </c>
      <c r="Q86">
        <v>0.40022235537190082</v>
      </c>
      <c r="R86">
        <v>1.2701014240184756</v>
      </c>
      <c r="S86">
        <v>0.62985422245322253</v>
      </c>
      <c r="T86">
        <v>1.559836147651007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4.5407872204211204</v>
      </c>
      <c r="AC86">
        <v>1.9405068230267839</v>
      </c>
      <c r="AD86">
        <v>0.88293054540587346</v>
      </c>
      <c r="AE86">
        <v>1.6397282633302044</v>
      </c>
      <c r="AF86">
        <v>0.67407113114594774</v>
      </c>
      <c r="AG86">
        <v>4.8295659613798341</v>
      </c>
      <c r="AH86">
        <v>8.1978791567629195</v>
      </c>
      <c r="AI86">
        <v>0</v>
      </c>
      <c r="AJ86">
        <v>0</v>
      </c>
      <c r="AK86">
        <v>0</v>
      </c>
      <c r="AL86">
        <v>0</v>
      </c>
      <c r="AM86">
        <v>1.5135953017244059</v>
      </c>
      <c r="AN86">
        <v>4.5959385973984954E-2</v>
      </c>
      <c r="AO86">
        <v>0</v>
      </c>
      <c r="AP86">
        <v>0</v>
      </c>
      <c r="AQ86">
        <v>5.3251615276658022</v>
      </c>
      <c r="AR86">
        <v>0</v>
      </c>
      <c r="AS86">
        <v>3.0271904473278175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2.8786871547169808</v>
      </c>
      <c r="AZ86">
        <v>3.6487864157973173</v>
      </c>
      <c r="BA86">
        <v>2.1824939850746268</v>
      </c>
      <c r="BB86">
        <v>2.898207833655706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73.82552380364794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2.7900033053803948</v>
      </c>
      <c r="L87">
        <v>9.1797718818271825</v>
      </c>
      <c r="M87">
        <v>2.560028611603804</v>
      </c>
      <c r="N87">
        <v>2.8402281377470189</v>
      </c>
      <c r="O87">
        <v>3.1602105662775002</v>
      </c>
      <c r="P87">
        <v>5.2097962682522114</v>
      </c>
      <c r="Q87">
        <v>0.40022235537190082</v>
      </c>
      <c r="R87">
        <v>1.2701014240184756</v>
      </c>
      <c r="S87">
        <v>0.62985422245322253</v>
      </c>
      <c r="T87">
        <v>1.559836147651007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4.5407872204211204</v>
      </c>
      <c r="AC87">
        <v>1.9405068230267839</v>
      </c>
      <c r="AD87">
        <v>0.88293054540587346</v>
      </c>
      <c r="AE87">
        <v>1.6397282633302044</v>
      </c>
      <c r="AF87">
        <v>0.67407113114594774</v>
      </c>
      <c r="AG87">
        <v>4.8295659613798341</v>
      </c>
      <c r="AH87">
        <v>8.028850708378366</v>
      </c>
      <c r="AI87">
        <v>0</v>
      </c>
      <c r="AJ87">
        <v>0</v>
      </c>
      <c r="AK87">
        <v>0</v>
      </c>
      <c r="AL87">
        <v>0</v>
      </c>
      <c r="AM87">
        <v>1.5135953017244059</v>
      </c>
      <c r="AN87">
        <v>4.5959385973984954E-2</v>
      </c>
      <c r="AO87">
        <v>0</v>
      </c>
      <c r="AP87">
        <v>0</v>
      </c>
      <c r="AQ87">
        <v>5.3251615276658022</v>
      </c>
      <c r="AR87">
        <v>0</v>
      </c>
      <c r="AS87">
        <v>3.0271904473278175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2.8786871547169808</v>
      </c>
      <c r="AZ87">
        <v>3.6487864157973173</v>
      </c>
      <c r="BA87">
        <v>2.1375514923857866</v>
      </c>
      <c r="BB87">
        <v>2.898207833655706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73.611633132918655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2.7900033053803948</v>
      </c>
      <c r="L88">
        <v>9.1797718818271825</v>
      </c>
      <c r="M88">
        <v>2.560028611603804</v>
      </c>
      <c r="N88">
        <v>2.8402281377470189</v>
      </c>
      <c r="O88">
        <v>3.1602105662775002</v>
      </c>
      <c r="P88">
        <v>5.2097962682522114</v>
      </c>
      <c r="Q88">
        <v>0.40022235537190082</v>
      </c>
      <c r="R88">
        <v>1.2701014240184756</v>
      </c>
      <c r="S88">
        <v>0.62985422245322253</v>
      </c>
      <c r="T88">
        <v>1.559836147651007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4.5407872204211204</v>
      </c>
      <c r="AC88">
        <v>1.9405068230267839</v>
      </c>
      <c r="AD88">
        <v>0.88293054540587346</v>
      </c>
      <c r="AE88">
        <v>1.6397282633302044</v>
      </c>
      <c r="AF88">
        <v>0.67407113114594774</v>
      </c>
      <c r="AG88">
        <v>4.8295659613798341</v>
      </c>
      <c r="AH88">
        <v>8.028850708378366</v>
      </c>
      <c r="AI88">
        <v>0</v>
      </c>
      <c r="AJ88">
        <v>0</v>
      </c>
      <c r="AK88">
        <v>0</v>
      </c>
      <c r="AL88">
        <v>0</v>
      </c>
      <c r="AM88">
        <v>1.5135953017244059</v>
      </c>
      <c r="AN88">
        <v>4.5959385973984954E-2</v>
      </c>
      <c r="AO88">
        <v>0</v>
      </c>
      <c r="AP88">
        <v>0</v>
      </c>
      <c r="AQ88">
        <v>5.3251615276658022</v>
      </c>
      <c r="AR88">
        <v>0</v>
      </c>
      <c r="AS88">
        <v>3.0271904473278175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2.8786871547169808</v>
      </c>
      <c r="AZ88">
        <v>3.6487864157973173</v>
      </c>
      <c r="BA88">
        <v>2.1375514923857866</v>
      </c>
      <c r="BB88">
        <v>2.898207833655706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73.611633132918655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2.7900033053803948</v>
      </c>
      <c r="L89">
        <v>9.1797882231580292</v>
      </c>
      <c r="M89">
        <v>2.560028611603804</v>
      </c>
      <c r="N89">
        <v>2.8402281377470189</v>
      </c>
      <c r="O89">
        <v>3.1602105662775002</v>
      </c>
      <c r="P89">
        <v>5.2097962682522114</v>
      </c>
      <c r="Q89">
        <v>0.40022235537190082</v>
      </c>
      <c r="R89">
        <v>1.2701014240184756</v>
      </c>
      <c r="S89">
        <v>0.62985422245322253</v>
      </c>
      <c r="T89">
        <v>1.559836147651007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4.5407872204211204</v>
      </c>
      <c r="AC89">
        <v>1.9405068230267839</v>
      </c>
      <c r="AD89">
        <v>0.88293054540587346</v>
      </c>
      <c r="AE89">
        <v>3.279456354247523</v>
      </c>
      <c r="AF89">
        <v>0.67407113114594774</v>
      </c>
      <c r="AG89">
        <v>4.8295659613798341</v>
      </c>
      <c r="AH89">
        <v>10.1417061952077</v>
      </c>
      <c r="AI89">
        <v>0</v>
      </c>
      <c r="AJ89">
        <v>0</v>
      </c>
      <c r="AK89">
        <v>0</v>
      </c>
      <c r="AL89">
        <v>0</v>
      </c>
      <c r="AM89">
        <v>1.5135953017244059</v>
      </c>
      <c r="AN89">
        <v>4.5959385973984954E-2</v>
      </c>
      <c r="AO89">
        <v>0</v>
      </c>
      <c r="AP89">
        <v>0</v>
      </c>
      <c r="AQ89">
        <v>5.3251615276658022</v>
      </c>
      <c r="AR89">
        <v>0</v>
      </c>
      <c r="AS89">
        <v>3.0271904473278175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2.8786871547169808</v>
      </c>
      <c r="AZ89">
        <v>3.6487864157973173</v>
      </c>
      <c r="BA89">
        <v>2.6973195180722893</v>
      </c>
      <c r="BB89">
        <v>2.898207833655706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77.924001077682661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2.7900033053803948</v>
      </c>
      <c r="L90">
        <v>9.1798118948714986</v>
      </c>
      <c r="M90">
        <v>2.560028611603804</v>
      </c>
      <c r="N90">
        <v>2.8402281377470189</v>
      </c>
      <c r="O90">
        <v>3.1602105662775002</v>
      </c>
      <c r="P90">
        <v>5.2097962682522114</v>
      </c>
      <c r="Q90">
        <v>0.40022235537190082</v>
      </c>
      <c r="R90">
        <v>1.2701014240184756</v>
      </c>
      <c r="S90">
        <v>0.62985422245322253</v>
      </c>
      <c r="T90">
        <v>1.559836147651007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4.5407872204211204</v>
      </c>
      <c r="AC90">
        <v>2.9136963748018472</v>
      </c>
      <c r="AD90">
        <v>0.88293054540587346</v>
      </c>
      <c r="AE90">
        <v>4.9191845313712843</v>
      </c>
      <c r="AF90">
        <v>2.1486016073596756</v>
      </c>
      <c r="AG90">
        <v>4.8295659613798341</v>
      </c>
      <c r="AH90">
        <v>10.986848358478744</v>
      </c>
      <c r="AI90">
        <v>0</v>
      </c>
      <c r="AJ90">
        <v>0</v>
      </c>
      <c r="AK90">
        <v>0</v>
      </c>
      <c r="AL90">
        <v>0</v>
      </c>
      <c r="AM90">
        <v>1.5135953017244059</v>
      </c>
      <c r="AN90">
        <v>4.5959385973984954E-2</v>
      </c>
      <c r="AO90">
        <v>0</v>
      </c>
      <c r="AP90">
        <v>0</v>
      </c>
      <c r="AQ90">
        <v>5.3251615276658022</v>
      </c>
      <c r="AR90">
        <v>0</v>
      </c>
      <c r="AS90">
        <v>3.115023876875767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2.8786871547169808</v>
      </c>
      <c r="AZ90">
        <v>4.8600000000000003</v>
      </c>
      <c r="BA90">
        <v>2.93</v>
      </c>
      <c r="BB90">
        <v>2.898207833655706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84.388342613458079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2.7900183071544338</v>
      </c>
      <c r="L91">
        <v>9.1798118948714986</v>
      </c>
      <c r="M91">
        <v>2.560028611603804</v>
      </c>
      <c r="N91">
        <v>2.8402281377470189</v>
      </c>
      <c r="O91">
        <v>3.1602105662775002</v>
      </c>
      <c r="P91">
        <v>5.2097962682522114</v>
      </c>
      <c r="Q91">
        <v>0.40022235537190082</v>
      </c>
      <c r="R91">
        <v>1.2701014240184756</v>
      </c>
      <c r="S91">
        <v>0.62985422245322253</v>
      </c>
      <c r="T91">
        <v>1.559836147651007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4.5407872204211204</v>
      </c>
      <c r="AC91">
        <v>2.9136963748018472</v>
      </c>
      <c r="AD91">
        <v>0</v>
      </c>
      <c r="AE91">
        <v>4.9191845313712843</v>
      </c>
      <c r="AF91">
        <v>2.1486016073596756</v>
      </c>
      <c r="AG91">
        <v>4.8295659613798341</v>
      </c>
      <c r="AH91">
        <v>10.986848358478744</v>
      </c>
      <c r="AI91">
        <v>0</v>
      </c>
      <c r="AJ91">
        <v>0</v>
      </c>
      <c r="AK91">
        <v>0</v>
      </c>
      <c r="AL91">
        <v>0</v>
      </c>
      <c r="AM91">
        <v>1.5135953017244059</v>
      </c>
      <c r="AN91">
        <v>4.5959385973984954E-2</v>
      </c>
      <c r="AO91">
        <v>0</v>
      </c>
      <c r="AP91">
        <v>0</v>
      </c>
      <c r="AQ91">
        <v>5.3251615276658022</v>
      </c>
      <c r="AR91">
        <v>0</v>
      </c>
      <c r="AS91">
        <v>3.115023876875767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2.8786871547169808</v>
      </c>
      <c r="AZ91">
        <v>4.8600000000000003</v>
      </c>
      <c r="BA91">
        <v>2.93</v>
      </c>
      <c r="BB91">
        <v>2.898207833655706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83.50542706982624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2.7900020435078177</v>
      </c>
      <c r="L92">
        <v>9.1798031865297354</v>
      </c>
      <c r="M92">
        <v>2.560028611603804</v>
      </c>
      <c r="N92">
        <v>2.8402281377470189</v>
      </c>
      <c r="O92">
        <v>3.1602105662775002</v>
      </c>
      <c r="P92">
        <v>5.2097962682522114</v>
      </c>
      <c r="Q92">
        <v>0.40022235537190082</v>
      </c>
      <c r="R92">
        <v>1.2701014240184756</v>
      </c>
      <c r="S92">
        <v>0.62985422245322253</v>
      </c>
      <c r="T92">
        <v>1.559836147651007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4.5407872204211204</v>
      </c>
      <c r="AC92">
        <v>2.9136963748018472</v>
      </c>
      <c r="AD92">
        <v>0</v>
      </c>
      <c r="AE92">
        <v>4.9191845313712843</v>
      </c>
      <c r="AF92">
        <v>2.1486016073596756</v>
      </c>
      <c r="AG92">
        <v>4.8295659613798341</v>
      </c>
      <c r="AH92">
        <v>9.2965640319366543</v>
      </c>
      <c r="AI92">
        <v>0</v>
      </c>
      <c r="AJ92">
        <v>0</v>
      </c>
      <c r="AK92">
        <v>0</v>
      </c>
      <c r="AL92">
        <v>0</v>
      </c>
      <c r="AM92">
        <v>1.5135953017244059</v>
      </c>
      <c r="AN92">
        <v>4.5959385973984954E-2</v>
      </c>
      <c r="AO92">
        <v>0</v>
      </c>
      <c r="AP92">
        <v>0</v>
      </c>
      <c r="AQ92">
        <v>5.3251615276658022</v>
      </c>
      <c r="AR92">
        <v>0</v>
      </c>
      <c r="AS92">
        <v>3.115023876875767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2.8786871547169808</v>
      </c>
      <c r="AZ92">
        <v>4.8600000000000003</v>
      </c>
      <c r="BA92">
        <v>2.4795817719298241</v>
      </c>
      <c r="BB92">
        <v>2.898207833655706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81.364699543225584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2.7900020435078177</v>
      </c>
      <c r="L93">
        <v>9.1798031865297354</v>
      </c>
      <c r="M93">
        <v>2.560028611603804</v>
      </c>
      <c r="N93">
        <v>2.8402281377470189</v>
      </c>
      <c r="O93">
        <v>3.1602105662775002</v>
      </c>
      <c r="P93">
        <v>5.2097962682522114</v>
      </c>
      <c r="Q93">
        <v>0.40022235537190082</v>
      </c>
      <c r="R93">
        <v>1.2701104099099099</v>
      </c>
      <c r="S93">
        <v>0.62985422245322253</v>
      </c>
      <c r="T93">
        <v>1.559836147651007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4.5407872204211204</v>
      </c>
      <c r="AC93">
        <v>2.9136963748018472</v>
      </c>
      <c r="AD93">
        <v>0</v>
      </c>
      <c r="AE93">
        <v>4.9191845313712843</v>
      </c>
      <c r="AF93">
        <v>2.1486016073596756</v>
      </c>
      <c r="AG93">
        <v>4.8295659613798341</v>
      </c>
      <c r="AH93">
        <v>8.3500047996348794</v>
      </c>
      <c r="AI93">
        <v>0</v>
      </c>
      <c r="AJ93">
        <v>0</v>
      </c>
      <c r="AK93">
        <v>0</v>
      </c>
      <c r="AL93">
        <v>0</v>
      </c>
      <c r="AM93">
        <v>1.5135953017244059</v>
      </c>
      <c r="AN93">
        <v>4.5959385973984954E-2</v>
      </c>
      <c r="AO93">
        <v>0</v>
      </c>
      <c r="AP93">
        <v>0</v>
      </c>
      <c r="AQ93">
        <v>5.3251615276658022</v>
      </c>
      <c r="AR93">
        <v>0</v>
      </c>
      <c r="AS93">
        <v>3.115023876875767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2.8786871547169808</v>
      </c>
      <c r="AZ93">
        <v>4.8600000000000003</v>
      </c>
      <c r="BA93">
        <v>2.2293761439024391</v>
      </c>
      <c r="BB93">
        <v>2.898207833655706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80.167943668787871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2.7900020435078177</v>
      </c>
      <c r="L94">
        <v>9.1796925431724734</v>
      </c>
      <c r="M94">
        <v>2.560028611603804</v>
      </c>
      <c r="N94">
        <v>2.8402281377470189</v>
      </c>
      <c r="O94">
        <v>3.1602105662775002</v>
      </c>
      <c r="P94">
        <v>5.2097962682522114</v>
      </c>
      <c r="Q94">
        <v>0.40022235537190082</v>
      </c>
      <c r="R94">
        <v>1.2701014240184756</v>
      </c>
      <c r="S94">
        <v>0.62985422245322253</v>
      </c>
      <c r="T94">
        <v>1.559836147651007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4.5407872204211204</v>
      </c>
      <c r="AC94">
        <v>1.9405068230267839</v>
      </c>
      <c r="AD94">
        <v>0</v>
      </c>
      <c r="AE94">
        <v>1.6397282633302044</v>
      </c>
      <c r="AF94">
        <v>0.67407113114594774</v>
      </c>
      <c r="AG94">
        <v>4.8295659613798341</v>
      </c>
      <c r="AH94">
        <v>6.5921090150872468</v>
      </c>
      <c r="AI94">
        <v>0</v>
      </c>
      <c r="AJ94">
        <v>0</v>
      </c>
      <c r="AK94">
        <v>0</v>
      </c>
      <c r="AL94">
        <v>0</v>
      </c>
      <c r="AM94">
        <v>1.5135953017244059</v>
      </c>
      <c r="AN94">
        <v>4.5959385973984954E-2</v>
      </c>
      <c r="AO94">
        <v>0</v>
      </c>
      <c r="AP94">
        <v>0</v>
      </c>
      <c r="AQ94">
        <v>5.3251615276658022</v>
      </c>
      <c r="AR94">
        <v>0</v>
      </c>
      <c r="AS94">
        <v>3.0271904473278175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2.8786871547169808</v>
      </c>
      <c r="AZ94">
        <v>3.6487864157973173</v>
      </c>
      <c r="BA94">
        <v>1.7586414320987653</v>
      </c>
      <c r="BB94">
        <v>2.898207833655706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70.912970233407364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2.7899874132716818</v>
      </c>
      <c r="L95">
        <v>9.1796925431724734</v>
      </c>
      <c r="M95">
        <v>2.560028611603804</v>
      </c>
      <c r="N95">
        <v>2.8402281377470189</v>
      </c>
      <c r="O95">
        <v>3.1602105662775002</v>
      </c>
      <c r="P95">
        <v>5.2097962682522114</v>
      </c>
      <c r="Q95">
        <v>0.40022235537190082</v>
      </c>
      <c r="R95">
        <v>1.2701014240184756</v>
      </c>
      <c r="S95">
        <v>0.62985422245322253</v>
      </c>
      <c r="T95">
        <v>1.559836147651007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4.5407872204211204</v>
      </c>
      <c r="AC95">
        <v>1.9405068230267839</v>
      </c>
      <c r="AD95">
        <v>0</v>
      </c>
      <c r="AE95">
        <v>1.6397282633302044</v>
      </c>
      <c r="AF95">
        <v>0.67407113114594774</v>
      </c>
      <c r="AG95">
        <v>4.8295659613798341</v>
      </c>
      <c r="AH95">
        <v>6.5921090150872468</v>
      </c>
      <c r="AI95">
        <v>0</v>
      </c>
      <c r="AJ95">
        <v>0</v>
      </c>
      <c r="AK95">
        <v>0</v>
      </c>
      <c r="AL95">
        <v>0</v>
      </c>
      <c r="AM95">
        <v>1.5135953017244059</v>
      </c>
      <c r="AN95">
        <v>4.5959385973984954E-2</v>
      </c>
      <c r="AO95">
        <v>0</v>
      </c>
      <c r="AP95">
        <v>0</v>
      </c>
      <c r="AQ95">
        <v>5.3251615276658022</v>
      </c>
      <c r="AR95">
        <v>0</v>
      </c>
      <c r="AS95">
        <v>3.0271904473278175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2.8786871547169808</v>
      </c>
      <c r="AZ95">
        <v>2.4300000000000002</v>
      </c>
      <c r="BA95">
        <v>1.7586414320987653</v>
      </c>
      <c r="BB95">
        <v>2.898207833655706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69.694169187373916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2.7900149657600366</v>
      </c>
      <c r="L96">
        <v>9.1797882231580292</v>
      </c>
      <c r="M96">
        <v>2.560028611603804</v>
      </c>
      <c r="N96">
        <v>2.8402281377470189</v>
      </c>
      <c r="O96">
        <v>3.1602105662775002</v>
      </c>
      <c r="P96">
        <v>5.2097962682522114</v>
      </c>
      <c r="Q96">
        <v>0.40022235537190082</v>
      </c>
      <c r="R96">
        <v>1.2701014240184756</v>
      </c>
      <c r="S96">
        <v>0.62985422245322253</v>
      </c>
      <c r="T96">
        <v>1.559836147651007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4.5407872204211204</v>
      </c>
      <c r="AC96">
        <v>1.9405068230267839</v>
      </c>
      <c r="AD96">
        <v>0</v>
      </c>
      <c r="AE96">
        <v>1.6397282633302044</v>
      </c>
      <c r="AF96">
        <v>0.67407113114594774</v>
      </c>
      <c r="AG96">
        <v>4.8295659613798341</v>
      </c>
      <c r="AH96">
        <v>3.3805687317358997</v>
      </c>
      <c r="AI96">
        <v>0</v>
      </c>
      <c r="AJ96">
        <v>0</v>
      </c>
      <c r="AK96">
        <v>0</v>
      </c>
      <c r="AL96">
        <v>0</v>
      </c>
      <c r="AM96">
        <v>1.5135953017244059</v>
      </c>
      <c r="AN96">
        <v>4.5959385973984954E-2</v>
      </c>
      <c r="AO96">
        <v>0</v>
      </c>
      <c r="AP96">
        <v>0</v>
      </c>
      <c r="AQ96">
        <v>5.3251615276658022</v>
      </c>
      <c r="AR96">
        <v>0</v>
      </c>
      <c r="AS96">
        <v>3.0271904473278175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2.8786871547169808</v>
      </c>
      <c r="AZ96">
        <v>2.4300000000000002</v>
      </c>
      <c r="BA96">
        <v>0.90179078313253003</v>
      </c>
      <c r="BB96">
        <v>2.898207833655706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65.625901487530228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2.7900149657600366</v>
      </c>
      <c r="L97">
        <v>9.1797882231580292</v>
      </c>
      <c r="M97">
        <v>2.560028611603804</v>
      </c>
      <c r="N97">
        <v>2.8402281377470189</v>
      </c>
      <c r="O97">
        <v>3.1602105662775002</v>
      </c>
      <c r="P97">
        <v>5.2097962682522114</v>
      </c>
      <c r="Q97">
        <v>0.40022235537190082</v>
      </c>
      <c r="R97">
        <v>1.2701014240184756</v>
      </c>
      <c r="S97">
        <v>0.62985422245322253</v>
      </c>
      <c r="T97">
        <v>1.559836147651007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4.5407872204211204</v>
      </c>
      <c r="AC97">
        <v>1.9405068230267839</v>
      </c>
      <c r="AD97">
        <v>0</v>
      </c>
      <c r="AE97">
        <v>1.6397282633302044</v>
      </c>
      <c r="AF97">
        <v>0.67407113114594774</v>
      </c>
      <c r="AG97">
        <v>4.8295659613798341</v>
      </c>
      <c r="AH97">
        <v>2.6030379478186769</v>
      </c>
      <c r="AI97">
        <v>0</v>
      </c>
      <c r="AJ97">
        <v>0</v>
      </c>
      <c r="AK97">
        <v>0</v>
      </c>
      <c r="AL97">
        <v>0</v>
      </c>
      <c r="AM97">
        <v>1.5135953017244059</v>
      </c>
      <c r="AN97">
        <v>4.5959385973984954E-2</v>
      </c>
      <c r="AO97">
        <v>0</v>
      </c>
      <c r="AP97">
        <v>0</v>
      </c>
      <c r="AQ97">
        <v>5.3251615276658022</v>
      </c>
      <c r="AR97">
        <v>0</v>
      </c>
      <c r="AS97">
        <v>3.0271904473278175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2.8786871547169808</v>
      </c>
      <c r="AZ97">
        <v>2.4300000000000002</v>
      </c>
      <c r="BA97">
        <v>0.68847930468750007</v>
      </c>
      <c r="BB97">
        <v>2.898207833655706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64.635059225167979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2.7899745759644392</v>
      </c>
      <c r="L98">
        <v>9.1796925431724734</v>
      </c>
      <c r="M98">
        <v>2.560028611603804</v>
      </c>
      <c r="N98">
        <v>2.8402281377470189</v>
      </c>
      <c r="O98">
        <v>3.1602105662775002</v>
      </c>
      <c r="P98">
        <v>5.2097962682522114</v>
      </c>
      <c r="Q98">
        <v>0.40022235537190082</v>
      </c>
      <c r="R98">
        <v>1.2701014240184756</v>
      </c>
      <c r="S98">
        <v>0.62985422245322253</v>
      </c>
      <c r="T98">
        <v>1.559836147651007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4.5407872204211204</v>
      </c>
      <c r="AC98">
        <v>1.9405068230267839</v>
      </c>
      <c r="AD98">
        <v>0</v>
      </c>
      <c r="AE98">
        <v>1.6397282633302044</v>
      </c>
      <c r="AF98">
        <v>0.67407113114594774</v>
      </c>
      <c r="AG98">
        <v>4.8295659613798341</v>
      </c>
      <c r="AH98">
        <v>1.6902844051938106</v>
      </c>
      <c r="AI98">
        <v>0</v>
      </c>
      <c r="AJ98">
        <v>0</v>
      </c>
      <c r="AK98">
        <v>0</v>
      </c>
      <c r="AL98">
        <v>0</v>
      </c>
      <c r="AM98">
        <v>1.5135953017244059</v>
      </c>
      <c r="AN98">
        <v>4.5959385973984954E-2</v>
      </c>
      <c r="AO98">
        <v>0</v>
      </c>
      <c r="AP98">
        <v>0</v>
      </c>
      <c r="AQ98">
        <v>5.2661802870453194</v>
      </c>
      <c r="AR98">
        <v>0</v>
      </c>
      <c r="AS98">
        <v>3.0271904473278175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2.8786871547169808</v>
      </c>
      <c r="AZ98">
        <v>2.4300000000000002</v>
      </c>
      <c r="BA98">
        <v>0.4508951204819277</v>
      </c>
      <c r="BB98">
        <v>2.898207833655706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63.42560418793591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6.6971534786994413E-2</v>
      </c>
      <c r="L99">
        <f t="shared" si="2"/>
        <v>0.22035884024847582</v>
      </c>
      <c r="M99">
        <f t="shared" si="2"/>
        <v>6.1440686678491188E-2</v>
      </c>
      <c r="N99">
        <f t="shared" si="2"/>
        <v>6.8165475305928619E-2</v>
      </c>
      <c r="O99">
        <f t="shared" si="2"/>
        <v>7.5845053590659989E-2</v>
      </c>
      <c r="P99">
        <f t="shared" si="2"/>
        <v>0.12503511043805296</v>
      </c>
      <c r="Q99">
        <f t="shared" si="2"/>
        <v>9.7135991651003967E-3</v>
      </c>
      <c r="R99">
        <f t="shared" si="2"/>
        <v>3.0491425039787044E-2</v>
      </c>
      <c r="S99">
        <f t="shared" si="2"/>
        <v>1.510986561447754E-2</v>
      </c>
      <c r="T99">
        <f t="shared" si="2"/>
        <v>3.7425718560177207E-2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4.285482807585192E-2</v>
      </c>
      <c r="AC99">
        <f t="shared" si="2"/>
        <v>2.2809763200980514E-2</v>
      </c>
      <c r="AD99">
        <f t="shared" si="2"/>
        <v>1.5009819755617944E-2</v>
      </c>
      <c r="AE99">
        <f t="shared" si="2"/>
        <v>5.5321805280657693E-2</v>
      </c>
      <c r="AF99">
        <f t="shared" si="2"/>
        <v>2.327651778572546E-2</v>
      </c>
      <c r="AG99">
        <f t="shared" si="2"/>
        <v>0.11590958307311613</v>
      </c>
      <c r="AH99">
        <f t="shared" si="2"/>
        <v>7.2819563548179311E-2</v>
      </c>
      <c r="AI99">
        <f t="shared" si="2"/>
        <v>5.2383470396829505E-3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2.1702270337129327E-2</v>
      </c>
      <c r="AN99">
        <f t="shared" si="2"/>
        <v>1.0781309602037005E-3</v>
      </c>
      <c r="AO99">
        <f t="shared" si="2"/>
        <v>0</v>
      </c>
      <c r="AP99">
        <f t="shared" si="2"/>
        <v>0</v>
      </c>
      <c r="AQ99">
        <f t="shared" si="2"/>
        <v>5.5408642588622437E-2</v>
      </c>
      <c r="AR99">
        <f t="shared" si="2"/>
        <v>0</v>
      </c>
      <c r="AS99">
        <f t="shared" si="2"/>
        <v>7.2916071024511489E-2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6.9088491713207495E-2</v>
      </c>
      <c r="AZ99">
        <f t="shared" si="2"/>
        <v>2.1483747405389848E-2</v>
      </c>
      <c r="BA99">
        <f t="shared" si="2"/>
        <v>1.9305427800571245E-2</v>
      </c>
      <c r="BB99">
        <f t="shared" si="2"/>
        <v>6.5268158534629542E-2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1.390048477552223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8" t="s">
        <v>418</v>
      </c>
      <c r="BT1" s="148" t="s">
        <v>419</v>
      </c>
      <c r="BU1" s="148" t="s">
        <v>429</v>
      </c>
      <c r="BV1" s="148" t="s">
        <v>430</v>
      </c>
      <c r="BW1" s="148" t="s">
        <v>431</v>
      </c>
      <c r="BX1" s="148" t="s">
        <v>432</v>
      </c>
      <c r="BY1" s="148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5"/>
      <c r="AT2" s="165"/>
      <c r="AU2" s="165"/>
      <c r="AV2" s="165"/>
      <c r="AW2" s="165"/>
      <c r="AX2" s="165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19.286000000000001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19.286000000000001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19.286000000000001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19.286000000000001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18.473175000000001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18.473175000000001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16.741126000000001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16.741126000000001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15.146330000000001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15.146330000000001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14.408835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14.408835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14.039531999999999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14.039531999999999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15.283078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15.283078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15.913675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15.913675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17.118193000000002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17.118193000000002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17.726199999999999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17.726199999999999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18.257262000000001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18.257262000000001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16.641387999999999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16.641387999999999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16.304659000000001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16.304659000000001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15.905002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15.905002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18.750202000000002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18.750202000000002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19.286000000000001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19.286000000000001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19.286000000000001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19.286000000000001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19.286000000000001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19.286000000000001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19.286000000000001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19.286000000000001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19.286000000000001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19.286000000000001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19.286000000000001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19.286000000000001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19.286000000000001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19.286000000000001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19.286000000000001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19.286000000000001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19.286000000000001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19.286000000000001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19.286000000000001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19.286000000000001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19.286000000000001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19.286000000000001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19.286000000000001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19.286000000000001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19.286000000000001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19.286000000000001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19.286000000000001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19.286000000000001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19.286000000000001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19.286000000000001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19.286000000000001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19.286000000000001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19.286000000000001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19.286000000000001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19.286000000000001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19.286000000000001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19.286000000000001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19.286000000000001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19.286000000000001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19.286000000000001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19.286000000000001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19.286000000000001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19.286000000000001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19.286000000000001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19.286000000000001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19.286000000000001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19.286000000000001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19.286000000000001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19.286003000000001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19.286003000000001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19.286003000000001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19.286003000000001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19.286003000000001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19.286003000000001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18.298003000000001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18.298003000000001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19.286003000000001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19.286003000000001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19.286003000000001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19.286003000000001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19.286003000000001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19.286003000000001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19.286003000000001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19.286003000000001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19.286003000000001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19.286003000000001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19.286003000000001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19.286003000000001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19.286003000000001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19.286003000000001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19.286003000000001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19.286003000000001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19.286003000000001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19.286003000000001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19.286003000000001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19.286003000000001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19.286003000000001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19.286003000000001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19.286003000000001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19.286003000000001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19.286003000000001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19.286003000000001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19.286003000000001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19.286003000000001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19.286003000000001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19.286003000000001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19.286003000000001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19.286003000000001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19.286003000000001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19.286003000000001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19.286003000000001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19.286003000000001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19.286003000000001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19.286003000000001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19.286003000000001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19.286003000000001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19.286000000000001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19.286000000000001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19.286000000000001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19.286000000000001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19.286000000000001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19.286000000000001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19.286000000000001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19.286000000000001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19.286000000000001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19.286000000000001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19.286000000000001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19.286000000000001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19.286000000000001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19.286000000000001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19.286000000000001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19.286000000000001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19.286000000000001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19.286000000000001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19.286000000000001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19.286000000000001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19.286000000000001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19.286000000000001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19.286000000000001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19.286000000000001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19.286000000000001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19.286000000000001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19.286000000000001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19.286000000000001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19.286000000000001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19.286000000000001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19.286000000000001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19.286000000000001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19.286000000000001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19.286000000000001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19.286000000000001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19.286000000000001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19.286000000000001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19.286000000000001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19.286000000000001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19.286000000000001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19.286000000000001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19.286000000000001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19.286000000000001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19.286000000000001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19.286000000000001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19.286000000000001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19.286000000000001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19.286000000000001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19.286000000000001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19.286000000000001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19.286000000000001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19.286000000000001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19.286000000000001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19.286000000000001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19.286000000000001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19.286000000000001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19.286000000000001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19.286000000000001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19.286000000000001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19.286000000000001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19.286000000000001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19.286000000000001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19.286000000000001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19.286000000000001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0.4527931822500007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0.4527931822500007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493.98</v>
      </c>
      <c r="L3" s="201">
        <v>17.5</v>
      </c>
      <c r="M3" s="201">
        <v>63.82</v>
      </c>
      <c r="N3" s="201">
        <v>52.88</v>
      </c>
      <c r="O3" s="201">
        <v>73.91</v>
      </c>
      <c r="P3" s="201">
        <v>31.34</v>
      </c>
      <c r="Q3" s="201">
        <v>9.61</v>
      </c>
      <c r="R3" s="201">
        <v>19.11</v>
      </c>
      <c r="S3" s="201">
        <v>11.75</v>
      </c>
      <c r="T3" s="201">
        <v>1.42</v>
      </c>
      <c r="U3" s="201">
        <v>59.88</v>
      </c>
      <c r="V3" s="201">
        <v>8.81</v>
      </c>
      <c r="W3" s="201">
        <v>14.74</v>
      </c>
      <c r="X3" s="201">
        <v>62.81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99.61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116.68</v>
      </c>
      <c r="AQ3" s="201">
        <v>38.21</v>
      </c>
      <c r="AR3" s="201">
        <v>0</v>
      </c>
      <c r="AS3" s="201">
        <v>7.65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2.42</v>
      </c>
      <c r="AZ3" s="201">
        <v>0</v>
      </c>
      <c r="BA3" s="201">
        <v>0</v>
      </c>
      <c r="BB3" s="201">
        <v>2.46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493.98</v>
      </c>
      <c r="L4" s="201">
        <v>17.5</v>
      </c>
      <c r="M4" s="201">
        <v>63.82</v>
      </c>
      <c r="N4" s="201">
        <v>52.88</v>
      </c>
      <c r="O4" s="201">
        <v>73.91</v>
      </c>
      <c r="P4" s="201">
        <v>31.34</v>
      </c>
      <c r="Q4" s="201">
        <v>9.61</v>
      </c>
      <c r="R4" s="201">
        <v>19.11</v>
      </c>
      <c r="S4" s="201">
        <v>11.75</v>
      </c>
      <c r="T4" s="201">
        <v>1.42</v>
      </c>
      <c r="U4" s="201">
        <v>59.88</v>
      </c>
      <c r="V4" s="201">
        <v>8.81</v>
      </c>
      <c r="W4" s="201">
        <v>14.74</v>
      </c>
      <c r="X4" s="201">
        <v>62.81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99.61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116.68</v>
      </c>
      <c r="AQ4" s="201">
        <v>38.21</v>
      </c>
      <c r="AR4" s="201">
        <v>0</v>
      </c>
      <c r="AS4" s="201">
        <v>7.65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2.42</v>
      </c>
      <c r="AZ4" s="201">
        <v>0</v>
      </c>
      <c r="BA4" s="201">
        <v>0</v>
      </c>
      <c r="BB4" s="201">
        <v>2.46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493.98</v>
      </c>
      <c r="L5" s="201">
        <v>17.5</v>
      </c>
      <c r="M5" s="201">
        <v>63.82</v>
      </c>
      <c r="N5" s="201">
        <v>52.88</v>
      </c>
      <c r="O5" s="201">
        <v>73.91</v>
      </c>
      <c r="P5" s="201">
        <v>31.34</v>
      </c>
      <c r="Q5" s="201">
        <v>9.61</v>
      </c>
      <c r="R5" s="201">
        <v>19.11</v>
      </c>
      <c r="S5" s="201">
        <v>11.75</v>
      </c>
      <c r="T5" s="201">
        <v>1.42</v>
      </c>
      <c r="U5" s="201">
        <v>59.88</v>
      </c>
      <c r="V5" s="201">
        <v>8.81</v>
      </c>
      <c r="W5" s="201">
        <v>14.74</v>
      </c>
      <c r="X5" s="201">
        <v>62.81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99.61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116.68</v>
      </c>
      <c r="AQ5" s="201">
        <v>38.21</v>
      </c>
      <c r="AR5" s="201">
        <v>0</v>
      </c>
      <c r="AS5" s="201">
        <v>7.65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2.42</v>
      </c>
      <c r="AZ5" s="201">
        <v>0</v>
      </c>
      <c r="BA5" s="201">
        <v>0</v>
      </c>
      <c r="BB5" s="201">
        <v>2.46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493.98</v>
      </c>
      <c r="L6" s="201">
        <v>17.5</v>
      </c>
      <c r="M6" s="201">
        <v>63.82</v>
      </c>
      <c r="N6" s="201">
        <v>52.88</v>
      </c>
      <c r="O6" s="201">
        <v>73.91</v>
      </c>
      <c r="P6" s="201">
        <v>31.34</v>
      </c>
      <c r="Q6" s="201">
        <v>9.61</v>
      </c>
      <c r="R6" s="201">
        <v>19.11</v>
      </c>
      <c r="S6" s="201">
        <v>11.75</v>
      </c>
      <c r="T6" s="201">
        <v>1.42</v>
      </c>
      <c r="U6" s="201">
        <v>59.88</v>
      </c>
      <c r="V6" s="201">
        <v>8.81</v>
      </c>
      <c r="W6" s="201">
        <v>14.74</v>
      </c>
      <c r="X6" s="201">
        <v>62.81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99.61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116.68</v>
      </c>
      <c r="AQ6" s="201">
        <v>38.21</v>
      </c>
      <c r="AR6" s="201">
        <v>0</v>
      </c>
      <c r="AS6" s="201">
        <v>7.65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2.42</v>
      </c>
      <c r="AZ6" s="201">
        <v>0</v>
      </c>
      <c r="BA6" s="201">
        <v>0</v>
      </c>
      <c r="BB6" s="201">
        <v>2.46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493.98</v>
      </c>
      <c r="L7" s="201">
        <v>12.54</v>
      </c>
      <c r="M7" s="201">
        <v>63.82</v>
      </c>
      <c r="N7" s="201">
        <v>52.88</v>
      </c>
      <c r="O7" s="201">
        <v>73.91</v>
      </c>
      <c r="P7" s="201">
        <v>31.34</v>
      </c>
      <c r="Q7" s="201">
        <v>9.61</v>
      </c>
      <c r="R7" s="201">
        <v>19.11</v>
      </c>
      <c r="S7" s="201">
        <v>11.75</v>
      </c>
      <c r="T7" s="201">
        <v>1.42</v>
      </c>
      <c r="U7" s="201">
        <v>59.88</v>
      </c>
      <c r="V7" s="201">
        <v>8.81</v>
      </c>
      <c r="W7" s="201">
        <v>14.74</v>
      </c>
      <c r="X7" s="201">
        <v>62.81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99.61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116.68</v>
      </c>
      <c r="AQ7" s="201">
        <v>38.21</v>
      </c>
      <c r="AR7" s="201">
        <v>0</v>
      </c>
      <c r="AS7" s="201">
        <v>7.65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2.42</v>
      </c>
      <c r="AZ7" s="201">
        <v>0</v>
      </c>
      <c r="BA7" s="201">
        <v>0</v>
      </c>
      <c r="BB7" s="201">
        <v>2.46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493.98</v>
      </c>
      <c r="L8" s="201">
        <v>12.54</v>
      </c>
      <c r="M8" s="201">
        <v>63.82</v>
      </c>
      <c r="N8" s="201">
        <v>52.88</v>
      </c>
      <c r="O8" s="201">
        <v>73.91</v>
      </c>
      <c r="P8" s="201">
        <v>31.34</v>
      </c>
      <c r="Q8" s="201">
        <v>9.6199999999999992</v>
      </c>
      <c r="R8" s="201">
        <v>19.11</v>
      </c>
      <c r="S8" s="201">
        <v>11.76</v>
      </c>
      <c r="T8" s="201">
        <v>1.42</v>
      </c>
      <c r="U8" s="201">
        <v>59.88</v>
      </c>
      <c r="V8" s="201">
        <v>8.81</v>
      </c>
      <c r="W8" s="201">
        <v>14.74</v>
      </c>
      <c r="X8" s="201">
        <v>62.81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99.61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116.68</v>
      </c>
      <c r="AQ8" s="201">
        <v>38.200000000000003</v>
      </c>
      <c r="AR8" s="201">
        <v>0</v>
      </c>
      <c r="AS8" s="201">
        <v>7.65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2.42</v>
      </c>
      <c r="AZ8" s="201">
        <v>0</v>
      </c>
      <c r="BA8" s="201">
        <v>0</v>
      </c>
      <c r="BB8" s="201">
        <v>2.46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493.98</v>
      </c>
      <c r="L9" s="201">
        <v>12.54</v>
      </c>
      <c r="M9" s="201">
        <v>63.82</v>
      </c>
      <c r="N9" s="201">
        <v>52.88</v>
      </c>
      <c r="O9" s="201">
        <v>73.91</v>
      </c>
      <c r="P9" s="201">
        <v>31.34</v>
      </c>
      <c r="Q9" s="201">
        <v>9.61</v>
      </c>
      <c r="R9" s="201">
        <v>19.11</v>
      </c>
      <c r="S9" s="201">
        <v>11.75</v>
      </c>
      <c r="T9" s="201">
        <v>1.42</v>
      </c>
      <c r="U9" s="201">
        <v>59.88</v>
      </c>
      <c r="V9" s="201">
        <v>8.81</v>
      </c>
      <c r="W9" s="201">
        <v>14.74</v>
      </c>
      <c r="X9" s="201">
        <v>62.81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99.61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116.68</v>
      </c>
      <c r="AQ9" s="201">
        <v>38.21</v>
      </c>
      <c r="AR9" s="201">
        <v>0</v>
      </c>
      <c r="AS9" s="201">
        <v>7.65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2.42</v>
      </c>
      <c r="AZ9" s="201">
        <v>0</v>
      </c>
      <c r="BA9" s="201">
        <v>0</v>
      </c>
      <c r="BB9" s="201">
        <v>2.46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493.98</v>
      </c>
      <c r="L10" s="201">
        <v>12.54</v>
      </c>
      <c r="M10" s="201">
        <v>63.82</v>
      </c>
      <c r="N10" s="201">
        <v>52.88</v>
      </c>
      <c r="O10" s="201">
        <v>73.91</v>
      </c>
      <c r="P10" s="201">
        <v>31.34</v>
      </c>
      <c r="Q10" s="201">
        <v>9.61</v>
      </c>
      <c r="R10" s="201">
        <v>19.11</v>
      </c>
      <c r="S10" s="201">
        <v>11.75</v>
      </c>
      <c r="T10" s="201">
        <v>1.42</v>
      </c>
      <c r="U10" s="201">
        <v>59.88</v>
      </c>
      <c r="V10" s="201">
        <v>8.81</v>
      </c>
      <c r="W10" s="201">
        <v>14.74</v>
      </c>
      <c r="X10" s="201">
        <v>62.81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99.61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116.68</v>
      </c>
      <c r="AQ10" s="201">
        <v>38.21</v>
      </c>
      <c r="AR10" s="201">
        <v>0</v>
      </c>
      <c r="AS10" s="201">
        <v>7.65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2.42</v>
      </c>
      <c r="AZ10" s="201">
        <v>0</v>
      </c>
      <c r="BA10" s="201">
        <v>0</v>
      </c>
      <c r="BB10" s="201">
        <v>2.46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482.15</v>
      </c>
      <c r="L11" s="201">
        <v>12.54</v>
      </c>
      <c r="M11" s="201">
        <v>63.82</v>
      </c>
      <c r="N11" s="201">
        <v>52.88</v>
      </c>
      <c r="O11" s="201">
        <v>73.91</v>
      </c>
      <c r="P11" s="201">
        <v>31.34</v>
      </c>
      <c r="Q11" s="201">
        <v>9.61</v>
      </c>
      <c r="R11" s="201">
        <v>19.11</v>
      </c>
      <c r="S11" s="201">
        <v>11.76</v>
      </c>
      <c r="T11" s="201">
        <v>1.42</v>
      </c>
      <c r="U11" s="201">
        <v>59.88</v>
      </c>
      <c r="V11" s="201">
        <v>8.81</v>
      </c>
      <c r="W11" s="201">
        <v>14.74</v>
      </c>
      <c r="X11" s="201">
        <v>62.81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82.89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116.68</v>
      </c>
      <c r="AQ11" s="201">
        <v>38.21</v>
      </c>
      <c r="AR11" s="201">
        <v>0</v>
      </c>
      <c r="AS11" s="201">
        <v>7.65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2.42</v>
      </c>
      <c r="AZ11" s="201">
        <v>0</v>
      </c>
      <c r="BA11" s="201">
        <v>0</v>
      </c>
      <c r="BB11" s="201">
        <v>2.46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482.15</v>
      </c>
      <c r="L12" s="201">
        <v>12.54</v>
      </c>
      <c r="M12" s="201">
        <v>63.82</v>
      </c>
      <c r="N12" s="201">
        <v>52.88</v>
      </c>
      <c r="O12" s="201">
        <v>73.91</v>
      </c>
      <c r="P12" s="201">
        <v>31.34</v>
      </c>
      <c r="Q12" s="201">
        <v>9.61</v>
      </c>
      <c r="R12" s="201">
        <v>19.11</v>
      </c>
      <c r="S12" s="201">
        <v>11.76</v>
      </c>
      <c r="T12" s="201">
        <v>1.42</v>
      </c>
      <c r="U12" s="201">
        <v>59.88</v>
      </c>
      <c r="V12" s="201">
        <v>8.81</v>
      </c>
      <c r="W12" s="201">
        <v>14.74</v>
      </c>
      <c r="X12" s="201">
        <v>62.81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82.89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116.68</v>
      </c>
      <c r="AQ12" s="201">
        <v>38.21</v>
      </c>
      <c r="AR12" s="201">
        <v>0</v>
      </c>
      <c r="AS12" s="201">
        <v>7.65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2.42</v>
      </c>
      <c r="AZ12" s="201">
        <v>0</v>
      </c>
      <c r="BA12" s="201">
        <v>0</v>
      </c>
      <c r="BB12" s="201">
        <v>2.46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482.15</v>
      </c>
      <c r="L13" s="201">
        <v>12.54</v>
      </c>
      <c r="M13" s="201">
        <v>63.82</v>
      </c>
      <c r="N13" s="201">
        <v>52.88</v>
      </c>
      <c r="O13" s="201">
        <v>73.91</v>
      </c>
      <c r="P13" s="201">
        <v>31.34</v>
      </c>
      <c r="Q13" s="201">
        <v>9.61</v>
      </c>
      <c r="R13" s="201">
        <v>19.11</v>
      </c>
      <c r="S13" s="201">
        <v>11.75</v>
      </c>
      <c r="T13" s="201">
        <v>1.42</v>
      </c>
      <c r="U13" s="201">
        <v>59.88</v>
      </c>
      <c r="V13" s="201">
        <v>8.81</v>
      </c>
      <c r="W13" s="201">
        <v>14.74</v>
      </c>
      <c r="X13" s="201">
        <v>62.81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82.89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116.68</v>
      </c>
      <c r="AQ13" s="201">
        <v>38.21</v>
      </c>
      <c r="AR13" s="201">
        <v>0</v>
      </c>
      <c r="AS13" s="201">
        <v>7.65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2.42</v>
      </c>
      <c r="AZ13" s="201">
        <v>0</v>
      </c>
      <c r="BA13" s="201">
        <v>0</v>
      </c>
      <c r="BB13" s="201">
        <v>2.46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482.15</v>
      </c>
      <c r="L14" s="201">
        <v>12.54</v>
      </c>
      <c r="M14" s="201">
        <v>63.82</v>
      </c>
      <c r="N14" s="201">
        <v>52.88</v>
      </c>
      <c r="O14" s="201">
        <v>73.91</v>
      </c>
      <c r="P14" s="201">
        <v>31.34</v>
      </c>
      <c r="Q14" s="201">
        <v>9.61</v>
      </c>
      <c r="R14" s="201">
        <v>19.11</v>
      </c>
      <c r="S14" s="201">
        <v>11.75</v>
      </c>
      <c r="T14" s="201">
        <v>1.42</v>
      </c>
      <c r="U14" s="201">
        <v>59.88</v>
      </c>
      <c r="V14" s="201">
        <v>8.81</v>
      </c>
      <c r="W14" s="201">
        <v>14.74</v>
      </c>
      <c r="X14" s="201">
        <v>62.81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82.89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116.68</v>
      </c>
      <c r="AQ14" s="201">
        <v>38.21</v>
      </c>
      <c r="AR14" s="201">
        <v>0</v>
      </c>
      <c r="AS14" s="201">
        <v>7.65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2.42</v>
      </c>
      <c r="AZ14" s="201">
        <v>0</v>
      </c>
      <c r="BA14" s="201">
        <v>0</v>
      </c>
      <c r="BB14" s="201">
        <v>2.46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482.15</v>
      </c>
      <c r="L15" s="201">
        <v>12.54</v>
      </c>
      <c r="M15" s="201">
        <v>63.82</v>
      </c>
      <c r="N15" s="201">
        <v>52.88</v>
      </c>
      <c r="O15" s="201">
        <v>73.91</v>
      </c>
      <c r="P15" s="201">
        <v>31.34</v>
      </c>
      <c r="Q15" s="201">
        <v>9.61</v>
      </c>
      <c r="R15" s="201">
        <v>19.12</v>
      </c>
      <c r="S15" s="201">
        <v>11.76</v>
      </c>
      <c r="T15" s="201">
        <v>1.42</v>
      </c>
      <c r="U15" s="201">
        <v>59.88</v>
      </c>
      <c r="V15" s="201">
        <v>8.81</v>
      </c>
      <c r="W15" s="201">
        <v>14.74</v>
      </c>
      <c r="X15" s="201">
        <v>62.81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82.89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116.68</v>
      </c>
      <c r="AQ15" s="201">
        <v>38.200000000000003</v>
      </c>
      <c r="AR15" s="201">
        <v>0</v>
      </c>
      <c r="AS15" s="201">
        <v>7.65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2.42</v>
      </c>
      <c r="AZ15" s="201">
        <v>0</v>
      </c>
      <c r="BA15" s="201">
        <v>0</v>
      </c>
      <c r="BB15" s="201">
        <v>2.46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472.51</v>
      </c>
      <c r="L16" s="201">
        <v>12.54</v>
      </c>
      <c r="M16" s="201">
        <v>63.82</v>
      </c>
      <c r="N16" s="201">
        <v>52.88</v>
      </c>
      <c r="O16" s="201">
        <v>73.91</v>
      </c>
      <c r="P16" s="201">
        <v>31.34</v>
      </c>
      <c r="Q16" s="201">
        <v>9.6199999999999992</v>
      </c>
      <c r="R16" s="201">
        <v>19.12</v>
      </c>
      <c r="S16" s="201">
        <v>11.75</v>
      </c>
      <c r="T16" s="201">
        <v>1.42</v>
      </c>
      <c r="U16" s="201">
        <v>59.88</v>
      </c>
      <c r="V16" s="201">
        <v>8.81</v>
      </c>
      <c r="W16" s="201">
        <v>14.74</v>
      </c>
      <c r="X16" s="201">
        <v>62.81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82.89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116.68</v>
      </c>
      <c r="AQ16" s="201">
        <v>38.200000000000003</v>
      </c>
      <c r="AR16" s="201">
        <v>0</v>
      </c>
      <c r="AS16" s="201">
        <v>7.65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2.42</v>
      </c>
      <c r="AZ16" s="201">
        <v>0</v>
      </c>
      <c r="BA16" s="201">
        <v>0</v>
      </c>
      <c r="BB16" s="201">
        <v>2.46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433.94</v>
      </c>
      <c r="L17" s="201">
        <v>12.54</v>
      </c>
      <c r="M17" s="201">
        <v>63.82</v>
      </c>
      <c r="N17" s="201">
        <v>52.88</v>
      </c>
      <c r="O17" s="201">
        <v>73.91</v>
      </c>
      <c r="P17" s="201">
        <v>31.34</v>
      </c>
      <c r="Q17" s="201">
        <v>9.6199999999999992</v>
      </c>
      <c r="R17" s="201">
        <v>19.12</v>
      </c>
      <c r="S17" s="201">
        <v>11.75</v>
      </c>
      <c r="T17" s="201">
        <v>1.42</v>
      </c>
      <c r="U17" s="201">
        <v>59.88</v>
      </c>
      <c r="V17" s="201">
        <v>8.81</v>
      </c>
      <c r="W17" s="201">
        <v>14.74</v>
      </c>
      <c r="X17" s="201">
        <v>62.81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82.89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116.68</v>
      </c>
      <c r="AQ17" s="201">
        <v>38.200000000000003</v>
      </c>
      <c r="AR17" s="201">
        <v>0</v>
      </c>
      <c r="AS17" s="201">
        <v>7.65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2.42</v>
      </c>
      <c r="AZ17" s="201">
        <v>0</v>
      </c>
      <c r="BA17" s="201">
        <v>0</v>
      </c>
      <c r="BB17" s="201">
        <v>2.46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405.01</v>
      </c>
      <c r="L18" s="201">
        <v>12.54</v>
      </c>
      <c r="M18" s="201">
        <v>63.82</v>
      </c>
      <c r="N18" s="201">
        <v>52.88</v>
      </c>
      <c r="O18" s="201">
        <v>73.91</v>
      </c>
      <c r="P18" s="201">
        <v>31.34</v>
      </c>
      <c r="Q18" s="201">
        <v>9.6199999999999992</v>
      </c>
      <c r="R18" s="201">
        <v>19.12</v>
      </c>
      <c r="S18" s="201">
        <v>11.75</v>
      </c>
      <c r="T18" s="201">
        <v>1.42</v>
      </c>
      <c r="U18" s="201">
        <v>59.88</v>
      </c>
      <c r="V18" s="201">
        <v>8.81</v>
      </c>
      <c r="W18" s="201">
        <v>14.74</v>
      </c>
      <c r="X18" s="201">
        <v>62.81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82.89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116.68</v>
      </c>
      <c r="AQ18" s="201">
        <v>38.200000000000003</v>
      </c>
      <c r="AR18" s="201">
        <v>0</v>
      </c>
      <c r="AS18" s="201">
        <v>7.65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2.42</v>
      </c>
      <c r="AZ18" s="201">
        <v>0</v>
      </c>
      <c r="BA18" s="201">
        <v>0</v>
      </c>
      <c r="BB18" s="201">
        <v>2.46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405.01</v>
      </c>
      <c r="L19" s="201">
        <v>12.54</v>
      </c>
      <c r="M19" s="201">
        <v>63.82</v>
      </c>
      <c r="N19" s="201">
        <v>52.88</v>
      </c>
      <c r="O19" s="201">
        <v>73.91</v>
      </c>
      <c r="P19" s="201">
        <v>31.34</v>
      </c>
      <c r="Q19" s="201">
        <v>9.6199999999999992</v>
      </c>
      <c r="R19" s="201">
        <v>19.12</v>
      </c>
      <c r="S19" s="201">
        <v>11.75</v>
      </c>
      <c r="T19" s="201">
        <v>1.42</v>
      </c>
      <c r="U19" s="201">
        <v>59.88</v>
      </c>
      <c r="V19" s="201">
        <v>8.81</v>
      </c>
      <c r="W19" s="201">
        <v>14.74</v>
      </c>
      <c r="X19" s="201">
        <v>62.81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82.89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116.68</v>
      </c>
      <c r="AQ19" s="201">
        <v>38.200000000000003</v>
      </c>
      <c r="AR19" s="201">
        <v>0</v>
      </c>
      <c r="AS19" s="201">
        <v>7.65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2.42</v>
      </c>
      <c r="AZ19" s="201">
        <v>0</v>
      </c>
      <c r="BA19" s="201">
        <v>0</v>
      </c>
      <c r="BB19" s="201">
        <v>2.46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405.01</v>
      </c>
      <c r="L20" s="201">
        <v>12.54</v>
      </c>
      <c r="M20" s="201">
        <v>63.82</v>
      </c>
      <c r="N20" s="201">
        <v>52.88</v>
      </c>
      <c r="O20" s="201">
        <v>73.91</v>
      </c>
      <c r="P20" s="201">
        <v>31.34</v>
      </c>
      <c r="Q20" s="201">
        <v>9.6199999999999992</v>
      </c>
      <c r="R20" s="201">
        <v>19.12</v>
      </c>
      <c r="S20" s="201">
        <v>11.75</v>
      </c>
      <c r="T20" s="201">
        <v>1.42</v>
      </c>
      <c r="U20" s="201">
        <v>59.88</v>
      </c>
      <c r="V20" s="201">
        <v>8.81</v>
      </c>
      <c r="W20" s="201">
        <v>14.74</v>
      </c>
      <c r="X20" s="201">
        <v>62.81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82.89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116.68</v>
      </c>
      <c r="AQ20" s="201">
        <v>38.200000000000003</v>
      </c>
      <c r="AR20" s="201">
        <v>0</v>
      </c>
      <c r="AS20" s="201">
        <v>7.65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2.42</v>
      </c>
      <c r="AZ20" s="201">
        <v>0</v>
      </c>
      <c r="BA20" s="201">
        <v>0</v>
      </c>
      <c r="BB20" s="201">
        <v>2.46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405.01</v>
      </c>
      <c r="L21" s="201">
        <v>12.54</v>
      </c>
      <c r="M21" s="201">
        <v>63.82</v>
      </c>
      <c r="N21" s="201">
        <v>52.88</v>
      </c>
      <c r="O21" s="201">
        <v>73.91</v>
      </c>
      <c r="P21" s="201">
        <v>31.34</v>
      </c>
      <c r="Q21" s="201">
        <v>9.6199999999999992</v>
      </c>
      <c r="R21" s="201">
        <v>19.12</v>
      </c>
      <c r="S21" s="201">
        <v>11.75</v>
      </c>
      <c r="T21" s="201">
        <v>1.42</v>
      </c>
      <c r="U21" s="201">
        <v>59.88</v>
      </c>
      <c r="V21" s="201">
        <v>8.81</v>
      </c>
      <c r="W21" s="201">
        <v>14.74</v>
      </c>
      <c r="X21" s="201">
        <v>62.81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82.89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116.68</v>
      </c>
      <c r="AQ21" s="201">
        <v>38.200000000000003</v>
      </c>
      <c r="AR21" s="201">
        <v>0</v>
      </c>
      <c r="AS21" s="201">
        <v>7.65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2.42</v>
      </c>
      <c r="AZ21" s="201">
        <v>0</v>
      </c>
      <c r="BA21" s="201">
        <v>0.42</v>
      </c>
      <c r="BB21" s="201">
        <v>2.46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405.01</v>
      </c>
      <c r="L22" s="201">
        <v>12.54</v>
      </c>
      <c r="M22" s="201">
        <v>63.82</v>
      </c>
      <c r="N22" s="201">
        <v>52.88</v>
      </c>
      <c r="O22" s="201">
        <v>73.91</v>
      </c>
      <c r="P22" s="201">
        <v>31.34</v>
      </c>
      <c r="Q22" s="201">
        <v>9.6199999999999992</v>
      </c>
      <c r="R22" s="201">
        <v>19.12</v>
      </c>
      <c r="S22" s="201">
        <v>11.75</v>
      </c>
      <c r="T22" s="201">
        <v>1.42</v>
      </c>
      <c r="U22" s="201">
        <v>59.88</v>
      </c>
      <c r="V22" s="201">
        <v>8.81</v>
      </c>
      <c r="W22" s="201">
        <v>14.74</v>
      </c>
      <c r="X22" s="201">
        <v>62.81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82.89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116.68</v>
      </c>
      <c r="AQ22" s="201">
        <v>38.200000000000003</v>
      </c>
      <c r="AR22" s="201">
        <v>0</v>
      </c>
      <c r="AS22" s="201">
        <v>7.65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2.42</v>
      </c>
      <c r="AZ22" s="201">
        <v>0</v>
      </c>
      <c r="BA22" s="201">
        <v>0.42</v>
      </c>
      <c r="BB22" s="201">
        <v>2.46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356.79</v>
      </c>
      <c r="L23" s="201">
        <v>12.54</v>
      </c>
      <c r="M23" s="201">
        <v>63.82</v>
      </c>
      <c r="N23" s="201">
        <v>52.88</v>
      </c>
      <c r="O23" s="201">
        <v>73.91</v>
      </c>
      <c r="P23" s="201">
        <v>31.34</v>
      </c>
      <c r="Q23" s="201">
        <v>9.61</v>
      </c>
      <c r="R23" s="201">
        <v>19.12</v>
      </c>
      <c r="S23" s="201">
        <v>11.76</v>
      </c>
      <c r="T23" s="201">
        <v>1.42</v>
      </c>
      <c r="U23" s="201">
        <v>59.88</v>
      </c>
      <c r="V23" s="201">
        <v>8.81</v>
      </c>
      <c r="W23" s="201">
        <v>14.74</v>
      </c>
      <c r="X23" s="201">
        <v>62.81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82.89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116.68</v>
      </c>
      <c r="AQ23" s="201">
        <v>38.200000000000003</v>
      </c>
      <c r="AR23" s="201">
        <v>0</v>
      </c>
      <c r="AS23" s="201">
        <v>7.65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2.42</v>
      </c>
      <c r="AZ23" s="201">
        <v>0</v>
      </c>
      <c r="BA23" s="201">
        <v>0.42</v>
      </c>
      <c r="BB23" s="201">
        <v>2.46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366.44</v>
      </c>
      <c r="L24" s="201">
        <v>12.54</v>
      </c>
      <c r="M24" s="201">
        <v>63.82</v>
      </c>
      <c r="N24" s="201">
        <v>52.88</v>
      </c>
      <c r="O24" s="201">
        <v>73.91</v>
      </c>
      <c r="P24" s="201">
        <v>31.34</v>
      </c>
      <c r="Q24" s="201">
        <v>9.61</v>
      </c>
      <c r="R24" s="201">
        <v>19.12</v>
      </c>
      <c r="S24" s="201">
        <v>11.76</v>
      </c>
      <c r="T24" s="201">
        <v>1.42</v>
      </c>
      <c r="U24" s="201">
        <v>59.88</v>
      </c>
      <c r="V24" s="201">
        <v>8.81</v>
      </c>
      <c r="W24" s="201">
        <v>14.74</v>
      </c>
      <c r="X24" s="201">
        <v>62.81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82.89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116.68</v>
      </c>
      <c r="AQ24" s="201">
        <v>38.200000000000003</v>
      </c>
      <c r="AR24" s="201">
        <v>0</v>
      </c>
      <c r="AS24" s="201">
        <v>7.65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2.42</v>
      </c>
      <c r="AZ24" s="201">
        <v>0</v>
      </c>
      <c r="BA24" s="201">
        <v>0.42</v>
      </c>
      <c r="BB24" s="201">
        <v>2.46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414.65</v>
      </c>
      <c r="L25" s="201">
        <v>12.54</v>
      </c>
      <c r="M25" s="201">
        <v>63.82</v>
      </c>
      <c r="N25" s="201">
        <v>52.88</v>
      </c>
      <c r="O25" s="201">
        <v>73.91</v>
      </c>
      <c r="P25" s="201">
        <v>31.34</v>
      </c>
      <c r="Q25" s="201">
        <v>9.61</v>
      </c>
      <c r="R25" s="201">
        <v>19.12</v>
      </c>
      <c r="S25" s="201">
        <v>11.76</v>
      </c>
      <c r="T25" s="201">
        <v>1.42</v>
      </c>
      <c r="U25" s="201">
        <v>59.88</v>
      </c>
      <c r="V25" s="201">
        <v>8.81</v>
      </c>
      <c r="W25" s="201">
        <v>14.74</v>
      </c>
      <c r="X25" s="201">
        <v>62.81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82.89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116.68</v>
      </c>
      <c r="AQ25" s="201">
        <v>38.200000000000003</v>
      </c>
      <c r="AR25" s="201">
        <v>0</v>
      </c>
      <c r="AS25" s="201">
        <v>7.65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2.42</v>
      </c>
      <c r="AZ25" s="201">
        <v>0</v>
      </c>
      <c r="BA25" s="201">
        <v>0.46</v>
      </c>
      <c r="BB25" s="201">
        <v>2.46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433.94</v>
      </c>
      <c r="L26" s="201">
        <v>12.54</v>
      </c>
      <c r="M26" s="201">
        <v>63.82</v>
      </c>
      <c r="N26" s="201">
        <v>52.88</v>
      </c>
      <c r="O26" s="201">
        <v>73.91</v>
      </c>
      <c r="P26" s="201">
        <v>31.34</v>
      </c>
      <c r="Q26" s="201">
        <v>9.61</v>
      </c>
      <c r="R26" s="201">
        <v>19.12</v>
      </c>
      <c r="S26" s="201">
        <v>11.76</v>
      </c>
      <c r="T26" s="201">
        <v>1.42</v>
      </c>
      <c r="U26" s="201">
        <v>59.88</v>
      </c>
      <c r="V26" s="201">
        <v>8.81</v>
      </c>
      <c r="W26" s="201">
        <v>14.74</v>
      </c>
      <c r="X26" s="201">
        <v>62.81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82.89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116.68</v>
      </c>
      <c r="AQ26" s="201">
        <v>38.200000000000003</v>
      </c>
      <c r="AR26" s="201">
        <v>0</v>
      </c>
      <c r="AS26" s="201">
        <v>7.65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2.42</v>
      </c>
      <c r="AZ26" s="201">
        <v>0</v>
      </c>
      <c r="BA26" s="201">
        <v>0.46</v>
      </c>
      <c r="BB26" s="201">
        <v>2.46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443.58</v>
      </c>
      <c r="L27" s="201">
        <v>12.54</v>
      </c>
      <c r="M27" s="201">
        <v>63.82</v>
      </c>
      <c r="N27" s="201">
        <v>52.88</v>
      </c>
      <c r="O27" s="201">
        <v>73.91</v>
      </c>
      <c r="P27" s="201">
        <v>31.34</v>
      </c>
      <c r="Q27" s="201">
        <v>9.61</v>
      </c>
      <c r="R27" s="201">
        <v>19.12</v>
      </c>
      <c r="S27" s="201">
        <v>11.76</v>
      </c>
      <c r="T27" s="201">
        <v>1.42</v>
      </c>
      <c r="U27" s="201">
        <v>59.88</v>
      </c>
      <c r="V27" s="201">
        <v>8.81</v>
      </c>
      <c r="W27" s="201">
        <v>14.74</v>
      </c>
      <c r="X27" s="201">
        <v>62.81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82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116.68</v>
      </c>
      <c r="AQ27" s="201">
        <v>38.200000000000003</v>
      </c>
      <c r="AR27" s="201">
        <v>1.83</v>
      </c>
      <c r="AS27" s="201">
        <v>7.65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2.42</v>
      </c>
      <c r="AZ27" s="201">
        <v>0</v>
      </c>
      <c r="BA27" s="201">
        <v>0.46</v>
      </c>
      <c r="BB27" s="201">
        <v>2.46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453.22</v>
      </c>
      <c r="L28" s="201">
        <v>12.54</v>
      </c>
      <c r="M28" s="201">
        <v>63.82</v>
      </c>
      <c r="N28" s="201">
        <v>52.88</v>
      </c>
      <c r="O28" s="201">
        <v>73.91</v>
      </c>
      <c r="P28" s="201">
        <v>31.34</v>
      </c>
      <c r="Q28" s="201">
        <v>9.61</v>
      </c>
      <c r="R28" s="201">
        <v>19.12</v>
      </c>
      <c r="S28" s="201">
        <v>11.76</v>
      </c>
      <c r="T28" s="201">
        <v>1.42</v>
      </c>
      <c r="U28" s="201">
        <v>59.88</v>
      </c>
      <c r="V28" s="201">
        <v>8.81</v>
      </c>
      <c r="W28" s="201">
        <v>14.74</v>
      </c>
      <c r="X28" s="201">
        <v>62.81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82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116.68</v>
      </c>
      <c r="AQ28" s="201">
        <v>38.200000000000003</v>
      </c>
      <c r="AR28" s="201">
        <v>5.59</v>
      </c>
      <c r="AS28" s="201">
        <v>7.65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2.42</v>
      </c>
      <c r="AZ28" s="201">
        <v>0</v>
      </c>
      <c r="BA28" s="201">
        <v>0.46</v>
      </c>
      <c r="BB28" s="201">
        <v>2.46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433.94</v>
      </c>
      <c r="L29" s="201">
        <v>12.54</v>
      </c>
      <c r="M29" s="201">
        <v>63.82</v>
      </c>
      <c r="N29" s="201">
        <v>52.88</v>
      </c>
      <c r="O29" s="201">
        <v>73.91</v>
      </c>
      <c r="P29" s="201">
        <v>31.34</v>
      </c>
      <c r="Q29" s="201">
        <v>9.61</v>
      </c>
      <c r="R29" s="201">
        <v>19.12</v>
      </c>
      <c r="S29" s="201">
        <v>11.76</v>
      </c>
      <c r="T29" s="201">
        <v>1.42</v>
      </c>
      <c r="U29" s="201">
        <v>59.88</v>
      </c>
      <c r="V29" s="201">
        <v>8.81</v>
      </c>
      <c r="W29" s="201">
        <v>14.74</v>
      </c>
      <c r="X29" s="201">
        <v>62.81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82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116.68</v>
      </c>
      <c r="AQ29" s="201">
        <v>38.200000000000003</v>
      </c>
      <c r="AR29" s="201">
        <v>14.93</v>
      </c>
      <c r="AS29" s="201">
        <v>7.65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2.42</v>
      </c>
      <c r="AZ29" s="201">
        <v>0</v>
      </c>
      <c r="BA29" s="201">
        <v>0.46</v>
      </c>
      <c r="BB29" s="201">
        <v>2.46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414.65</v>
      </c>
      <c r="L30" s="201">
        <v>12.54</v>
      </c>
      <c r="M30" s="201">
        <v>63.82</v>
      </c>
      <c r="N30" s="201">
        <v>52.88</v>
      </c>
      <c r="O30" s="201">
        <v>73.91</v>
      </c>
      <c r="P30" s="201">
        <v>31.34</v>
      </c>
      <c r="Q30" s="201">
        <v>9.61</v>
      </c>
      <c r="R30" s="201">
        <v>19.12</v>
      </c>
      <c r="S30" s="201">
        <v>11.76</v>
      </c>
      <c r="T30" s="201">
        <v>1.42</v>
      </c>
      <c r="U30" s="201">
        <v>59.88</v>
      </c>
      <c r="V30" s="201">
        <v>8.81</v>
      </c>
      <c r="W30" s="201">
        <v>14.74</v>
      </c>
      <c r="X30" s="201">
        <v>62.81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82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116.68</v>
      </c>
      <c r="AQ30" s="201">
        <v>38.200000000000003</v>
      </c>
      <c r="AR30" s="201">
        <v>29.63</v>
      </c>
      <c r="AS30" s="201">
        <v>7.65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2.42</v>
      </c>
      <c r="AZ30" s="201">
        <v>0</v>
      </c>
      <c r="BA30" s="201">
        <v>0.46</v>
      </c>
      <c r="BB30" s="201">
        <v>2.46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395.37</v>
      </c>
      <c r="L31" s="201">
        <v>12.54</v>
      </c>
      <c r="M31" s="201">
        <v>63.82</v>
      </c>
      <c r="N31" s="201">
        <v>52.88</v>
      </c>
      <c r="O31" s="201">
        <v>73.91</v>
      </c>
      <c r="P31" s="201">
        <v>31.34</v>
      </c>
      <c r="Q31" s="201">
        <v>9.61</v>
      </c>
      <c r="R31" s="201">
        <v>19.11</v>
      </c>
      <c r="S31" s="201">
        <v>11.76</v>
      </c>
      <c r="T31" s="201">
        <v>1.42</v>
      </c>
      <c r="U31" s="201">
        <v>59.88</v>
      </c>
      <c r="V31" s="201">
        <v>8.81</v>
      </c>
      <c r="W31" s="201">
        <v>14.74</v>
      </c>
      <c r="X31" s="201">
        <v>62.81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82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116.68</v>
      </c>
      <c r="AQ31" s="201">
        <v>38.200000000000003</v>
      </c>
      <c r="AR31" s="201">
        <v>42.3</v>
      </c>
      <c r="AS31" s="201">
        <v>7.65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2.42</v>
      </c>
      <c r="AZ31" s="201">
        <v>0</v>
      </c>
      <c r="BA31" s="201">
        <v>0.46</v>
      </c>
      <c r="BB31" s="201">
        <v>2.46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376.08</v>
      </c>
      <c r="L32" s="201">
        <v>12.54</v>
      </c>
      <c r="M32" s="201">
        <v>63.82</v>
      </c>
      <c r="N32" s="201">
        <v>52.88</v>
      </c>
      <c r="O32" s="201">
        <v>73.91</v>
      </c>
      <c r="P32" s="201">
        <v>31.34</v>
      </c>
      <c r="Q32" s="201">
        <v>9.61</v>
      </c>
      <c r="R32" s="201">
        <v>19.11</v>
      </c>
      <c r="S32" s="201">
        <v>11.76</v>
      </c>
      <c r="T32" s="201">
        <v>1.42</v>
      </c>
      <c r="U32" s="201">
        <v>59.88</v>
      </c>
      <c r="V32" s="201">
        <v>8.81</v>
      </c>
      <c r="W32" s="201">
        <v>14.74</v>
      </c>
      <c r="X32" s="201">
        <v>62.81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82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116.68</v>
      </c>
      <c r="AQ32" s="201">
        <v>38.200000000000003</v>
      </c>
      <c r="AR32" s="201">
        <v>43.5</v>
      </c>
      <c r="AS32" s="201">
        <v>7.65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2.42</v>
      </c>
      <c r="AZ32" s="201">
        <v>0</v>
      </c>
      <c r="BA32" s="201">
        <v>0.46</v>
      </c>
      <c r="BB32" s="201">
        <v>2.46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347.15</v>
      </c>
      <c r="L33" s="201">
        <v>12.54</v>
      </c>
      <c r="M33" s="201">
        <v>63.82</v>
      </c>
      <c r="N33" s="201">
        <v>52.88</v>
      </c>
      <c r="O33" s="201">
        <v>73.91</v>
      </c>
      <c r="P33" s="201">
        <v>31.34</v>
      </c>
      <c r="Q33" s="201">
        <v>9.61</v>
      </c>
      <c r="R33" s="201">
        <v>19.11</v>
      </c>
      <c r="S33" s="201">
        <v>11.76</v>
      </c>
      <c r="T33" s="201">
        <v>1.42</v>
      </c>
      <c r="U33" s="201">
        <v>59.88</v>
      </c>
      <c r="V33" s="201">
        <v>8.81</v>
      </c>
      <c r="W33" s="201">
        <v>14.74</v>
      </c>
      <c r="X33" s="201">
        <v>62.81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82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116.68</v>
      </c>
      <c r="AQ33" s="201">
        <v>38.200000000000003</v>
      </c>
      <c r="AR33" s="201">
        <v>45.5</v>
      </c>
      <c r="AS33" s="201">
        <v>7.65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2.42</v>
      </c>
      <c r="AZ33" s="201">
        <v>0</v>
      </c>
      <c r="BA33" s="201">
        <v>0.46</v>
      </c>
      <c r="BB33" s="201">
        <v>2.46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308.58</v>
      </c>
      <c r="L34" s="201">
        <v>12.54</v>
      </c>
      <c r="M34" s="201">
        <v>63.82</v>
      </c>
      <c r="N34" s="201">
        <v>52.88</v>
      </c>
      <c r="O34" s="201">
        <v>73.91</v>
      </c>
      <c r="P34" s="201">
        <v>31.34</v>
      </c>
      <c r="Q34" s="201">
        <v>9.61</v>
      </c>
      <c r="R34" s="201">
        <v>19.11</v>
      </c>
      <c r="S34" s="201">
        <v>11.76</v>
      </c>
      <c r="T34" s="201">
        <v>1.42</v>
      </c>
      <c r="U34" s="201">
        <v>59.88</v>
      </c>
      <c r="V34" s="201">
        <v>8.81</v>
      </c>
      <c r="W34" s="201">
        <v>14.74</v>
      </c>
      <c r="X34" s="201">
        <v>62.81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82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116.68</v>
      </c>
      <c r="AQ34" s="201">
        <v>38.200000000000003</v>
      </c>
      <c r="AR34" s="201">
        <v>46</v>
      </c>
      <c r="AS34" s="201">
        <v>7.65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2.42</v>
      </c>
      <c r="AZ34" s="201">
        <v>0</v>
      </c>
      <c r="BA34" s="201">
        <v>0.46</v>
      </c>
      <c r="BB34" s="201">
        <v>2.46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279.64999999999998</v>
      </c>
      <c r="L35" s="201">
        <v>12.54</v>
      </c>
      <c r="M35" s="201">
        <v>63.82</v>
      </c>
      <c r="N35" s="201">
        <v>52.88</v>
      </c>
      <c r="O35" s="201">
        <v>73.91</v>
      </c>
      <c r="P35" s="201">
        <v>31.34</v>
      </c>
      <c r="Q35" s="201">
        <v>9.6199999999999992</v>
      </c>
      <c r="R35" s="201">
        <v>19.11</v>
      </c>
      <c r="S35" s="201">
        <v>11.75</v>
      </c>
      <c r="T35" s="201">
        <v>1.42</v>
      </c>
      <c r="U35" s="201">
        <v>59.88</v>
      </c>
      <c r="V35" s="201">
        <v>8.81</v>
      </c>
      <c r="W35" s="201">
        <v>14.74</v>
      </c>
      <c r="X35" s="201">
        <v>62.81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82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116.68</v>
      </c>
      <c r="AQ35" s="201">
        <v>38.200000000000003</v>
      </c>
      <c r="AR35" s="201">
        <v>47.1</v>
      </c>
      <c r="AS35" s="201">
        <v>7.65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2.42</v>
      </c>
      <c r="AZ35" s="201">
        <v>0</v>
      </c>
      <c r="BA35" s="201">
        <v>0.46</v>
      </c>
      <c r="BB35" s="201">
        <v>2.46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279.64999999999998</v>
      </c>
      <c r="L36" s="201">
        <v>12.54</v>
      </c>
      <c r="M36" s="201">
        <v>63.82</v>
      </c>
      <c r="N36" s="201">
        <v>52.88</v>
      </c>
      <c r="O36" s="201">
        <v>73.91</v>
      </c>
      <c r="P36" s="201">
        <v>31.34</v>
      </c>
      <c r="Q36" s="201">
        <v>9.61</v>
      </c>
      <c r="R36" s="201">
        <v>19.11</v>
      </c>
      <c r="S36" s="201">
        <v>11.76</v>
      </c>
      <c r="T36" s="201">
        <v>1.42</v>
      </c>
      <c r="U36" s="201">
        <v>59.88</v>
      </c>
      <c r="V36" s="201">
        <v>8.81</v>
      </c>
      <c r="W36" s="201">
        <v>14.74</v>
      </c>
      <c r="X36" s="201">
        <v>62.81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82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116.68</v>
      </c>
      <c r="AQ36" s="201">
        <v>38.200000000000003</v>
      </c>
      <c r="AR36" s="201">
        <v>47.1</v>
      </c>
      <c r="AS36" s="201">
        <v>7.65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2.42</v>
      </c>
      <c r="AZ36" s="201">
        <v>0</v>
      </c>
      <c r="BA36" s="201">
        <v>0.46</v>
      </c>
      <c r="BB36" s="201">
        <v>2.46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279.64999999999998</v>
      </c>
      <c r="L37" s="201">
        <v>9.64</v>
      </c>
      <c r="M37" s="201">
        <v>63.82</v>
      </c>
      <c r="N37" s="201">
        <v>52.88</v>
      </c>
      <c r="O37" s="201">
        <v>73.91</v>
      </c>
      <c r="P37" s="201">
        <v>31.34</v>
      </c>
      <c r="Q37" s="201">
        <v>5.1100000000000003</v>
      </c>
      <c r="R37" s="201">
        <v>19.11</v>
      </c>
      <c r="S37" s="201">
        <v>6.75</v>
      </c>
      <c r="T37" s="201">
        <v>0.97</v>
      </c>
      <c r="U37" s="201">
        <v>59.88</v>
      </c>
      <c r="V37" s="201">
        <v>8.81</v>
      </c>
      <c r="W37" s="201">
        <v>14.74</v>
      </c>
      <c r="X37" s="201">
        <v>62.81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82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117.55</v>
      </c>
      <c r="AQ37" s="201">
        <v>14.46</v>
      </c>
      <c r="AR37" s="201">
        <v>47.1</v>
      </c>
      <c r="AS37" s="201">
        <v>7.65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2.42</v>
      </c>
      <c r="AZ37" s="201">
        <v>0</v>
      </c>
      <c r="BA37" s="201">
        <v>0.46</v>
      </c>
      <c r="BB37" s="201">
        <v>2.46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279.64999999999998</v>
      </c>
      <c r="L38" s="201">
        <v>9.64</v>
      </c>
      <c r="M38" s="201">
        <v>63.82</v>
      </c>
      <c r="N38" s="201">
        <v>52.88</v>
      </c>
      <c r="O38" s="201">
        <v>73.91</v>
      </c>
      <c r="P38" s="201">
        <v>31.34</v>
      </c>
      <c r="Q38" s="201">
        <v>5.1100000000000003</v>
      </c>
      <c r="R38" s="201">
        <v>19.11</v>
      </c>
      <c r="S38" s="201">
        <v>6.75</v>
      </c>
      <c r="T38" s="201">
        <v>0.97</v>
      </c>
      <c r="U38" s="201">
        <v>59.88</v>
      </c>
      <c r="V38" s="201">
        <v>8.81</v>
      </c>
      <c r="W38" s="201">
        <v>14.74</v>
      </c>
      <c r="X38" s="201">
        <v>62.81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82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117.55</v>
      </c>
      <c r="AQ38" s="201">
        <v>14.46</v>
      </c>
      <c r="AR38" s="201">
        <v>47.1</v>
      </c>
      <c r="AS38" s="201">
        <v>7.65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2.42</v>
      </c>
      <c r="AZ38" s="201">
        <v>0</v>
      </c>
      <c r="BA38" s="201">
        <v>0.46</v>
      </c>
      <c r="BB38" s="201">
        <v>2.46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279.64999999999998</v>
      </c>
      <c r="L39" s="201">
        <v>9.64</v>
      </c>
      <c r="M39" s="201">
        <v>63.82</v>
      </c>
      <c r="N39" s="201">
        <v>52.88</v>
      </c>
      <c r="O39" s="201">
        <v>73.91</v>
      </c>
      <c r="P39" s="201">
        <v>31.34</v>
      </c>
      <c r="Q39" s="201">
        <v>5.18</v>
      </c>
      <c r="R39" s="201">
        <v>19.11</v>
      </c>
      <c r="S39" s="201">
        <v>6.75</v>
      </c>
      <c r="T39" s="201">
        <v>0.97</v>
      </c>
      <c r="U39" s="201">
        <v>59.88</v>
      </c>
      <c r="V39" s="201">
        <v>8.81</v>
      </c>
      <c r="W39" s="201">
        <v>14.74</v>
      </c>
      <c r="X39" s="201">
        <v>62.81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82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118.96</v>
      </c>
      <c r="AQ39" s="201">
        <v>14.47</v>
      </c>
      <c r="AR39" s="201">
        <v>47.1</v>
      </c>
      <c r="AS39" s="201">
        <v>7.65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2.42</v>
      </c>
      <c r="AZ39" s="201">
        <v>0</v>
      </c>
      <c r="BA39" s="201">
        <v>0.46</v>
      </c>
      <c r="BB39" s="201">
        <v>2.46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279.64999999999998</v>
      </c>
      <c r="L40" s="201">
        <v>9.64</v>
      </c>
      <c r="M40" s="201">
        <v>63.82</v>
      </c>
      <c r="N40" s="201">
        <v>52.88</v>
      </c>
      <c r="O40" s="201">
        <v>73.91</v>
      </c>
      <c r="P40" s="201">
        <v>31.34</v>
      </c>
      <c r="Q40" s="201">
        <v>5.1100000000000003</v>
      </c>
      <c r="R40" s="201">
        <v>19.11</v>
      </c>
      <c r="S40" s="201">
        <v>6.75</v>
      </c>
      <c r="T40" s="201">
        <v>0.97</v>
      </c>
      <c r="U40" s="201">
        <v>59.88</v>
      </c>
      <c r="V40" s="201">
        <v>8.49</v>
      </c>
      <c r="W40" s="201">
        <v>14.61</v>
      </c>
      <c r="X40" s="201">
        <v>61.86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82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118.84</v>
      </c>
      <c r="AQ40" s="201">
        <v>14.46</v>
      </c>
      <c r="AR40" s="201">
        <v>47.1</v>
      </c>
      <c r="AS40" s="201">
        <v>7.65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2.42</v>
      </c>
      <c r="AZ40" s="201">
        <v>0</v>
      </c>
      <c r="BA40" s="201">
        <v>0</v>
      </c>
      <c r="BB40" s="201">
        <v>2.46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279.64999999999998</v>
      </c>
      <c r="L41" s="201">
        <v>9.64</v>
      </c>
      <c r="M41" s="201">
        <v>63.82</v>
      </c>
      <c r="N41" s="201">
        <v>52.88</v>
      </c>
      <c r="O41" s="201">
        <v>73.91</v>
      </c>
      <c r="P41" s="201">
        <v>31.34</v>
      </c>
      <c r="Q41" s="201">
        <v>5.18</v>
      </c>
      <c r="R41" s="201">
        <v>19.11</v>
      </c>
      <c r="S41" s="201">
        <v>6.75</v>
      </c>
      <c r="T41" s="201">
        <v>0.97</v>
      </c>
      <c r="U41" s="201">
        <v>59.88</v>
      </c>
      <c r="V41" s="201">
        <v>8.81</v>
      </c>
      <c r="W41" s="201">
        <v>14.74</v>
      </c>
      <c r="X41" s="201">
        <v>62.81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82.89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118.26</v>
      </c>
      <c r="AQ41" s="201">
        <v>14.47</v>
      </c>
      <c r="AR41" s="201">
        <v>47.1</v>
      </c>
      <c r="AS41" s="201">
        <v>7.65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2.42</v>
      </c>
      <c r="AZ41" s="201">
        <v>0</v>
      </c>
      <c r="BA41" s="201">
        <v>0</v>
      </c>
      <c r="BB41" s="201">
        <v>2.46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279.64999999999998</v>
      </c>
      <c r="L42" s="201">
        <v>9.64</v>
      </c>
      <c r="M42" s="201">
        <v>63.82</v>
      </c>
      <c r="N42" s="201">
        <v>52.88</v>
      </c>
      <c r="O42" s="201">
        <v>73.91</v>
      </c>
      <c r="P42" s="201">
        <v>31.34</v>
      </c>
      <c r="Q42" s="201">
        <v>5.18</v>
      </c>
      <c r="R42" s="201">
        <v>19.11</v>
      </c>
      <c r="S42" s="201">
        <v>6.75</v>
      </c>
      <c r="T42" s="201">
        <v>0.97</v>
      </c>
      <c r="U42" s="201">
        <v>59.88</v>
      </c>
      <c r="V42" s="201">
        <v>8.81</v>
      </c>
      <c r="W42" s="201">
        <v>14.74</v>
      </c>
      <c r="X42" s="201">
        <v>62.81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82.89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118.26</v>
      </c>
      <c r="AQ42" s="201">
        <v>14.47</v>
      </c>
      <c r="AR42" s="201">
        <v>47.1</v>
      </c>
      <c r="AS42" s="201">
        <v>7.65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2.42</v>
      </c>
      <c r="AZ42" s="201">
        <v>0</v>
      </c>
      <c r="BA42" s="201">
        <v>0</v>
      </c>
      <c r="BB42" s="201">
        <v>2.46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279.64999999999998</v>
      </c>
      <c r="L43" s="201">
        <v>9.64</v>
      </c>
      <c r="M43" s="201">
        <v>63.82</v>
      </c>
      <c r="N43" s="201">
        <v>52.88</v>
      </c>
      <c r="O43" s="201">
        <v>73.91</v>
      </c>
      <c r="P43" s="201">
        <v>31.34</v>
      </c>
      <c r="Q43" s="201">
        <v>5.18</v>
      </c>
      <c r="R43" s="201">
        <v>19.11</v>
      </c>
      <c r="S43" s="201">
        <v>6.75</v>
      </c>
      <c r="T43" s="201">
        <v>0.97</v>
      </c>
      <c r="U43" s="201">
        <v>59.88</v>
      </c>
      <c r="V43" s="201">
        <v>8.81</v>
      </c>
      <c r="W43" s="201">
        <v>14.74</v>
      </c>
      <c r="X43" s="201">
        <v>62.81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82.89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119.9</v>
      </c>
      <c r="AQ43" s="201">
        <v>14.47</v>
      </c>
      <c r="AR43" s="201">
        <v>47.1</v>
      </c>
      <c r="AS43" s="201">
        <v>7.65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2.42</v>
      </c>
      <c r="AZ43" s="201">
        <v>0</v>
      </c>
      <c r="BA43" s="201">
        <v>0</v>
      </c>
      <c r="BB43" s="201">
        <v>2.46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279.64999999999998</v>
      </c>
      <c r="L44" s="201">
        <v>9.64</v>
      </c>
      <c r="M44" s="201">
        <v>63.82</v>
      </c>
      <c r="N44" s="201">
        <v>52.88</v>
      </c>
      <c r="O44" s="201">
        <v>73.91</v>
      </c>
      <c r="P44" s="201">
        <v>31.34</v>
      </c>
      <c r="Q44" s="201">
        <v>5.18</v>
      </c>
      <c r="R44" s="201">
        <v>19.11</v>
      </c>
      <c r="S44" s="201">
        <v>6.75</v>
      </c>
      <c r="T44" s="201">
        <v>0.97</v>
      </c>
      <c r="U44" s="201">
        <v>59.88</v>
      </c>
      <c r="V44" s="201">
        <v>8.81</v>
      </c>
      <c r="W44" s="201">
        <v>14.74</v>
      </c>
      <c r="X44" s="201">
        <v>62.81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82.89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119.9</v>
      </c>
      <c r="AQ44" s="201">
        <v>14.47</v>
      </c>
      <c r="AR44" s="201">
        <v>47.1</v>
      </c>
      <c r="AS44" s="201">
        <v>7.65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2.42</v>
      </c>
      <c r="AZ44" s="201">
        <v>0</v>
      </c>
      <c r="BA44" s="201">
        <v>0</v>
      </c>
      <c r="BB44" s="201">
        <v>2.46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279.64999999999998</v>
      </c>
      <c r="L45" s="201">
        <v>9.64</v>
      </c>
      <c r="M45" s="201">
        <v>63.82</v>
      </c>
      <c r="N45" s="201">
        <v>52.88</v>
      </c>
      <c r="O45" s="201">
        <v>73.91</v>
      </c>
      <c r="P45" s="201">
        <v>31.34</v>
      </c>
      <c r="Q45" s="201">
        <v>5.18</v>
      </c>
      <c r="R45" s="201">
        <v>19.11</v>
      </c>
      <c r="S45" s="201">
        <v>6.75</v>
      </c>
      <c r="T45" s="201">
        <v>0.97</v>
      </c>
      <c r="U45" s="201">
        <v>59.88</v>
      </c>
      <c r="V45" s="201">
        <v>8.81</v>
      </c>
      <c r="W45" s="201">
        <v>16.07</v>
      </c>
      <c r="X45" s="201">
        <v>62.81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82.89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118.26</v>
      </c>
      <c r="AQ45" s="201">
        <v>14.47</v>
      </c>
      <c r="AR45" s="201">
        <v>47.1</v>
      </c>
      <c r="AS45" s="201">
        <v>7.65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2.42</v>
      </c>
      <c r="AZ45" s="201">
        <v>0</v>
      </c>
      <c r="BA45" s="201">
        <v>0</v>
      </c>
      <c r="BB45" s="201">
        <v>2.46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279.64999999999998</v>
      </c>
      <c r="L46" s="201">
        <v>9.64</v>
      </c>
      <c r="M46" s="201">
        <v>63.82</v>
      </c>
      <c r="N46" s="201">
        <v>52.88</v>
      </c>
      <c r="O46" s="201">
        <v>73.91</v>
      </c>
      <c r="P46" s="201">
        <v>31.34</v>
      </c>
      <c r="Q46" s="201">
        <v>5.18</v>
      </c>
      <c r="R46" s="201">
        <v>19.11</v>
      </c>
      <c r="S46" s="201">
        <v>6.75</v>
      </c>
      <c r="T46" s="201">
        <v>0.97</v>
      </c>
      <c r="U46" s="201">
        <v>59.88</v>
      </c>
      <c r="V46" s="201">
        <v>8.81</v>
      </c>
      <c r="W46" s="201">
        <v>16.71</v>
      </c>
      <c r="X46" s="201">
        <v>62.81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82.89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118.26</v>
      </c>
      <c r="AQ46" s="201">
        <v>14.47</v>
      </c>
      <c r="AR46" s="201">
        <v>47</v>
      </c>
      <c r="AS46" s="201">
        <v>7.65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2.42</v>
      </c>
      <c r="AZ46" s="201">
        <v>0</v>
      </c>
      <c r="BA46" s="201">
        <v>0</v>
      </c>
      <c r="BB46" s="201">
        <v>2.46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279.64999999999998</v>
      </c>
      <c r="L47" s="201">
        <v>9.64</v>
      </c>
      <c r="M47" s="201">
        <v>63.82</v>
      </c>
      <c r="N47" s="201">
        <v>52.88</v>
      </c>
      <c r="O47" s="201">
        <v>73.91</v>
      </c>
      <c r="P47" s="201">
        <v>31.34</v>
      </c>
      <c r="Q47" s="201">
        <v>5.18</v>
      </c>
      <c r="R47" s="201">
        <v>10.6</v>
      </c>
      <c r="S47" s="201">
        <v>6.75</v>
      </c>
      <c r="T47" s="201">
        <v>0.97</v>
      </c>
      <c r="U47" s="201">
        <v>59.88</v>
      </c>
      <c r="V47" s="201">
        <v>8.81</v>
      </c>
      <c r="W47" s="201">
        <v>14.74</v>
      </c>
      <c r="X47" s="201">
        <v>62.81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82.89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117.11</v>
      </c>
      <c r="AQ47" s="201">
        <v>14.47</v>
      </c>
      <c r="AR47" s="201">
        <v>47</v>
      </c>
      <c r="AS47" s="201">
        <v>7.65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2.42</v>
      </c>
      <c r="AZ47" s="201">
        <v>0</v>
      </c>
      <c r="BA47" s="201">
        <v>0</v>
      </c>
      <c r="BB47" s="201">
        <v>2.46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279.64999999999998</v>
      </c>
      <c r="L48" s="201">
        <v>9.64</v>
      </c>
      <c r="M48" s="201">
        <v>63.82</v>
      </c>
      <c r="N48" s="201">
        <v>52.88</v>
      </c>
      <c r="O48" s="201">
        <v>73.91</v>
      </c>
      <c r="P48" s="201">
        <v>31.34</v>
      </c>
      <c r="Q48" s="201">
        <v>5.18</v>
      </c>
      <c r="R48" s="201">
        <v>10.6</v>
      </c>
      <c r="S48" s="201">
        <v>6.75</v>
      </c>
      <c r="T48" s="201">
        <v>0.97</v>
      </c>
      <c r="U48" s="201">
        <v>59.88</v>
      </c>
      <c r="V48" s="201">
        <v>8.81</v>
      </c>
      <c r="W48" s="201">
        <v>14.74</v>
      </c>
      <c r="X48" s="201">
        <v>62.81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82.89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117.11</v>
      </c>
      <c r="AQ48" s="201">
        <v>14.47</v>
      </c>
      <c r="AR48" s="201">
        <v>47</v>
      </c>
      <c r="AS48" s="201">
        <v>7.65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2.42</v>
      </c>
      <c r="AZ48" s="201">
        <v>0</v>
      </c>
      <c r="BA48" s="201">
        <v>0</v>
      </c>
      <c r="BB48" s="201">
        <v>2.46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271.68</v>
      </c>
      <c r="L49" s="201">
        <v>9.64</v>
      </c>
      <c r="M49" s="201">
        <v>63.82</v>
      </c>
      <c r="N49" s="201">
        <v>52.88</v>
      </c>
      <c r="O49" s="201">
        <v>73.91</v>
      </c>
      <c r="P49" s="201">
        <v>31.34</v>
      </c>
      <c r="Q49" s="201">
        <v>5.18</v>
      </c>
      <c r="R49" s="201">
        <v>10.6</v>
      </c>
      <c r="S49" s="201">
        <v>6.75</v>
      </c>
      <c r="T49" s="201">
        <v>0.97</v>
      </c>
      <c r="U49" s="201">
        <v>59.88</v>
      </c>
      <c r="V49" s="201">
        <v>8.81</v>
      </c>
      <c r="W49" s="201">
        <v>14.74</v>
      </c>
      <c r="X49" s="201">
        <v>62.81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82.89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118.26</v>
      </c>
      <c r="AQ49" s="201">
        <v>14.47</v>
      </c>
      <c r="AR49" s="201">
        <v>47</v>
      </c>
      <c r="AS49" s="201">
        <v>7.65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2.42</v>
      </c>
      <c r="AZ49" s="201">
        <v>0</v>
      </c>
      <c r="BA49" s="201">
        <v>0</v>
      </c>
      <c r="BB49" s="201">
        <v>2.16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271.68</v>
      </c>
      <c r="L50" s="201">
        <v>9.64</v>
      </c>
      <c r="M50" s="201">
        <v>63.82</v>
      </c>
      <c r="N50" s="201">
        <v>52.88</v>
      </c>
      <c r="O50" s="201">
        <v>73.91</v>
      </c>
      <c r="P50" s="201">
        <v>31.34</v>
      </c>
      <c r="Q50" s="201">
        <v>5.18</v>
      </c>
      <c r="R50" s="201">
        <v>10.6</v>
      </c>
      <c r="S50" s="201">
        <v>6.75</v>
      </c>
      <c r="T50" s="201">
        <v>0.97</v>
      </c>
      <c r="U50" s="201">
        <v>59.88</v>
      </c>
      <c r="V50" s="201">
        <v>8.81</v>
      </c>
      <c r="W50" s="201">
        <v>14.74</v>
      </c>
      <c r="X50" s="201">
        <v>62.81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82.89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118.26</v>
      </c>
      <c r="AQ50" s="201">
        <v>14.47</v>
      </c>
      <c r="AR50" s="201">
        <v>47</v>
      </c>
      <c r="AS50" s="201">
        <v>7.65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2.42</v>
      </c>
      <c r="AZ50" s="201">
        <v>0</v>
      </c>
      <c r="BA50" s="201">
        <v>0</v>
      </c>
      <c r="BB50" s="201">
        <v>1.95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271.68</v>
      </c>
      <c r="L51" s="201">
        <v>9.64</v>
      </c>
      <c r="M51" s="201">
        <v>63.82</v>
      </c>
      <c r="N51" s="201">
        <v>52.88</v>
      </c>
      <c r="O51" s="201">
        <v>73.91</v>
      </c>
      <c r="P51" s="201">
        <v>31.34</v>
      </c>
      <c r="Q51" s="201">
        <v>5.18</v>
      </c>
      <c r="R51" s="201">
        <v>10.6</v>
      </c>
      <c r="S51" s="201">
        <v>6.75</v>
      </c>
      <c r="T51" s="201">
        <v>0.97</v>
      </c>
      <c r="U51" s="201">
        <v>59.88</v>
      </c>
      <c r="V51" s="201">
        <v>4.82</v>
      </c>
      <c r="W51" s="201">
        <v>14.74</v>
      </c>
      <c r="X51" s="201">
        <v>62.81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82.89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60</v>
      </c>
      <c r="AQ51" s="201">
        <v>14.47</v>
      </c>
      <c r="AR51" s="201">
        <v>47</v>
      </c>
      <c r="AS51" s="201">
        <v>7.65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2.42</v>
      </c>
      <c r="AZ51" s="201">
        <v>0</v>
      </c>
      <c r="BA51" s="201">
        <v>0</v>
      </c>
      <c r="BB51" s="201">
        <v>1.8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271.68</v>
      </c>
      <c r="L52" s="201">
        <v>9.64</v>
      </c>
      <c r="M52" s="201">
        <v>63.82</v>
      </c>
      <c r="N52" s="201">
        <v>52.88</v>
      </c>
      <c r="O52" s="201">
        <v>73.91</v>
      </c>
      <c r="P52" s="201">
        <v>31.34</v>
      </c>
      <c r="Q52" s="201">
        <v>5.18</v>
      </c>
      <c r="R52" s="201">
        <v>10.6</v>
      </c>
      <c r="S52" s="201">
        <v>6.75</v>
      </c>
      <c r="T52" s="201">
        <v>0.97</v>
      </c>
      <c r="U52" s="201">
        <v>59.88</v>
      </c>
      <c r="V52" s="201">
        <v>4.82</v>
      </c>
      <c r="W52" s="201">
        <v>14.74</v>
      </c>
      <c r="X52" s="201">
        <v>62.81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82.89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57.86</v>
      </c>
      <c r="AQ52" s="201">
        <v>14.47</v>
      </c>
      <c r="AR52" s="201">
        <v>47</v>
      </c>
      <c r="AS52" s="201">
        <v>7.65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2.42</v>
      </c>
      <c r="AZ52" s="201">
        <v>0</v>
      </c>
      <c r="BA52" s="201">
        <v>0</v>
      </c>
      <c r="BB52" s="201">
        <v>1.8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271.68</v>
      </c>
      <c r="L53" s="201">
        <v>9.64</v>
      </c>
      <c r="M53" s="201">
        <v>63.82</v>
      </c>
      <c r="N53" s="201">
        <v>52.88</v>
      </c>
      <c r="O53" s="201">
        <v>73.91</v>
      </c>
      <c r="P53" s="201">
        <v>31.34</v>
      </c>
      <c r="Q53" s="201">
        <v>5.18</v>
      </c>
      <c r="R53" s="201">
        <v>10.6</v>
      </c>
      <c r="S53" s="201">
        <v>6.75</v>
      </c>
      <c r="T53" s="201">
        <v>0.97</v>
      </c>
      <c r="U53" s="201">
        <v>59.88</v>
      </c>
      <c r="V53" s="201">
        <v>4.82</v>
      </c>
      <c r="W53" s="201">
        <v>14.74</v>
      </c>
      <c r="X53" s="201">
        <v>62.81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82.89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57.86</v>
      </c>
      <c r="AQ53" s="201">
        <v>14.47</v>
      </c>
      <c r="AR53" s="201">
        <v>47</v>
      </c>
      <c r="AS53" s="201">
        <v>7.65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2.42</v>
      </c>
      <c r="AZ53" s="201">
        <v>0</v>
      </c>
      <c r="BA53" s="201">
        <v>0</v>
      </c>
      <c r="BB53" s="201">
        <v>1.8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271.68</v>
      </c>
      <c r="L54" s="201">
        <v>9.64</v>
      </c>
      <c r="M54" s="201">
        <v>63.82</v>
      </c>
      <c r="N54" s="201">
        <v>52.88</v>
      </c>
      <c r="O54" s="201">
        <v>73.91</v>
      </c>
      <c r="P54" s="201">
        <v>31.34</v>
      </c>
      <c r="Q54" s="201">
        <v>5.18</v>
      </c>
      <c r="R54" s="201">
        <v>10.6</v>
      </c>
      <c r="S54" s="201">
        <v>6.75</v>
      </c>
      <c r="T54" s="201">
        <v>0.97</v>
      </c>
      <c r="U54" s="201">
        <v>59.88</v>
      </c>
      <c r="V54" s="201">
        <v>4.82</v>
      </c>
      <c r="W54" s="201">
        <v>14.74</v>
      </c>
      <c r="X54" s="201">
        <v>62.81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82.89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57.86</v>
      </c>
      <c r="AQ54" s="201">
        <v>14.47</v>
      </c>
      <c r="AR54" s="201">
        <v>47</v>
      </c>
      <c r="AS54" s="201">
        <v>7.65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2.42</v>
      </c>
      <c r="AZ54" s="201">
        <v>0</v>
      </c>
      <c r="BA54" s="201">
        <v>0</v>
      </c>
      <c r="BB54" s="201">
        <v>1.8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271.68</v>
      </c>
      <c r="L55" s="201">
        <v>9.64</v>
      </c>
      <c r="M55" s="201">
        <v>63.82</v>
      </c>
      <c r="N55" s="201">
        <v>52.88</v>
      </c>
      <c r="O55" s="201">
        <v>73.91</v>
      </c>
      <c r="P55" s="201">
        <v>31.34</v>
      </c>
      <c r="Q55" s="201">
        <v>5.1100000000000003</v>
      </c>
      <c r="R55" s="201">
        <v>10.31</v>
      </c>
      <c r="S55" s="201">
        <v>6.46</v>
      </c>
      <c r="T55" s="201">
        <v>0.78</v>
      </c>
      <c r="U55" s="201">
        <v>59.88</v>
      </c>
      <c r="V55" s="201">
        <v>4.84</v>
      </c>
      <c r="W55" s="201">
        <v>14.74</v>
      </c>
      <c r="X55" s="201">
        <v>62.81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82.89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56.85</v>
      </c>
      <c r="AQ55" s="201">
        <v>14.47</v>
      </c>
      <c r="AR55" s="201">
        <v>47</v>
      </c>
      <c r="AS55" s="201">
        <v>7.65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2.42</v>
      </c>
      <c r="AZ55" s="201">
        <v>0</v>
      </c>
      <c r="BA55" s="201">
        <v>0</v>
      </c>
      <c r="BB55" s="201">
        <v>1.34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271.68</v>
      </c>
      <c r="L56" s="201">
        <v>9.64</v>
      </c>
      <c r="M56" s="201">
        <v>63.82</v>
      </c>
      <c r="N56" s="201">
        <v>52.88</v>
      </c>
      <c r="O56" s="201">
        <v>73.91</v>
      </c>
      <c r="P56" s="201">
        <v>31.34</v>
      </c>
      <c r="Q56" s="201">
        <v>5.1100000000000003</v>
      </c>
      <c r="R56" s="201">
        <v>10.31</v>
      </c>
      <c r="S56" s="201">
        <v>6.46</v>
      </c>
      <c r="T56" s="201">
        <v>0.78</v>
      </c>
      <c r="U56" s="201">
        <v>59.88</v>
      </c>
      <c r="V56" s="201">
        <v>4.84</v>
      </c>
      <c r="W56" s="201">
        <v>14.74</v>
      </c>
      <c r="X56" s="201">
        <v>62.81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82.89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56.85</v>
      </c>
      <c r="AQ56" s="201">
        <v>14.47</v>
      </c>
      <c r="AR56" s="201">
        <v>47</v>
      </c>
      <c r="AS56" s="201">
        <v>7.65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2.42</v>
      </c>
      <c r="AZ56" s="201">
        <v>0</v>
      </c>
      <c r="BA56" s="201">
        <v>0</v>
      </c>
      <c r="BB56" s="201">
        <v>1.34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271.68</v>
      </c>
      <c r="L57" s="201">
        <v>9.64</v>
      </c>
      <c r="M57" s="201">
        <v>63.82</v>
      </c>
      <c r="N57" s="201">
        <v>52.88</v>
      </c>
      <c r="O57" s="201">
        <v>73.91</v>
      </c>
      <c r="P57" s="201">
        <v>31.34</v>
      </c>
      <c r="Q57" s="201">
        <v>5.1100000000000003</v>
      </c>
      <c r="R57" s="201">
        <v>10.31</v>
      </c>
      <c r="S57" s="201">
        <v>6.46</v>
      </c>
      <c r="T57" s="201">
        <v>0.78</v>
      </c>
      <c r="U57" s="201">
        <v>59.88</v>
      </c>
      <c r="V57" s="201">
        <v>4.84</v>
      </c>
      <c r="W57" s="201">
        <v>14.74</v>
      </c>
      <c r="X57" s="201">
        <v>62.81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82.89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109.85</v>
      </c>
      <c r="AQ57" s="201">
        <v>14.47</v>
      </c>
      <c r="AR57" s="201">
        <v>47</v>
      </c>
      <c r="AS57" s="201">
        <v>7.65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2.42</v>
      </c>
      <c r="AZ57" s="201">
        <v>0</v>
      </c>
      <c r="BA57" s="201">
        <v>0</v>
      </c>
      <c r="BB57" s="201">
        <v>1.34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271.68</v>
      </c>
      <c r="L58" s="201">
        <v>9.64</v>
      </c>
      <c r="M58" s="201">
        <v>63.82</v>
      </c>
      <c r="N58" s="201">
        <v>52.88</v>
      </c>
      <c r="O58" s="201">
        <v>73.91</v>
      </c>
      <c r="P58" s="201">
        <v>31.34</v>
      </c>
      <c r="Q58" s="201">
        <v>5.1100000000000003</v>
      </c>
      <c r="R58" s="201">
        <v>19.12</v>
      </c>
      <c r="S58" s="201">
        <v>6.46</v>
      </c>
      <c r="T58" s="201">
        <v>0.78</v>
      </c>
      <c r="U58" s="201">
        <v>59.88</v>
      </c>
      <c r="V58" s="201">
        <v>8.81</v>
      </c>
      <c r="W58" s="201">
        <v>14.74</v>
      </c>
      <c r="X58" s="201">
        <v>62.81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82.89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118.26</v>
      </c>
      <c r="AQ58" s="201">
        <v>14.47</v>
      </c>
      <c r="AR58" s="201">
        <v>47</v>
      </c>
      <c r="AS58" s="201">
        <v>7.65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2.42</v>
      </c>
      <c r="AZ58" s="201">
        <v>0</v>
      </c>
      <c r="BA58" s="201">
        <v>0</v>
      </c>
      <c r="BB58" s="201">
        <v>1.95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271.68</v>
      </c>
      <c r="L59" s="201">
        <v>9.64</v>
      </c>
      <c r="M59" s="201">
        <v>63.82</v>
      </c>
      <c r="N59" s="201">
        <v>52.88</v>
      </c>
      <c r="O59" s="201">
        <v>73.91</v>
      </c>
      <c r="P59" s="201">
        <v>31.34</v>
      </c>
      <c r="Q59" s="201">
        <v>5.1100000000000003</v>
      </c>
      <c r="R59" s="201">
        <v>19.12</v>
      </c>
      <c r="S59" s="201">
        <v>6.46</v>
      </c>
      <c r="T59" s="201">
        <v>0.78</v>
      </c>
      <c r="U59" s="201">
        <v>59.88</v>
      </c>
      <c r="V59" s="201">
        <v>8.81</v>
      </c>
      <c r="W59" s="201">
        <v>14.74</v>
      </c>
      <c r="X59" s="201">
        <v>62.81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82.89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118.26</v>
      </c>
      <c r="AQ59" s="201">
        <v>14.47</v>
      </c>
      <c r="AR59" s="201">
        <v>47</v>
      </c>
      <c r="AS59" s="201">
        <v>7.65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2.42</v>
      </c>
      <c r="AZ59" s="201">
        <v>0</v>
      </c>
      <c r="BA59" s="201">
        <v>0</v>
      </c>
      <c r="BB59" s="201">
        <v>1.95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271.68</v>
      </c>
      <c r="L60" s="201">
        <v>9.64</v>
      </c>
      <c r="M60" s="201">
        <v>63.82</v>
      </c>
      <c r="N60" s="201">
        <v>52.88</v>
      </c>
      <c r="O60" s="201">
        <v>73.91</v>
      </c>
      <c r="P60" s="201">
        <v>31.34</v>
      </c>
      <c r="Q60" s="201">
        <v>5.1100000000000003</v>
      </c>
      <c r="R60" s="201">
        <v>19.12</v>
      </c>
      <c r="S60" s="201">
        <v>6.46</v>
      </c>
      <c r="T60" s="201">
        <v>0.78</v>
      </c>
      <c r="U60" s="201">
        <v>59.88</v>
      </c>
      <c r="V60" s="201">
        <v>8.81</v>
      </c>
      <c r="W60" s="201">
        <v>14.73</v>
      </c>
      <c r="X60" s="201">
        <v>62.81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82.89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118.26</v>
      </c>
      <c r="AQ60" s="201">
        <v>14.47</v>
      </c>
      <c r="AR60" s="201">
        <v>47.5</v>
      </c>
      <c r="AS60" s="201">
        <v>7.65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2.42</v>
      </c>
      <c r="AZ60" s="201">
        <v>0</v>
      </c>
      <c r="BA60" s="201">
        <v>0</v>
      </c>
      <c r="BB60" s="201">
        <v>1.95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271.68</v>
      </c>
      <c r="L61" s="201">
        <v>9.64</v>
      </c>
      <c r="M61" s="201">
        <v>63.82</v>
      </c>
      <c r="N61" s="201">
        <v>52.88</v>
      </c>
      <c r="O61" s="201">
        <v>73.91</v>
      </c>
      <c r="P61" s="201">
        <v>31.34</v>
      </c>
      <c r="Q61" s="201">
        <v>5.1100000000000003</v>
      </c>
      <c r="R61" s="201">
        <v>19.12</v>
      </c>
      <c r="S61" s="201">
        <v>6.46</v>
      </c>
      <c r="T61" s="201">
        <v>0.78</v>
      </c>
      <c r="U61" s="201">
        <v>59.88</v>
      </c>
      <c r="V61" s="201">
        <v>8.81</v>
      </c>
      <c r="W61" s="201">
        <v>14.73</v>
      </c>
      <c r="X61" s="201">
        <v>62.81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82.89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117.12</v>
      </c>
      <c r="AQ61" s="201">
        <v>14.47</v>
      </c>
      <c r="AR61" s="201">
        <v>47.5</v>
      </c>
      <c r="AS61" s="201">
        <v>7.65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2.42</v>
      </c>
      <c r="AZ61" s="201">
        <v>0</v>
      </c>
      <c r="BA61" s="201">
        <v>0</v>
      </c>
      <c r="BB61" s="201">
        <v>2.13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271.68</v>
      </c>
      <c r="L62" s="201">
        <v>9.64</v>
      </c>
      <c r="M62" s="201">
        <v>63.82</v>
      </c>
      <c r="N62" s="201">
        <v>52.88</v>
      </c>
      <c r="O62" s="201">
        <v>73.91</v>
      </c>
      <c r="P62" s="201">
        <v>31.34</v>
      </c>
      <c r="Q62" s="201">
        <v>5.1100000000000003</v>
      </c>
      <c r="R62" s="201">
        <v>19.12</v>
      </c>
      <c r="S62" s="201">
        <v>6.46</v>
      </c>
      <c r="T62" s="201">
        <v>0.78</v>
      </c>
      <c r="U62" s="201">
        <v>59.88</v>
      </c>
      <c r="V62" s="201">
        <v>8.81</v>
      </c>
      <c r="W62" s="201">
        <v>14.73</v>
      </c>
      <c r="X62" s="201">
        <v>62.81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82.89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117.2</v>
      </c>
      <c r="AQ62" s="201">
        <v>14.47</v>
      </c>
      <c r="AR62" s="201">
        <v>47.5</v>
      </c>
      <c r="AS62" s="201">
        <v>7.65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2.42</v>
      </c>
      <c r="AZ62" s="201">
        <v>0</v>
      </c>
      <c r="BA62" s="201">
        <v>0</v>
      </c>
      <c r="BB62" s="201">
        <v>2.27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271.68</v>
      </c>
      <c r="L63" s="201">
        <v>12.54</v>
      </c>
      <c r="M63" s="201">
        <v>63.82</v>
      </c>
      <c r="N63" s="201">
        <v>52.88</v>
      </c>
      <c r="O63" s="201">
        <v>73.91</v>
      </c>
      <c r="P63" s="201">
        <v>31.34</v>
      </c>
      <c r="Q63" s="201">
        <v>9.2100000000000009</v>
      </c>
      <c r="R63" s="201">
        <v>19.11</v>
      </c>
      <c r="S63" s="201">
        <v>11.32</v>
      </c>
      <c r="T63" s="201">
        <v>1.42</v>
      </c>
      <c r="U63" s="201">
        <v>59.88</v>
      </c>
      <c r="V63" s="201">
        <v>8.81</v>
      </c>
      <c r="W63" s="201">
        <v>14.73</v>
      </c>
      <c r="X63" s="201">
        <v>62.81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82.89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118.26</v>
      </c>
      <c r="AQ63" s="201">
        <v>38.200000000000003</v>
      </c>
      <c r="AR63" s="201">
        <v>47.5</v>
      </c>
      <c r="AS63" s="201">
        <v>7.65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2.42</v>
      </c>
      <c r="AZ63" s="201">
        <v>0</v>
      </c>
      <c r="BA63" s="201">
        <v>0</v>
      </c>
      <c r="BB63" s="201">
        <v>2.27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271.68</v>
      </c>
      <c r="L64" s="201">
        <v>12.54</v>
      </c>
      <c r="M64" s="201">
        <v>63.82</v>
      </c>
      <c r="N64" s="201">
        <v>52.88</v>
      </c>
      <c r="O64" s="201">
        <v>73.91</v>
      </c>
      <c r="P64" s="201">
        <v>31.34</v>
      </c>
      <c r="Q64" s="201">
        <v>9.6199999999999992</v>
      </c>
      <c r="R64" s="201">
        <v>19.11</v>
      </c>
      <c r="S64" s="201">
        <v>11.75</v>
      </c>
      <c r="T64" s="201">
        <v>1.42</v>
      </c>
      <c r="U64" s="201">
        <v>59.88</v>
      </c>
      <c r="V64" s="201">
        <v>8.81</v>
      </c>
      <c r="W64" s="201">
        <v>14.73</v>
      </c>
      <c r="X64" s="201">
        <v>62.81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82.89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118.26</v>
      </c>
      <c r="AQ64" s="201">
        <v>38.200000000000003</v>
      </c>
      <c r="AR64" s="201">
        <v>47.5</v>
      </c>
      <c r="AS64" s="201">
        <v>7.65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2.42</v>
      </c>
      <c r="AZ64" s="201">
        <v>0</v>
      </c>
      <c r="BA64" s="201">
        <v>0.48</v>
      </c>
      <c r="BB64" s="201">
        <v>2.27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337.51</v>
      </c>
      <c r="L65" s="201">
        <v>12.54</v>
      </c>
      <c r="M65" s="201">
        <v>63.82</v>
      </c>
      <c r="N65" s="201">
        <v>52.88</v>
      </c>
      <c r="O65" s="201">
        <v>73.91</v>
      </c>
      <c r="P65" s="201">
        <v>31.34</v>
      </c>
      <c r="Q65" s="201">
        <v>9.61</v>
      </c>
      <c r="R65" s="201">
        <v>19.11</v>
      </c>
      <c r="S65" s="201">
        <v>11.76</v>
      </c>
      <c r="T65" s="201">
        <v>1.42</v>
      </c>
      <c r="U65" s="201">
        <v>59.88</v>
      </c>
      <c r="V65" s="201">
        <v>8.81</v>
      </c>
      <c r="W65" s="201">
        <v>14.73</v>
      </c>
      <c r="X65" s="201">
        <v>62.81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82.89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118.26</v>
      </c>
      <c r="AQ65" s="201">
        <v>38.200000000000003</v>
      </c>
      <c r="AR65" s="201">
        <v>47.5</v>
      </c>
      <c r="AS65" s="201">
        <v>7.65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2.42</v>
      </c>
      <c r="AZ65" s="201">
        <v>0</v>
      </c>
      <c r="BA65" s="201">
        <v>0.48</v>
      </c>
      <c r="BB65" s="201">
        <v>2.27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385.72</v>
      </c>
      <c r="L66" s="201">
        <v>12.54</v>
      </c>
      <c r="M66" s="201">
        <v>63.82</v>
      </c>
      <c r="N66" s="201">
        <v>52.88</v>
      </c>
      <c r="O66" s="201">
        <v>73.91</v>
      </c>
      <c r="P66" s="201">
        <v>31.34</v>
      </c>
      <c r="Q66" s="201">
        <v>9.61</v>
      </c>
      <c r="R66" s="201">
        <v>19.11</v>
      </c>
      <c r="S66" s="201">
        <v>11.76</v>
      </c>
      <c r="T66" s="201">
        <v>1.42</v>
      </c>
      <c r="U66" s="201">
        <v>59.88</v>
      </c>
      <c r="V66" s="201">
        <v>8.81</v>
      </c>
      <c r="W66" s="201">
        <v>14.73</v>
      </c>
      <c r="X66" s="201">
        <v>62.81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82.89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118.26</v>
      </c>
      <c r="AQ66" s="201">
        <v>38.200000000000003</v>
      </c>
      <c r="AR66" s="201">
        <v>47.5</v>
      </c>
      <c r="AS66" s="201">
        <v>7.65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2.42</v>
      </c>
      <c r="AZ66" s="201">
        <v>0</v>
      </c>
      <c r="BA66" s="201">
        <v>0.48</v>
      </c>
      <c r="BB66" s="201">
        <v>2.27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453.96</v>
      </c>
      <c r="L67" s="201">
        <v>12.54</v>
      </c>
      <c r="M67" s="201">
        <v>63.82</v>
      </c>
      <c r="N67" s="201">
        <v>52.88</v>
      </c>
      <c r="O67" s="201">
        <v>73.91</v>
      </c>
      <c r="P67" s="201">
        <v>31.34</v>
      </c>
      <c r="Q67" s="201">
        <v>9.61</v>
      </c>
      <c r="R67" s="201">
        <v>19.11</v>
      </c>
      <c r="S67" s="201">
        <v>11.76</v>
      </c>
      <c r="T67" s="201">
        <v>1.42</v>
      </c>
      <c r="U67" s="201">
        <v>59.88</v>
      </c>
      <c r="V67" s="201">
        <v>8.81</v>
      </c>
      <c r="W67" s="201">
        <v>14.73</v>
      </c>
      <c r="X67" s="201">
        <v>62.81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82.89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118.26</v>
      </c>
      <c r="AQ67" s="201">
        <v>38.4</v>
      </c>
      <c r="AR67" s="201">
        <v>47.5</v>
      </c>
      <c r="AS67" s="201">
        <v>7.65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2.42</v>
      </c>
      <c r="AZ67" s="201">
        <v>0</v>
      </c>
      <c r="BA67" s="201">
        <v>0.89</v>
      </c>
      <c r="BB67" s="201">
        <v>2.27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452.03</v>
      </c>
      <c r="L68" s="201">
        <v>12.54</v>
      </c>
      <c r="M68" s="201">
        <v>63.82</v>
      </c>
      <c r="N68" s="201">
        <v>52.88</v>
      </c>
      <c r="O68" s="201">
        <v>73.91</v>
      </c>
      <c r="P68" s="201">
        <v>31.34</v>
      </c>
      <c r="Q68" s="201">
        <v>9.61</v>
      </c>
      <c r="R68" s="201">
        <v>19.11</v>
      </c>
      <c r="S68" s="201">
        <v>11.76</v>
      </c>
      <c r="T68" s="201">
        <v>1.42</v>
      </c>
      <c r="U68" s="201">
        <v>59.88</v>
      </c>
      <c r="V68" s="201">
        <v>8.81</v>
      </c>
      <c r="W68" s="201">
        <v>14.73</v>
      </c>
      <c r="X68" s="201">
        <v>62.81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82.89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118.26</v>
      </c>
      <c r="AQ68" s="201">
        <v>38.4</v>
      </c>
      <c r="AR68" s="201">
        <v>47.5</v>
      </c>
      <c r="AS68" s="201">
        <v>7.65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2.42</v>
      </c>
      <c r="AZ68" s="201">
        <v>0</v>
      </c>
      <c r="BA68" s="201">
        <v>0.89</v>
      </c>
      <c r="BB68" s="201">
        <v>2.27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370</v>
      </c>
      <c r="L69" s="201">
        <v>12.54</v>
      </c>
      <c r="M69" s="201">
        <v>63.82</v>
      </c>
      <c r="N69" s="201">
        <v>52.88</v>
      </c>
      <c r="O69" s="201">
        <v>73.91</v>
      </c>
      <c r="P69" s="201">
        <v>31.34</v>
      </c>
      <c r="Q69" s="201">
        <v>9.61</v>
      </c>
      <c r="R69" s="201">
        <v>19.11</v>
      </c>
      <c r="S69" s="201">
        <v>11.76</v>
      </c>
      <c r="T69" s="201">
        <v>1.42</v>
      </c>
      <c r="U69" s="201">
        <v>59.88</v>
      </c>
      <c r="V69" s="201">
        <v>8.81</v>
      </c>
      <c r="W69" s="201">
        <v>14.73</v>
      </c>
      <c r="X69" s="201">
        <v>62.81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82.89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118.26</v>
      </c>
      <c r="AQ69" s="201">
        <v>38.21</v>
      </c>
      <c r="AR69" s="201">
        <v>47.5</v>
      </c>
      <c r="AS69" s="201">
        <v>7.65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2.42</v>
      </c>
      <c r="AZ69" s="201">
        <v>0</v>
      </c>
      <c r="BA69" s="201">
        <v>0.89</v>
      </c>
      <c r="BB69" s="201">
        <v>2.27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313.39999999999998</v>
      </c>
      <c r="L70" s="201">
        <v>12.54</v>
      </c>
      <c r="M70" s="201">
        <v>63.82</v>
      </c>
      <c r="N70" s="201">
        <v>52.88</v>
      </c>
      <c r="O70" s="201">
        <v>73.91</v>
      </c>
      <c r="P70" s="201">
        <v>31.34</v>
      </c>
      <c r="Q70" s="201">
        <v>9.61</v>
      </c>
      <c r="R70" s="201">
        <v>19.11</v>
      </c>
      <c r="S70" s="201">
        <v>11.76</v>
      </c>
      <c r="T70" s="201">
        <v>1.42</v>
      </c>
      <c r="U70" s="201">
        <v>59.88</v>
      </c>
      <c r="V70" s="201">
        <v>8.81</v>
      </c>
      <c r="W70" s="201">
        <v>14.73</v>
      </c>
      <c r="X70" s="201">
        <v>62.81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82.89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118.26</v>
      </c>
      <c r="AQ70" s="201">
        <v>38.21</v>
      </c>
      <c r="AR70" s="201">
        <v>47.5</v>
      </c>
      <c r="AS70" s="201">
        <v>7.65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2.42</v>
      </c>
      <c r="AZ70" s="201">
        <v>0</v>
      </c>
      <c r="BA70" s="201">
        <v>0.89</v>
      </c>
      <c r="BB70" s="201">
        <v>2.27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271.68</v>
      </c>
      <c r="L71" s="201">
        <v>12.54</v>
      </c>
      <c r="M71" s="201">
        <v>63.82</v>
      </c>
      <c r="N71" s="201">
        <v>52.88</v>
      </c>
      <c r="O71" s="201">
        <v>73.91</v>
      </c>
      <c r="P71" s="201">
        <v>31.34</v>
      </c>
      <c r="Q71" s="201">
        <v>9.61</v>
      </c>
      <c r="R71" s="201">
        <v>19.11</v>
      </c>
      <c r="S71" s="201">
        <v>11.76</v>
      </c>
      <c r="T71" s="201">
        <v>1.42</v>
      </c>
      <c r="U71" s="201">
        <v>59.36</v>
      </c>
      <c r="V71" s="201">
        <v>8.81</v>
      </c>
      <c r="W71" s="201">
        <v>14.73</v>
      </c>
      <c r="X71" s="201">
        <v>62.81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82.89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118.26</v>
      </c>
      <c r="AQ71" s="201">
        <v>38.21</v>
      </c>
      <c r="AR71" s="201">
        <v>46.09</v>
      </c>
      <c r="AS71" s="201">
        <v>7.65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2.42</v>
      </c>
      <c r="AZ71" s="201">
        <v>0</v>
      </c>
      <c r="BA71" s="201">
        <v>0.89</v>
      </c>
      <c r="BB71" s="201">
        <v>2.27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304.92</v>
      </c>
      <c r="L72" s="201">
        <v>12.54</v>
      </c>
      <c r="M72" s="201">
        <v>63.82</v>
      </c>
      <c r="N72" s="201">
        <v>52.88</v>
      </c>
      <c r="O72" s="201">
        <v>73.91</v>
      </c>
      <c r="P72" s="201">
        <v>31.34</v>
      </c>
      <c r="Q72" s="201">
        <v>9.61</v>
      </c>
      <c r="R72" s="201">
        <v>19.11</v>
      </c>
      <c r="S72" s="201">
        <v>11.76</v>
      </c>
      <c r="T72" s="201">
        <v>1.42</v>
      </c>
      <c r="U72" s="201">
        <v>59.36</v>
      </c>
      <c r="V72" s="201">
        <v>8.81</v>
      </c>
      <c r="W72" s="201">
        <v>14.73</v>
      </c>
      <c r="X72" s="201">
        <v>62.81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82.89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118.26</v>
      </c>
      <c r="AQ72" s="201">
        <v>38.21</v>
      </c>
      <c r="AR72" s="201">
        <v>30.92</v>
      </c>
      <c r="AS72" s="201">
        <v>7.65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2.42</v>
      </c>
      <c r="AZ72" s="201">
        <v>0</v>
      </c>
      <c r="BA72" s="201">
        <v>0.89</v>
      </c>
      <c r="BB72" s="201">
        <v>2.27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355.83</v>
      </c>
      <c r="L73" s="201">
        <v>12.54</v>
      </c>
      <c r="M73" s="201">
        <v>63.82</v>
      </c>
      <c r="N73" s="201">
        <v>52.88</v>
      </c>
      <c r="O73" s="201">
        <v>73.91</v>
      </c>
      <c r="P73" s="201">
        <v>31.34</v>
      </c>
      <c r="Q73" s="201">
        <v>9.61</v>
      </c>
      <c r="R73" s="201">
        <v>19.11</v>
      </c>
      <c r="S73" s="201">
        <v>11.76</v>
      </c>
      <c r="T73" s="201">
        <v>1.42</v>
      </c>
      <c r="U73" s="201">
        <v>59.36</v>
      </c>
      <c r="V73" s="201">
        <v>8.81</v>
      </c>
      <c r="W73" s="201">
        <v>14.73</v>
      </c>
      <c r="X73" s="201">
        <v>62.81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82.89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118.26</v>
      </c>
      <c r="AQ73" s="201">
        <v>38.21</v>
      </c>
      <c r="AR73" s="201">
        <v>15.07</v>
      </c>
      <c r="AS73" s="201">
        <v>7.65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2.42</v>
      </c>
      <c r="AZ73" s="201">
        <v>0</v>
      </c>
      <c r="BA73" s="201">
        <v>0.89</v>
      </c>
      <c r="BB73" s="201">
        <v>2.27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379.94</v>
      </c>
      <c r="L74" s="201">
        <v>12.54</v>
      </c>
      <c r="M74" s="201">
        <v>63.82</v>
      </c>
      <c r="N74" s="201">
        <v>52.88</v>
      </c>
      <c r="O74" s="201">
        <v>73.91</v>
      </c>
      <c r="P74" s="201">
        <v>31.34</v>
      </c>
      <c r="Q74" s="201">
        <v>9.61</v>
      </c>
      <c r="R74" s="201">
        <v>19.11</v>
      </c>
      <c r="S74" s="201">
        <v>11.75</v>
      </c>
      <c r="T74" s="201">
        <v>1.42</v>
      </c>
      <c r="U74" s="201">
        <v>59.36</v>
      </c>
      <c r="V74" s="201">
        <v>8.81</v>
      </c>
      <c r="W74" s="201">
        <v>14.73</v>
      </c>
      <c r="X74" s="201">
        <v>62.81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82.89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118.26</v>
      </c>
      <c r="AQ74" s="201">
        <v>38.21</v>
      </c>
      <c r="AR74" s="201">
        <v>6.06</v>
      </c>
      <c r="AS74" s="201">
        <v>7.65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2.42</v>
      </c>
      <c r="AZ74" s="201">
        <v>0.83</v>
      </c>
      <c r="BA74" s="201">
        <v>1.19</v>
      </c>
      <c r="BB74" s="201">
        <v>2.27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289.23</v>
      </c>
      <c r="L75" s="201">
        <v>12.54</v>
      </c>
      <c r="M75" s="201">
        <v>63.82</v>
      </c>
      <c r="N75" s="201">
        <v>52.88</v>
      </c>
      <c r="O75" s="201">
        <v>73.91</v>
      </c>
      <c r="P75" s="201">
        <v>31.34</v>
      </c>
      <c r="Q75" s="201">
        <v>9.61</v>
      </c>
      <c r="R75" s="201">
        <v>19.11</v>
      </c>
      <c r="S75" s="201">
        <v>11.75</v>
      </c>
      <c r="T75" s="201">
        <v>1.42</v>
      </c>
      <c r="U75" s="201">
        <v>59.36</v>
      </c>
      <c r="V75" s="201">
        <v>8.81</v>
      </c>
      <c r="W75" s="201">
        <v>14.73</v>
      </c>
      <c r="X75" s="201">
        <v>62.81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82.89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118.26</v>
      </c>
      <c r="AQ75" s="201">
        <v>38.21</v>
      </c>
      <c r="AR75" s="201">
        <v>0</v>
      </c>
      <c r="AS75" s="201">
        <v>7.65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2.42</v>
      </c>
      <c r="AZ75" s="201">
        <v>0.98</v>
      </c>
      <c r="BA75" s="201">
        <v>1.7</v>
      </c>
      <c r="BB75" s="201">
        <v>2.27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271.93</v>
      </c>
      <c r="L76" s="201">
        <v>12.54</v>
      </c>
      <c r="M76" s="201">
        <v>63.82</v>
      </c>
      <c r="N76" s="201">
        <v>52.88</v>
      </c>
      <c r="O76" s="201">
        <v>73.91</v>
      </c>
      <c r="P76" s="201">
        <v>31.34</v>
      </c>
      <c r="Q76" s="201">
        <v>9.61</v>
      </c>
      <c r="R76" s="201">
        <v>19.11</v>
      </c>
      <c r="S76" s="201">
        <v>11.75</v>
      </c>
      <c r="T76" s="201">
        <v>1.42</v>
      </c>
      <c r="U76" s="201">
        <v>59.36</v>
      </c>
      <c r="V76" s="201">
        <v>8.81</v>
      </c>
      <c r="W76" s="201">
        <v>14.73</v>
      </c>
      <c r="X76" s="201">
        <v>62.81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82.89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118.26</v>
      </c>
      <c r="AQ76" s="201">
        <v>38.21</v>
      </c>
      <c r="AR76" s="201">
        <v>0</v>
      </c>
      <c r="AS76" s="201">
        <v>7.65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2.42</v>
      </c>
      <c r="AZ76" s="201">
        <v>0.98</v>
      </c>
      <c r="BA76" s="201">
        <v>2.2400000000000002</v>
      </c>
      <c r="BB76" s="201">
        <v>2.27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271.93</v>
      </c>
      <c r="L77" s="201">
        <v>12.75</v>
      </c>
      <c r="M77" s="201">
        <v>63.82</v>
      </c>
      <c r="N77" s="201">
        <v>52.88</v>
      </c>
      <c r="O77" s="201">
        <v>73.91</v>
      </c>
      <c r="P77" s="201">
        <v>31.34</v>
      </c>
      <c r="Q77" s="201">
        <v>9.61</v>
      </c>
      <c r="R77" s="201">
        <v>19.11</v>
      </c>
      <c r="S77" s="201">
        <v>11.75</v>
      </c>
      <c r="T77" s="201">
        <v>1.42</v>
      </c>
      <c r="U77" s="201">
        <v>59.36</v>
      </c>
      <c r="V77" s="201">
        <v>8.81</v>
      </c>
      <c r="W77" s="201">
        <v>14.73</v>
      </c>
      <c r="X77" s="201">
        <v>62.81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82.89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118.26</v>
      </c>
      <c r="AQ77" s="201">
        <v>38.200000000000003</v>
      </c>
      <c r="AR77" s="201">
        <v>0</v>
      </c>
      <c r="AS77" s="201">
        <v>7.65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2.42</v>
      </c>
      <c r="AZ77" s="201">
        <v>1</v>
      </c>
      <c r="BA77" s="201">
        <v>2.71</v>
      </c>
      <c r="BB77" s="201">
        <v>2.27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271.93</v>
      </c>
      <c r="L78" s="201">
        <v>12.54</v>
      </c>
      <c r="M78" s="201">
        <v>63.82</v>
      </c>
      <c r="N78" s="201">
        <v>52.88</v>
      </c>
      <c r="O78" s="201">
        <v>73.91</v>
      </c>
      <c r="P78" s="201">
        <v>31.34</v>
      </c>
      <c r="Q78" s="201">
        <v>9.61</v>
      </c>
      <c r="R78" s="201">
        <v>19.11</v>
      </c>
      <c r="S78" s="201">
        <v>11.75</v>
      </c>
      <c r="T78" s="201">
        <v>1.42</v>
      </c>
      <c r="U78" s="201">
        <v>59.36</v>
      </c>
      <c r="V78" s="201">
        <v>8.81</v>
      </c>
      <c r="W78" s="201">
        <v>14.73</v>
      </c>
      <c r="X78" s="201">
        <v>62.81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82.89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118.26</v>
      </c>
      <c r="AQ78" s="201">
        <v>38.200000000000003</v>
      </c>
      <c r="AR78" s="201">
        <v>0</v>
      </c>
      <c r="AS78" s="201">
        <v>7.65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2.42</v>
      </c>
      <c r="AZ78" s="201">
        <v>2.04</v>
      </c>
      <c r="BA78" s="201">
        <v>2.71</v>
      </c>
      <c r="BB78" s="201">
        <v>2.27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271.93</v>
      </c>
      <c r="L79" s="201">
        <v>12.54</v>
      </c>
      <c r="M79" s="201">
        <v>63.82</v>
      </c>
      <c r="N79" s="201">
        <v>52.88</v>
      </c>
      <c r="O79" s="201">
        <v>73.91</v>
      </c>
      <c r="P79" s="201">
        <v>31.34</v>
      </c>
      <c r="Q79" s="201">
        <v>9.61</v>
      </c>
      <c r="R79" s="201">
        <v>19.11</v>
      </c>
      <c r="S79" s="201">
        <v>11.75</v>
      </c>
      <c r="T79" s="201">
        <v>1.42</v>
      </c>
      <c r="U79" s="201">
        <v>59.36</v>
      </c>
      <c r="V79" s="201">
        <v>8.81</v>
      </c>
      <c r="W79" s="201">
        <v>14.73</v>
      </c>
      <c r="X79" s="201">
        <v>62.81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82.89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118.26</v>
      </c>
      <c r="AQ79" s="201">
        <v>38.21</v>
      </c>
      <c r="AR79" s="201">
        <v>0</v>
      </c>
      <c r="AS79" s="201">
        <v>7.65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2.42</v>
      </c>
      <c r="AZ79" s="201">
        <v>3.06</v>
      </c>
      <c r="BA79" s="201">
        <v>2.66</v>
      </c>
      <c r="BB79" s="201">
        <v>2.27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271.93</v>
      </c>
      <c r="L80" s="201">
        <v>12.54</v>
      </c>
      <c r="M80" s="201">
        <v>63.82</v>
      </c>
      <c r="N80" s="201">
        <v>52.88</v>
      </c>
      <c r="O80" s="201">
        <v>73.91</v>
      </c>
      <c r="P80" s="201">
        <v>31.34</v>
      </c>
      <c r="Q80" s="201">
        <v>9.61</v>
      </c>
      <c r="R80" s="201">
        <v>19.11</v>
      </c>
      <c r="S80" s="201">
        <v>11.75</v>
      </c>
      <c r="T80" s="201">
        <v>1.42</v>
      </c>
      <c r="U80" s="201">
        <v>59.36</v>
      </c>
      <c r="V80" s="201">
        <v>8.81</v>
      </c>
      <c r="W80" s="201">
        <v>14.73</v>
      </c>
      <c r="X80" s="201">
        <v>62.81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82.89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118.26</v>
      </c>
      <c r="AQ80" s="201">
        <v>38.21</v>
      </c>
      <c r="AR80" s="201">
        <v>0</v>
      </c>
      <c r="AS80" s="201">
        <v>7.65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2.42</v>
      </c>
      <c r="AZ80" s="201">
        <v>4.08</v>
      </c>
      <c r="BA80" s="201">
        <v>2.66</v>
      </c>
      <c r="BB80" s="201">
        <v>2.27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271.93</v>
      </c>
      <c r="L81" s="201">
        <v>12.54</v>
      </c>
      <c r="M81" s="201">
        <v>63.82</v>
      </c>
      <c r="N81" s="201">
        <v>52.88</v>
      </c>
      <c r="O81" s="201">
        <v>73.91</v>
      </c>
      <c r="P81" s="201">
        <v>31.34</v>
      </c>
      <c r="Q81" s="201">
        <v>9.61</v>
      </c>
      <c r="R81" s="201">
        <v>19.100000000000001</v>
      </c>
      <c r="S81" s="201">
        <v>11.75</v>
      </c>
      <c r="T81" s="201">
        <v>1.42</v>
      </c>
      <c r="U81" s="201">
        <v>59.36</v>
      </c>
      <c r="V81" s="201">
        <v>8.81</v>
      </c>
      <c r="W81" s="201">
        <v>14.73</v>
      </c>
      <c r="X81" s="201">
        <v>62.81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82.89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118.26</v>
      </c>
      <c r="AQ81" s="201">
        <v>38.21</v>
      </c>
      <c r="AR81" s="201">
        <v>0</v>
      </c>
      <c r="AS81" s="201">
        <v>7.65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2.42</v>
      </c>
      <c r="AZ81" s="201">
        <v>4.08</v>
      </c>
      <c r="BA81" s="201">
        <v>2.66</v>
      </c>
      <c r="BB81" s="201">
        <v>2.27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271.93</v>
      </c>
      <c r="L82" s="201">
        <v>12.54</v>
      </c>
      <c r="M82" s="201">
        <v>63.82</v>
      </c>
      <c r="N82" s="201">
        <v>52.88</v>
      </c>
      <c r="O82" s="201">
        <v>73.91</v>
      </c>
      <c r="P82" s="201">
        <v>31.34</v>
      </c>
      <c r="Q82" s="201">
        <v>9.61</v>
      </c>
      <c r="R82" s="201">
        <v>19.82</v>
      </c>
      <c r="S82" s="201">
        <v>11.75</v>
      </c>
      <c r="T82" s="201">
        <v>1.42</v>
      </c>
      <c r="U82" s="201">
        <v>59.36</v>
      </c>
      <c r="V82" s="201">
        <v>8.81</v>
      </c>
      <c r="W82" s="201">
        <v>14.73</v>
      </c>
      <c r="X82" s="201">
        <v>62.81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82.89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118.26</v>
      </c>
      <c r="AQ82" s="201">
        <v>38.200000000000003</v>
      </c>
      <c r="AR82" s="201">
        <v>0</v>
      </c>
      <c r="AS82" s="201">
        <v>7.65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2.42</v>
      </c>
      <c r="AZ82" s="201">
        <v>4.08</v>
      </c>
      <c r="BA82" s="201">
        <v>2.66</v>
      </c>
      <c r="BB82" s="201">
        <v>2.27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271.93</v>
      </c>
      <c r="L83" s="201">
        <v>12.54</v>
      </c>
      <c r="M83" s="201">
        <v>63.82</v>
      </c>
      <c r="N83" s="201">
        <v>52.88</v>
      </c>
      <c r="O83" s="201">
        <v>73.91</v>
      </c>
      <c r="P83" s="201">
        <v>31.34</v>
      </c>
      <c r="Q83" s="201">
        <v>9.61</v>
      </c>
      <c r="R83" s="201">
        <v>19.12</v>
      </c>
      <c r="S83" s="201">
        <v>11.75</v>
      </c>
      <c r="T83" s="201">
        <v>1.42</v>
      </c>
      <c r="U83" s="201">
        <v>59.36</v>
      </c>
      <c r="V83" s="201">
        <v>8.81</v>
      </c>
      <c r="W83" s="201">
        <v>14.73</v>
      </c>
      <c r="X83" s="201">
        <v>62.81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82.89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118.26</v>
      </c>
      <c r="AQ83" s="201">
        <v>38.200000000000003</v>
      </c>
      <c r="AR83" s="201">
        <v>0</v>
      </c>
      <c r="AS83" s="201">
        <v>7.65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2.42</v>
      </c>
      <c r="AZ83" s="201">
        <v>4.08</v>
      </c>
      <c r="BA83" s="201">
        <v>2.46</v>
      </c>
      <c r="BB83" s="201">
        <v>2.27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271.93</v>
      </c>
      <c r="L84" s="201">
        <v>12.54</v>
      </c>
      <c r="M84" s="201">
        <v>63.82</v>
      </c>
      <c r="N84" s="201">
        <v>52.88</v>
      </c>
      <c r="O84" s="201">
        <v>73.91</v>
      </c>
      <c r="P84" s="201">
        <v>31.34</v>
      </c>
      <c r="Q84" s="201">
        <v>9.61</v>
      </c>
      <c r="R84" s="201">
        <v>19.12</v>
      </c>
      <c r="S84" s="201">
        <v>11.75</v>
      </c>
      <c r="T84" s="201">
        <v>1.42</v>
      </c>
      <c r="U84" s="201">
        <v>59.36</v>
      </c>
      <c r="V84" s="201">
        <v>8.81</v>
      </c>
      <c r="W84" s="201">
        <v>14.73</v>
      </c>
      <c r="X84" s="201">
        <v>62.81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82.89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118.26</v>
      </c>
      <c r="AQ84" s="201">
        <v>38.200000000000003</v>
      </c>
      <c r="AR84" s="201">
        <v>0</v>
      </c>
      <c r="AS84" s="201">
        <v>7.65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2.42</v>
      </c>
      <c r="AZ84" s="201">
        <v>4.08</v>
      </c>
      <c r="BA84" s="201">
        <v>2.2799999999999998</v>
      </c>
      <c r="BB84" s="201">
        <v>2.27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271.93</v>
      </c>
      <c r="L85" s="201">
        <v>12.54</v>
      </c>
      <c r="M85" s="201">
        <v>63.82</v>
      </c>
      <c r="N85" s="201">
        <v>52.88</v>
      </c>
      <c r="O85" s="201">
        <v>73.91</v>
      </c>
      <c r="P85" s="201">
        <v>31.34</v>
      </c>
      <c r="Q85" s="201">
        <v>9.61</v>
      </c>
      <c r="R85" s="201">
        <v>19.11</v>
      </c>
      <c r="S85" s="201">
        <v>11.75</v>
      </c>
      <c r="T85" s="201">
        <v>1.42</v>
      </c>
      <c r="U85" s="201">
        <v>59.36</v>
      </c>
      <c r="V85" s="201">
        <v>8.81</v>
      </c>
      <c r="W85" s="201">
        <v>14.73</v>
      </c>
      <c r="X85" s="201">
        <v>62.81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82.89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118.26</v>
      </c>
      <c r="AQ85" s="201">
        <v>38.39</v>
      </c>
      <c r="AR85" s="201">
        <v>0</v>
      </c>
      <c r="AS85" s="201">
        <v>7.65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2.42</v>
      </c>
      <c r="AZ85" s="201">
        <v>3.06</v>
      </c>
      <c r="BA85" s="201">
        <v>2.2799999999999998</v>
      </c>
      <c r="BB85" s="201">
        <v>2.27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271.93</v>
      </c>
      <c r="L86" s="201">
        <v>12.54</v>
      </c>
      <c r="M86" s="201">
        <v>63.82</v>
      </c>
      <c r="N86" s="201">
        <v>52.88</v>
      </c>
      <c r="O86" s="201">
        <v>73.91</v>
      </c>
      <c r="P86" s="201">
        <v>31.34</v>
      </c>
      <c r="Q86" s="201">
        <v>9.61</v>
      </c>
      <c r="R86" s="201">
        <v>19.11</v>
      </c>
      <c r="S86" s="201">
        <v>11.75</v>
      </c>
      <c r="T86" s="201">
        <v>1.42</v>
      </c>
      <c r="U86" s="201">
        <v>59.36</v>
      </c>
      <c r="V86" s="201">
        <v>8.81</v>
      </c>
      <c r="W86" s="201">
        <v>14.73</v>
      </c>
      <c r="X86" s="201">
        <v>62.81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82.89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118.26</v>
      </c>
      <c r="AQ86" s="201">
        <v>38.39</v>
      </c>
      <c r="AR86" s="201">
        <v>0</v>
      </c>
      <c r="AS86" s="201">
        <v>7.65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2.42</v>
      </c>
      <c r="AZ86" s="201">
        <v>3.06</v>
      </c>
      <c r="BA86" s="201">
        <v>1.84</v>
      </c>
      <c r="BB86" s="201">
        <v>2.27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271.93</v>
      </c>
      <c r="L87" s="201">
        <v>12.54</v>
      </c>
      <c r="M87" s="201">
        <v>63.82</v>
      </c>
      <c r="N87" s="201">
        <v>52.88</v>
      </c>
      <c r="O87" s="201">
        <v>73.91</v>
      </c>
      <c r="P87" s="201">
        <v>31.34</v>
      </c>
      <c r="Q87" s="201">
        <v>9.61</v>
      </c>
      <c r="R87" s="201">
        <v>19.11</v>
      </c>
      <c r="S87" s="201">
        <v>11.75</v>
      </c>
      <c r="T87" s="201">
        <v>1.42</v>
      </c>
      <c r="U87" s="201">
        <v>59.36</v>
      </c>
      <c r="V87" s="201">
        <v>8.81</v>
      </c>
      <c r="W87" s="201">
        <v>14.73</v>
      </c>
      <c r="X87" s="201">
        <v>62.81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82.89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118.26</v>
      </c>
      <c r="AQ87" s="201">
        <v>29.87</v>
      </c>
      <c r="AR87" s="201">
        <v>0</v>
      </c>
      <c r="AS87" s="201">
        <v>7.65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2.42</v>
      </c>
      <c r="AZ87" s="201">
        <v>3.06</v>
      </c>
      <c r="BA87" s="201">
        <v>1.8</v>
      </c>
      <c r="BB87" s="201">
        <v>2.27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271.93</v>
      </c>
      <c r="L88" s="201">
        <v>12.54</v>
      </c>
      <c r="M88" s="201">
        <v>63.82</v>
      </c>
      <c r="N88" s="201">
        <v>52.88</v>
      </c>
      <c r="O88" s="201">
        <v>73.91</v>
      </c>
      <c r="P88" s="201">
        <v>31.34</v>
      </c>
      <c r="Q88" s="201">
        <v>9.61</v>
      </c>
      <c r="R88" s="201">
        <v>19.11</v>
      </c>
      <c r="S88" s="201">
        <v>11.75</v>
      </c>
      <c r="T88" s="201">
        <v>1.42</v>
      </c>
      <c r="U88" s="201">
        <v>59.36</v>
      </c>
      <c r="V88" s="201">
        <v>8.81</v>
      </c>
      <c r="W88" s="201">
        <v>14.73</v>
      </c>
      <c r="X88" s="201">
        <v>62.81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82.89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118.26</v>
      </c>
      <c r="AQ88" s="201">
        <v>38.21</v>
      </c>
      <c r="AR88" s="201">
        <v>0</v>
      </c>
      <c r="AS88" s="201">
        <v>7.65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2.42</v>
      </c>
      <c r="AZ88" s="201">
        <v>3.06</v>
      </c>
      <c r="BA88" s="201">
        <v>1.8</v>
      </c>
      <c r="BB88" s="201">
        <v>2.27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271.93</v>
      </c>
      <c r="L89" s="201">
        <v>12.54</v>
      </c>
      <c r="M89" s="201">
        <v>63.82</v>
      </c>
      <c r="N89" s="201">
        <v>52.88</v>
      </c>
      <c r="O89" s="201">
        <v>73.91</v>
      </c>
      <c r="P89" s="201">
        <v>31.34</v>
      </c>
      <c r="Q89" s="201">
        <v>9.61</v>
      </c>
      <c r="R89" s="201">
        <v>19.11</v>
      </c>
      <c r="S89" s="201">
        <v>11.75</v>
      </c>
      <c r="T89" s="201">
        <v>1.42</v>
      </c>
      <c r="U89" s="201">
        <v>59.36</v>
      </c>
      <c r="V89" s="201">
        <v>8.81</v>
      </c>
      <c r="W89" s="201">
        <v>14.73</v>
      </c>
      <c r="X89" s="201">
        <v>62.81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82.89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118.26</v>
      </c>
      <c r="AQ89" s="201">
        <v>38.21</v>
      </c>
      <c r="AR89" s="201">
        <v>0</v>
      </c>
      <c r="AS89" s="201">
        <v>7.65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2.42</v>
      </c>
      <c r="AZ89" s="201">
        <v>3.06</v>
      </c>
      <c r="BA89" s="201">
        <v>2.2799999999999998</v>
      </c>
      <c r="BB89" s="201">
        <v>2.27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271.93</v>
      </c>
      <c r="L90" s="201">
        <v>12.54</v>
      </c>
      <c r="M90" s="201">
        <v>63.82</v>
      </c>
      <c r="N90" s="201">
        <v>52.88</v>
      </c>
      <c r="O90" s="201">
        <v>73.91</v>
      </c>
      <c r="P90" s="201">
        <v>31.34</v>
      </c>
      <c r="Q90" s="201">
        <v>9.61</v>
      </c>
      <c r="R90" s="201">
        <v>19.11</v>
      </c>
      <c r="S90" s="201">
        <v>11.75</v>
      </c>
      <c r="T90" s="201">
        <v>1.42</v>
      </c>
      <c r="U90" s="201">
        <v>59.36</v>
      </c>
      <c r="V90" s="201">
        <v>8.81</v>
      </c>
      <c r="W90" s="201">
        <v>14.73</v>
      </c>
      <c r="X90" s="201">
        <v>62.81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82.89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118.26</v>
      </c>
      <c r="AQ90" s="201">
        <v>38.21</v>
      </c>
      <c r="AR90" s="201">
        <v>0</v>
      </c>
      <c r="AS90" s="201">
        <v>7.65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2.42</v>
      </c>
      <c r="AZ90" s="201">
        <v>4.08</v>
      </c>
      <c r="BA90" s="201">
        <v>2.46</v>
      </c>
      <c r="BB90" s="201">
        <v>2.27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337.5</v>
      </c>
      <c r="L91" s="201">
        <v>12.54</v>
      </c>
      <c r="M91" s="201">
        <v>63.82</v>
      </c>
      <c r="N91" s="201">
        <v>52.88</v>
      </c>
      <c r="O91" s="201">
        <v>73.91</v>
      </c>
      <c r="P91" s="201">
        <v>31.34</v>
      </c>
      <c r="Q91" s="201">
        <v>9.61</v>
      </c>
      <c r="R91" s="201">
        <v>19.11</v>
      </c>
      <c r="S91" s="201">
        <v>11.75</v>
      </c>
      <c r="T91" s="201">
        <v>1.42</v>
      </c>
      <c r="U91" s="201">
        <v>59.36</v>
      </c>
      <c r="V91" s="201">
        <v>8.81</v>
      </c>
      <c r="W91" s="201">
        <v>14.73</v>
      </c>
      <c r="X91" s="201">
        <v>62.81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82.89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118.26</v>
      </c>
      <c r="AQ91" s="201">
        <v>38.21</v>
      </c>
      <c r="AR91" s="201">
        <v>0</v>
      </c>
      <c r="AS91" s="201">
        <v>7.65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2.42</v>
      </c>
      <c r="AZ91" s="201">
        <v>4.08</v>
      </c>
      <c r="BA91" s="201">
        <v>2.46</v>
      </c>
      <c r="BB91" s="201">
        <v>2.27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361.61</v>
      </c>
      <c r="L92" s="201">
        <v>12.54</v>
      </c>
      <c r="M92" s="201">
        <v>63.82</v>
      </c>
      <c r="N92" s="201">
        <v>52.88</v>
      </c>
      <c r="O92" s="201">
        <v>73.91</v>
      </c>
      <c r="P92" s="201">
        <v>31.34</v>
      </c>
      <c r="Q92" s="201">
        <v>9.61</v>
      </c>
      <c r="R92" s="201">
        <v>19.11</v>
      </c>
      <c r="S92" s="201">
        <v>11.75</v>
      </c>
      <c r="T92" s="201">
        <v>1.42</v>
      </c>
      <c r="U92" s="201">
        <v>59.36</v>
      </c>
      <c r="V92" s="201">
        <v>8.81</v>
      </c>
      <c r="W92" s="201">
        <v>14.73</v>
      </c>
      <c r="X92" s="201">
        <v>62.81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82.89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118.26</v>
      </c>
      <c r="AQ92" s="201">
        <v>38.21</v>
      </c>
      <c r="AR92" s="201">
        <v>0</v>
      </c>
      <c r="AS92" s="201">
        <v>7.65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2.42</v>
      </c>
      <c r="AZ92" s="201">
        <v>4.08</v>
      </c>
      <c r="BA92" s="201">
        <v>2.08</v>
      </c>
      <c r="BB92" s="201">
        <v>2.27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361.61</v>
      </c>
      <c r="L93" s="201">
        <v>12.54</v>
      </c>
      <c r="M93" s="201">
        <v>63.82</v>
      </c>
      <c r="N93" s="201">
        <v>52.88</v>
      </c>
      <c r="O93" s="201">
        <v>73.91</v>
      </c>
      <c r="P93" s="201">
        <v>31.34</v>
      </c>
      <c r="Q93" s="201">
        <v>9.61</v>
      </c>
      <c r="R93" s="201">
        <v>19.11</v>
      </c>
      <c r="S93" s="201">
        <v>11.75</v>
      </c>
      <c r="T93" s="201">
        <v>1.42</v>
      </c>
      <c r="U93" s="201">
        <v>59.36</v>
      </c>
      <c r="V93" s="201">
        <v>8.81</v>
      </c>
      <c r="W93" s="201">
        <v>14.73</v>
      </c>
      <c r="X93" s="201">
        <v>62.81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82.89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118.26</v>
      </c>
      <c r="AQ93" s="201">
        <v>38.21</v>
      </c>
      <c r="AR93" s="201">
        <v>0</v>
      </c>
      <c r="AS93" s="201">
        <v>7.65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2.42</v>
      </c>
      <c r="AZ93" s="201">
        <v>4.08</v>
      </c>
      <c r="BA93" s="201">
        <v>1.87</v>
      </c>
      <c r="BB93" s="201">
        <v>2.27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361.61</v>
      </c>
      <c r="L94" s="201">
        <v>12.54</v>
      </c>
      <c r="M94" s="201">
        <v>63.82</v>
      </c>
      <c r="N94" s="201">
        <v>52.88</v>
      </c>
      <c r="O94" s="201">
        <v>73.91</v>
      </c>
      <c r="P94" s="201">
        <v>31.34</v>
      </c>
      <c r="Q94" s="201">
        <v>9.61</v>
      </c>
      <c r="R94" s="201">
        <v>19.11</v>
      </c>
      <c r="S94" s="201">
        <v>11.75</v>
      </c>
      <c r="T94" s="201">
        <v>1.42</v>
      </c>
      <c r="U94" s="201">
        <v>59.36</v>
      </c>
      <c r="V94" s="201">
        <v>8.81</v>
      </c>
      <c r="W94" s="201">
        <v>14.73</v>
      </c>
      <c r="X94" s="201">
        <v>62.81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82.89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118.26</v>
      </c>
      <c r="AQ94" s="201">
        <v>38.21</v>
      </c>
      <c r="AR94" s="201">
        <v>0</v>
      </c>
      <c r="AS94" s="201">
        <v>7.65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2.42</v>
      </c>
      <c r="AZ94" s="201">
        <v>3.06</v>
      </c>
      <c r="BA94" s="201">
        <v>1.48</v>
      </c>
      <c r="BB94" s="201">
        <v>2.27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385.72</v>
      </c>
      <c r="L95" s="201">
        <v>12.54</v>
      </c>
      <c r="M95" s="201">
        <v>63.82</v>
      </c>
      <c r="N95" s="201">
        <v>52.88</v>
      </c>
      <c r="O95" s="201">
        <v>73.91</v>
      </c>
      <c r="P95" s="201">
        <v>31.34</v>
      </c>
      <c r="Q95" s="201">
        <v>9.61</v>
      </c>
      <c r="R95" s="201">
        <v>19.11</v>
      </c>
      <c r="S95" s="201">
        <v>11.75</v>
      </c>
      <c r="T95" s="201">
        <v>1.42</v>
      </c>
      <c r="U95" s="201">
        <v>59.36</v>
      </c>
      <c r="V95" s="201">
        <v>8.81</v>
      </c>
      <c r="W95" s="201">
        <v>14.73</v>
      </c>
      <c r="X95" s="201">
        <v>62.81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82.89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118.26</v>
      </c>
      <c r="AQ95" s="201">
        <v>38.21</v>
      </c>
      <c r="AR95" s="201">
        <v>0</v>
      </c>
      <c r="AS95" s="201">
        <v>7.65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2.42</v>
      </c>
      <c r="AZ95" s="201">
        <v>2.04</v>
      </c>
      <c r="BA95" s="201">
        <v>1.48</v>
      </c>
      <c r="BB95" s="201">
        <v>2.27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433.93</v>
      </c>
      <c r="L96" s="201">
        <v>12.54</v>
      </c>
      <c r="M96" s="201">
        <v>63.82</v>
      </c>
      <c r="N96" s="201">
        <v>52.88</v>
      </c>
      <c r="O96" s="201">
        <v>73.91</v>
      </c>
      <c r="P96" s="201">
        <v>31.34</v>
      </c>
      <c r="Q96" s="201">
        <v>9.61</v>
      </c>
      <c r="R96" s="201">
        <v>19.11</v>
      </c>
      <c r="S96" s="201">
        <v>11.75</v>
      </c>
      <c r="T96" s="201">
        <v>1.42</v>
      </c>
      <c r="U96" s="201">
        <v>59.36</v>
      </c>
      <c r="V96" s="201">
        <v>8.81</v>
      </c>
      <c r="W96" s="201">
        <v>14.73</v>
      </c>
      <c r="X96" s="201">
        <v>62.81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82.89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118.26</v>
      </c>
      <c r="AQ96" s="201">
        <v>38.21</v>
      </c>
      <c r="AR96" s="201">
        <v>0</v>
      </c>
      <c r="AS96" s="201">
        <v>7.65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2.42</v>
      </c>
      <c r="AZ96" s="201">
        <v>2.04</v>
      </c>
      <c r="BA96" s="201">
        <v>0.76</v>
      </c>
      <c r="BB96" s="201">
        <v>2.27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433.93</v>
      </c>
      <c r="L97" s="201">
        <v>12.54</v>
      </c>
      <c r="M97" s="201">
        <v>63.82</v>
      </c>
      <c r="N97" s="201">
        <v>52.88</v>
      </c>
      <c r="O97" s="201">
        <v>73.91</v>
      </c>
      <c r="P97" s="201">
        <v>31.34</v>
      </c>
      <c r="Q97" s="201">
        <v>9.61</v>
      </c>
      <c r="R97" s="201">
        <v>19.11</v>
      </c>
      <c r="S97" s="201">
        <v>11.75</v>
      </c>
      <c r="T97" s="201">
        <v>1.42</v>
      </c>
      <c r="U97" s="201">
        <v>59.36</v>
      </c>
      <c r="V97" s="201">
        <v>8.81</v>
      </c>
      <c r="W97" s="201">
        <v>14.73</v>
      </c>
      <c r="X97" s="201">
        <v>62.81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82.89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118.26</v>
      </c>
      <c r="AQ97" s="201">
        <v>38.21</v>
      </c>
      <c r="AR97" s="201">
        <v>0</v>
      </c>
      <c r="AS97" s="201">
        <v>7.65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2.42</v>
      </c>
      <c r="AZ97" s="201">
        <v>2.04</v>
      </c>
      <c r="BA97" s="201">
        <v>0.59</v>
      </c>
      <c r="BB97" s="201">
        <v>2.27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472.51</v>
      </c>
      <c r="L98" s="201">
        <v>12.54</v>
      </c>
      <c r="M98" s="201">
        <v>63.82</v>
      </c>
      <c r="N98" s="201">
        <v>52.88</v>
      </c>
      <c r="O98" s="201">
        <v>73.91</v>
      </c>
      <c r="P98" s="201">
        <v>31.34</v>
      </c>
      <c r="Q98" s="201">
        <v>9.61</v>
      </c>
      <c r="R98" s="201">
        <v>19.11</v>
      </c>
      <c r="S98" s="201">
        <v>11.75</v>
      </c>
      <c r="T98" s="201">
        <v>1.42</v>
      </c>
      <c r="U98" s="201">
        <v>59.36</v>
      </c>
      <c r="V98" s="201">
        <v>8.81</v>
      </c>
      <c r="W98" s="201">
        <v>14.73</v>
      </c>
      <c r="X98" s="201">
        <v>62.81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82.89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118.26</v>
      </c>
      <c r="AQ98" s="201">
        <v>38.21</v>
      </c>
      <c r="AR98" s="201">
        <v>0</v>
      </c>
      <c r="AS98" s="201">
        <v>7.65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2.42</v>
      </c>
      <c r="AZ98" s="201">
        <v>2.04</v>
      </c>
      <c r="BA98" s="201">
        <v>0.38</v>
      </c>
      <c r="BB98" s="201">
        <v>2.27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8.360512500000004</v>
      </c>
      <c r="L99">
        <f t="shared" si="0"/>
        <v>0.28712249999999967</v>
      </c>
      <c r="M99">
        <f t="shared" si="0"/>
        <v>1.5316799999999988</v>
      </c>
      <c r="N99">
        <f t="shared" si="0"/>
        <v>1.269120000000002</v>
      </c>
      <c r="O99">
        <f t="shared" si="0"/>
        <v>1.7738399999999979</v>
      </c>
      <c r="P99">
        <f t="shared" si="0"/>
        <v>0.75216000000000049</v>
      </c>
      <c r="Q99">
        <f t="shared" si="0"/>
        <v>0.20157750000000021</v>
      </c>
      <c r="R99">
        <f t="shared" si="0"/>
        <v>0.43525249999999915</v>
      </c>
      <c r="S99">
        <f t="shared" si="0"/>
        <v>0.24887750000000003</v>
      </c>
      <c r="T99">
        <f t="shared" si="0"/>
        <v>3.0775000000000025E-2</v>
      </c>
      <c r="U99">
        <f t="shared" si="0"/>
        <v>1.4334799999999992</v>
      </c>
      <c r="V99">
        <f t="shared" si="0"/>
        <v>0.20439249999999953</v>
      </c>
      <c r="W99">
        <f t="shared" si="0"/>
        <v>0.35445500000000024</v>
      </c>
      <c r="X99">
        <f t="shared" si="0"/>
        <v>1.5072025000000024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2.0196850000000039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2.7317975000000017</v>
      </c>
      <c r="AQ99">
        <f t="shared" ref="AQ99:AT99" si="1">SUM(AQ3:AQ98)/4000</f>
        <v>0.76074250000000032</v>
      </c>
      <c r="AR99">
        <f t="shared" si="1"/>
        <v>0.50650499999999998</v>
      </c>
      <c r="AS99">
        <f t="shared" si="1"/>
        <v>0.18359999999999968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5.8079999999999882E-2</v>
      </c>
      <c r="AZ99">
        <f t="shared" si="2"/>
        <v>1.8032500000000007E-2</v>
      </c>
      <c r="BA99">
        <f t="shared" si="2"/>
        <v>1.6435000000000002E-2</v>
      </c>
      <c r="BB99">
        <f t="shared" si="2"/>
        <v>5.511500000000006E-2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86.79</v>
      </c>
      <c r="L3" s="201">
        <v>48.21</v>
      </c>
      <c r="M3" s="201">
        <v>0</v>
      </c>
      <c r="N3" s="201">
        <v>29.08</v>
      </c>
      <c r="O3" s="201">
        <v>48.84</v>
      </c>
      <c r="P3" s="201">
        <v>66.77</v>
      </c>
      <c r="Q3" s="201">
        <v>5.34</v>
      </c>
      <c r="R3" s="201">
        <v>10.38</v>
      </c>
      <c r="S3" s="201">
        <v>6.47</v>
      </c>
      <c r="T3" s="201">
        <v>0</v>
      </c>
      <c r="U3" s="201">
        <v>220.04</v>
      </c>
      <c r="V3" s="201">
        <v>5.09</v>
      </c>
      <c r="W3" s="201">
        <v>8.5299999999999994</v>
      </c>
      <c r="X3" s="201">
        <v>36.33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45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68.39</v>
      </c>
      <c r="AQ3" s="201">
        <v>22.09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86.79</v>
      </c>
      <c r="L4" s="201">
        <v>48.21</v>
      </c>
      <c r="M4" s="201">
        <v>0</v>
      </c>
      <c r="N4" s="201">
        <v>29.08</v>
      </c>
      <c r="O4" s="201">
        <v>48.84</v>
      </c>
      <c r="P4" s="201">
        <v>66.77</v>
      </c>
      <c r="Q4" s="201">
        <v>5.34</v>
      </c>
      <c r="R4" s="201">
        <v>10.38</v>
      </c>
      <c r="S4" s="201">
        <v>6.47</v>
      </c>
      <c r="T4" s="201">
        <v>0</v>
      </c>
      <c r="U4" s="201">
        <v>220.04</v>
      </c>
      <c r="V4" s="201">
        <v>5.09</v>
      </c>
      <c r="W4" s="201">
        <v>8.5299999999999994</v>
      </c>
      <c r="X4" s="201">
        <v>36.33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45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68.39</v>
      </c>
      <c r="AQ4" s="201">
        <v>22.09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86.79</v>
      </c>
      <c r="L5" s="201">
        <v>50.14</v>
      </c>
      <c r="M5" s="201">
        <v>0</v>
      </c>
      <c r="N5" s="201">
        <v>29.08</v>
      </c>
      <c r="O5" s="201">
        <v>48.84</v>
      </c>
      <c r="P5" s="201">
        <v>66.77</v>
      </c>
      <c r="Q5" s="201">
        <v>5.15</v>
      </c>
      <c r="R5" s="201">
        <v>10.38</v>
      </c>
      <c r="S5" s="201">
        <v>6.47</v>
      </c>
      <c r="T5" s="201">
        <v>0</v>
      </c>
      <c r="U5" s="201">
        <v>220.04</v>
      </c>
      <c r="V5" s="201">
        <v>5.09</v>
      </c>
      <c r="W5" s="201">
        <v>8.5299999999999994</v>
      </c>
      <c r="X5" s="201">
        <v>36.33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45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68.39</v>
      </c>
      <c r="AQ5" s="201">
        <v>22.09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86.79</v>
      </c>
      <c r="L6" s="201">
        <v>50.14</v>
      </c>
      <c r="M6" s="201">
        <v>0</v>
      </c>
      <c r="N6" s="201">
        <v>29.08</v>
      </c>
      <c r="O6" s="201">
        <v>48.84</v>
      </c>
      <c r="P6" s="201">
        <v>66.77</v>
      </c>
      <c r="Q6" s="201">
        <v>5.15</v>
      </c>
      <c r="R6" s="201">
        <v>10.38</v>
      </c>
      <c r="S6" s="201">
        <v>6.47</v>
      </c>
      <c r="T6" s="201">
        <v>0</v>
      </c>
      <c r="U6" s="201">
        <v>220.04</v>
      </c>
      <c r="V6" s="201">
        <v>5.09</v>
      </c>
      <c r="W6" s="201">
        <v>8.5299999999999994</v>
      </c>
      <c r="X6" s="201">
        <v>36.33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45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68.39</v>
      </c>
      <c r="AQ6" s="201">
        <v>22.09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86.79</v>
      </c>
      <c r="L7" s="201">
        <v>50.14</v>
      </c>
      <c r="M7" s="201">
        <v>0</v>
      </c>
      <c r="N7" s="201">
        <v>29.08</v>
      </c>
      <c r="O7" s="201">
        <v>48.84</v>
      </c>
      <c r="P7" s="201">
        <v>66.77</v>
      </c>
      <c r="Q7" s="201">
        <v>5.15</v>
      </c>
      <c r="R7" s="201">
        <v>10.38</v>
      </c>
      <c r="S7" s="201">
        <v>6.47</v>
      </c>
      <c r="T7" s="201">
        <v>0</v>
      </c>
      <c r="U7" s="201">
        <v>220.04</v>
      </c>
      <c r="V7" s="201">
        <v>5.09</v>
      </c>
      <c r="W7" s="201">
        <v>8.5299999999999994</v>
      </c>
      <c r="X7" s="201">
        <v>36.33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45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68.39</v>
      </c>
      <c r="AQ7" s="201">
        <v>22.09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86.79</v>
      </c>
      <c r="L8" s="201">
        <v>50.14</v>
      </c>
      <c r="M8" s="201">
        <v>0</v>
      </c>
      <c r="N8" s="201">
        <v>29.08</v>
      </c>
      <c r="O8" s="201">
        <v>48.84</v>
      </c>
      <c r="P8" s="201">
        <v>66.77</v>
      </c>
      <c r="Q8" s="201">
        <v>5.15</v>
      </c>
      <c r="R8" s="201">
        <v>10.39</v>
      </c>
      <c r="S8" s="201">
        <v>6.47</v>
      </c>
      <c r="T8" s="201">
        <v>0</v>
      </c>
      <c r="U8" s="201">
        <v>220.04</v>
      </c>
      <c r="V8" s="201">
        <v>5.09</v>
      </c>
      <c r="W8" s="201">
        <v>8.5299999999999994</v>
      </c>
      <c r="X8" s="201">
        <v>36.33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45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68.39</v>
      </c>
      <c r="AQ8" s="201">
        <v>22.09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86.79</v>
      </c>
      <c r="L9" s="201">
        <v>38.57</v>
      </c>
      <c r="M9" s="201">
        <v>0</v>
      </c>
      <c r="N9" s="201">
        <v>29.08</v>
      </c>
      <c r="O9" s="201">
        <v>48.84</v>
      </c>
      <c r="P9" s="201">
        <v>66.77</v>
      </c>
      <c r="Q9" s="201">
        <v>5.34</v>
      </c>
      <c r="R9" s="201">
        <v>10.38</v>
      </c>
      <c r="S9" s="201">
        <v>6.47</v>
      </c>
      <c r="T9" s="201">
        <v>0</v>
      </c>
      <c r="U9" s="201">
        <v>220.04</v>
      </c>
      <c r="V9" s="201">
        <v>5.09</v>
      </c>
      <c r="W9" s="201">
        <v>8.5299999999999994</v>
      </c>
      <c r="X9" s="201">
        <v>36.33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45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68.39</v>
      </c>
      <c r="AQ9" s="201">
        <v>22.09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86.79</v>
      </c>
      <c r="L10" s="201">
        <v>38.57</v>
      </c>
      <c r="M10" s="201">
        <v>0</v>
      </c>
      <c r="N10" s="201">
        <v>29.08</v>
      </c>
      <c r="O10" s="201">
        <v>48.84</v>
      </c>
      <c r="P10" s="201">
        <v>66.77</v>
      </c>
      <c r="Q10" s="201">
        <v>5.34</v>
      </c>
      <c r="R10" s="201">
        <v>10.38</v>
      </c>
      <c r="S10" s="201">
        <v>6.47</v>
      </c>
      <c r="T10" s="201">
        <v>0</v>
      </c>
      <c r="U10" s="201">
        <v>220.04</v>
      </c>
      <c r="V10" s="201">
        <v>5.09</v>
      </c>
      <c r="W10" s="201">
        <v>8.5299999999999994</v>
      </c>
      <c r="X10" s="201">
        <v>36.33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45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68.39</v>
      </c>
      <c r="AQ10" s="201">
        <v>22.09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86.79</v>
      </c>
      <c r="L11" s="201">
        <v>32.79</v>
      </c>
      <c r="M11" s="201">
        <v>0</v>
      </c>
      <c r="N11" s="201">
        <v>29.08</v>
      </c>
      <c r="O11" s="201">
        <v>48.84</v>
      </c>
      <c r="P11" s="201">
        <v>66.77</v>
      </c>
      <c r="Q11" s="201">
        <v>5.34</v>
      </c>
      <c r="R11" s="201">
        <v>10.38</v>
      </c>
      <c r="S11" s="201">
        <v>6.47</v>
      </c>
      <c r="T11" s="201">
        <v>0</v>
      </c>
      <c r="U11" s="201">
        <v>220.04</v>
      </c>
      <c r="V11" s="201">
        <v>5.09</v>
      </c>
      <c r="W11" s="201">
        <v>8.5299999999999994</v>
      </c>
      <c r="X11" s="201">
        <v>36.33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47.93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68.39</v>
      </c>
      <c r="AQ11" s="201">
        <v>22.09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86.79</v>
      </c>
      <c r="L12" s="201">
        <v>32.79</v>
      </c>
      <c r="M12" s="201">
        <v>0</v>
      </c>
      <c r="N12" s="201">
        <v>29.08</v>
      </c>
      <c r="O12" s="201">
        <v>48.84</v>
      </c>
      <c r="P12" s="201">
        <v>66.77</v>
      </c>
      <c r="Q12" s="201">
        <v>5.34</v>
      </c>
      <c r="R12" s="201">
        <v>10.38</v>
      </c>
      <c r="S12" s="201">
        <v>6.47</v>
      </c>
      <c r="T12" s="201">
        <v>0</v>
      </c>
      <c r="U12" s="201">
        <v>220.04</v>
      </c>
      <c r="V12" s="201">
        <v>5.09</v>
      </c>
      <c r="W12" s="201">
        <v>8.5299999999999994</v>
      </c>
      <c r="X12" s="201">
        <v>36.33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47.93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68.39</v>
      </c>
      <c r="AQ12" s="201">
        <v>22.09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86.79</v>
      </c>
      <c r="L13" s="201">
        <v>20.45</v>
      </c>
      <c r="M13" s="201">
        <v>0</v>
      </c>
      <c r="N13" s="201">
        <v>29.08</v>
      </c>
      <c r="O13" s="201">
        <v>48.84</v>
      </c>
      <c r="P13" s="201">
        <v>66.77</v>
      </c>
      <c r="Q13" s="201">
        <v>2.89</v>
      </c>
      <c r="R13" s="201">
        <v>10.38</v>
      </c>
      <c r="S13" s="201">
        <v>3.86</v>
      </c>
      <c r="T13" s="201">
        <v>0</v>
      </c>
      <c r="U13" s="201">
        <v>220.04</v>
      </c>
      <c r="V13" s="201">
        <v>5.09</v>
      </c>
      <c r="W13" s="201">
        <v>8.5299999999999994</v>
      </c>
      <c r="X13" s="201">
        <v>36.33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47.93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68.39</v>
      </c>
      <c r="AQ13" s="201">
        <v>22.09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86.79</v>
      </c>
      <c r="L14" s="201">
        <v>20.45</v>
      </c>
      <c r="M14" s="201">
        <v>0</v>
      </c>
      <c r="N14" s="201">
        <v>29.08</v>
      </c>
      <c r="O14" s="201">
        <v>48.84</v>
      </c>
      <c r="P14" s="201">
        <v>66.77</v>
      </c>
      <c r="Q14" s="201">
        <v>2.89</v>
      </c>
      <c r="R14" s="201">
        <v>10.38</v>
      </c>
      <c r="S14" s="201">
        <v>3.86</v>
      </c>
      <c r="T14" s="201">
        <v>0</v>
      </c>
      <c r="U14" s="201">
        <v>220.04</v>
      </c>
      <c r="V14" s="201">
        <v>5.09</v>
      </c>
      <c r="W14" s="201">
        <v>8.5299999999999994</v>
      </c>
      <c r="X14" s="201">
        <v>36.33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47.93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68.39</v>
      </c>
      <c r="AQ14" s="201">
        <v>22.09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86.79</v>
      </c>
      <c r="L15" s="201">
        <v>20.45</v>
      </c>
      <c r="M15" s="201">
        <v>0</v>
      </c>
      <c r="N15" s="201">
        <v>29.08</v>
      </c>
      <c r="O15" s="201">
        <v>48.84</v>
      </c>
      <c r="P15" s="201">
        <v>66.77</v>
      </c>
      <c r="Q15" s="201">
        <v>2.79</v>
      </c>
      <c r="R15" s="201">
        <v>5.58</v>
      </c>
      <c r="S15" s="201">
        <v>3.72</v>
      </c>
      <c r="T15" s="201">
        <v>0</v>
      </c>
      <c r="U15" s="201">
        <v>220.04</v>
      </c>
      <c r="V15" s="201">
        <v>5.09</v>
      </c>
      <c r="W15" s="201">
        <v>8.5299999999999994</v>
      </c>
      <c r="X15" s="201">
        <v>36.33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47.93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68.39</v>
      </c>
      <c r="AQ15" s="201">
        <v>11.16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86.79</v>
      </c>
      <c r="L16" s="201">
        <v>20.45</v>
      </c>
      <c r="M16" s="201">
        <v>0</v>
      </c>
      <c r="N16" s="201">
        <v>29.08</v>
      </c>
      <c r="O16" s="201">
        <v>48.84</v>
      </c>
      <c r="P16" s="201">
        <v>66.77</v>
      </c>
      <c r="Q16" s="201">
        <v>2.79</v>
      </c>
      <c r="R16" s="201">
        <v>4.76</v>
      </c>
      <c r="S16" s="201">
        <v>3.72</v>
      </c>
      <c r="T16" s="201">
        <v>0</v>
      </c>
      <c r="U16" s="201">
        <v>220.04</v>
      </c>
      <c r="V16" s="201">
        <v>5.09</v>
      </c>
      <c r="W16" s="201">
        <v>8.5299999999999994</v>
      </c>
      <c r="X16" s="201">
        <v>36.33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47.93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68.39</v>
      </c>
      <c r="AQ16" s="201">
        <v>11.16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86.79</v>
      </c>
      <c r="L17" s="201">
        <v>20.45</v>
      </c>
      <c r="M17" s="201">
        <v>0</v>
      </c>
      <c r="N17" s="201">
        <v>29.08</v>
      </c>
      <c r="O17" s="201">
        <v>48.84</v>
      </c>
      <c r="P17" s="201">
        <v>66.77</v>
      </c>
      <c r="Q17" s="201">
        <v>2.79</v>
      </c>
      <c r="R17" s="201">
        <v>5.58</v>
      </c>
      <c r="S17" s="201">
        <v>3.72</v>
      </c>
      <c r="T17" s="201">
        <v>0</v>
      </c>
      <c r="U17" s="201">
        <v>220.04</v>
      </c>
      <c r="V17" s="201">
        <v>5.09</v>
      </c>
      <c r="W17" s="201">
        <v>8.5299999999999994</v>
      </c>
      <c r="X17" s="201">
        <v>36.33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47.93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68.39</v>
      </c>
      <c r="AQ17" s="201">
        <v>11.16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86.79</v>
      </c>
      <c r="L18" s="201">
        <v>20.45</v>
      </c>
      <c r="M18" s="201">
        <v>0</v>
      </c>
      <c r="N18" s="201">
        <v>29.08</v>
      </c>
      <c r="O18" s="201">
        <v>48.84</v>
      </c>
      <c r="P18" s="201">
        <v>66.77</v>
      </c>
      <c r="Q18" s="201">
        <v>2.79</v>
      </c>
      <c r="R18" s="201">
        <v>5.58</v>
      </c>
      <c r="S18" s="201">
        <v>3.72</v>
      </c>
      <c r="T18" s="201">
        <v>0</v>
      </c>
      <c r="U18" s="201">
        <v>220.04</v>
      </c>
      <c r="V18" s="201">
        <v>5.09</v>
      </c>
      <c r="W18" s="201">
        <v>8.5299999999999994</v>
      </c>
      <c r="X18" s="201">
        <v>36.33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47.93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68.39</v>
      </c>
      <c r="AQ18" s="201">
        <v>11.16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86.79</v>
      </c>
      <c r="L19" s="201">
        <v>20.45</v>
      </c>
      <c r="M19" s="201">
        <v>0</v>
      </c>
      <c r="N19" s="201">
        <v>29.08</v>
      </c>
      <c r="O19" s="201">
        <v>48.84</v>
      </c>
      <c r="P19" s="201">
        <v>66.77</v>
      </c>
      <c r="Q19" s="201">
        <v>2.79</v>
      </c>
      <c r="R19" s="201">
        <v>5.58</v>
      </c>
      <c r="S19" s="201">
        <v>3.72</v>
      </c>
      <c r="T19" s="201">
        <v>0</v>
      </c>
      <c r="U19" s="201">
        <v>220.04</v>
      </c>
      <c r="V19" s="201">
        <v>5.09</v>
      </c>
      <c r="W19" s="201">
        <v>8.5299999999999994</v>
      </c>
      <c r="X19" s="201">
        <v>36.33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47.93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68.39</v>
      </c>
      <c r="AQ19" s="201">
        <v>11.16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86.79</v>
      </c>
      <c r="L20" s="201">
        <v>20.45</v>
      </c>
      <c r="M20" s="201">
        <v>0</v>
      </c>
      <c r="N20" s="201">
        <v>29.08</v>
      </c>
      <c r="O20" s="201">
        <v>48.84</v>
      </c>
      <c r="P20" s="201">
        <v>66.77</v>
      </c>
      <c r="Q20" s="201">
        <v>2.79</v>
      </c>
      <c r="R20" s="201">
        <v>5.58</v>
      </c>
      <c r="S20" s="201">
        <v>3.72</v>
      </c>
      <c r="T20" s="201">
        <v>0</v>
      </c>
      <c r="U20" s="201">
        <v>220.04</v>
      </c>
      <c r="V20" s="201">
        <v>5.09</v>
      </c>
      <c r="W20" s="201">
        <v>8.5299999999999994</v>
      </c>
      <c r="X20" s="201">
        <v>36.33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47.93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68.39</v>
      </c>
      <c r="AQ20" s="201">
        <v>11.16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86.79</v>
      </c>
      <c r="L21" s="201">
        <v>20.45</v>
      </c>
      <c r="M21" s="201">
        <v>0</v>
      </c>
      <c r="N21" s="201">
        <v>29.08</v>
      </c>
      <c r="O21" s="201">
        <v>48.84</v>
      </c>
      <c r="P21" s="201">
        <v>66.77</v>
      </c>
      <c r="Q21" s="201">
        <v>2.79</v>
      </c>
      <c r="R21" s="201">
        <v>5.58</v>
      </c>
      <c r="S21" s="201">
        <v>3.72</v>
      </c>
      <c r="T21" s="201">
        <v>0</v>
      </c>
      <c r="U21" s="201">
        <v>220.04</v>
      </c>
      <c r="V21" s="201">
        <v>5.09</v>
      </c>
      <c r="W21" s="201">
        <v>8.5299999999999994</v>
      </c>
      <c r="X21" s="201">
        <v>36.33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47.93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68.39</v>
      </c>
      <c r="AQ21" s="201">
        <v>11.16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86.79</v>
      </c>
      <c r="L22" s="201">
        <v>20.45</v>
      </c>
      <c r="M22" s="201">
        <v>0</v>
      </c>
      <c r="N22" s="201">
        <v>29.08</v>
      </c>
      <c r="O22" s="201">
        <v>48.84</v>
      </c>
      <c r="P22" s="201">
        <v>66.77</v>
      </c>
      <c r="Q22" s="201">
        <v>2.79</v>
      </c>
      <c r="R22" s="201">
        <v>5.58</v>
      </c>
      <c r="S22" s="201">
        <v>3.72</v>
      </c>
      <c r="T22" s="201">
        <v>0</v>
      </c>
      <c r="U22" s="201">
        <v>220.04</v>
      </c>
      <c r="V22" s="201">
        <v>5.09</v>
      </c>
      <c r="W22" s="201">
        <v>8.5299999999999994</v>
      </c>
      <c r="X22" s="201">
        <v>36.33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47.93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68.39</v>
      </c>
      <c r="AQ22" s="201">
        <v>11.16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86.79</v>
      </c>
      <c r="L23" s="201">
        <v>20.45</v>
      </c>
      <c r="M23" s="201">
        <v>0</v>
      </c>
      <c r="N23" s="201">
        <v>29.08</v>
      </c>
      <c r="O23" s="201">
        <v>48.84</v>
      </c>
      <c r="P23" s="201">
        <v>66.77</v>
      </c>
      <c r="Q23" s="201">
        <v>2.37</v>
      </c>
      <c r="R23" s="201">
        <v>5.58</v>
      </c>
      <c r="S23" s="201">
        <v>3.72</v>
      </c>
      <c r="T23" s="201">
        <v>0</v>
      </c>
      <c r="U23" s="201">
        <v>220.04</v>
      </c>
      <c r="V23" s="201">
        <v>5.09</v>
      </c>
      <c r="W23" s="201">
        <v>8.5299999999999994</v>
      </c>
      <c r="X23" s="201">
        <v>36.33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47.93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68.39</v>
      </c>
      <c r="AQ23" s="201">
        <v>11.16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86.79</v>
      </c>
      <c r="L24" s="201">
        <v>20.45</v>
      </c>
      <c r="M24" s="201">
        <v>0</v>
      </c>
      <c r="N24" s="201">
        <v>29.08</v>
      </c>
      <c r="O24" s="201">
        <v>48.84</v>
      </c>
      <c r="P24" s="201">
        <v>66.77</v>
      </c>
      <c r="Q24" s="201">
        <v>2.79</v>
      </c>
      <c r="R24" s="201">
        <v>5.58</v>
      </c>
      <c r="S24" s="201">
        <v>3.72</v>
      </c>
      <c r="T24" s="201">
        <v>0</v>
      </c>
      <c r="U24" s="201">
        <v>220.04</v>
      </c>
      <c r="V24" s="201">
        <v>5.09</v>
      </c>
      <c r="W24" s="201">
        <v>8.5299999999999994</v>
      </c>
      <c r="X24" s="201">
        <v>36.33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47.93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68.39</v>
      </c>
      <c r="AQ24" s="201">
        <v>11.16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86.79</v>
      </c>
      <c r="L25" s="201">
        <v>20.45</v>
      </c>
      <c r="M25" s="201">
        <v>0</v>
      </c>
      <c r="N25" s="201">
        <v>29.08</v>
      </c>
      <c r="O25" s="201">
        <v>48.84</v>
      </c>
      <c r="P25" s="201">
        <v>66.77</v>
      </c>
      <c r="Q25" s="201">
        <v>2.79</v>
      </c>
      <c r="R25" s="201">
        <v>5.58</v>
      </c>
      <c r="S25" s="201">
        <v>3.72</v>
      </c>
      <c r="T25" s="201">
        <v>0</v>
      </c>
      <c r="U25" s="201">
        <v>220.04</v>
      </c>
      <c r="V25" s="201">
        <v>5.09</v>
      </c>
      <c r="W25" s="201">
        <v>8.5299999999999994</v>
      </c>
      <c r="X25" s="201">
        <v>36.33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47.93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68.39</v>
      </c>
      <c r="AQ25" s="201">
        <v>11.16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86.79</v>
      </c>
      <c r="L26" s="201">
        <v>20.45</v>
      </c>
      <c r="M26" s="201">
        <v>0</v>
      </c>
      <c r="N26" s="201">
        <v>29.08</v>
      </c>
      <c r="O26" s="201">
        <v>48.84</v>
      </c>
      <c r="P26" s="201">
        <v>66.77</v>
      </c>
      <c r="Q26" s="201">
        <v>2.79</v>
      </c>
      <c r="R26" s="201">
        <v>5.58</v>
      </c>
      <c r="S26" s="201">
        <v>3.72</v>
      </c>
      <c r="T26" s="201">
        <v>0</v>
      </c>
      <c r="U26" s="201">
        <v>220.04</v>
      </c>
      <c r="V26" s="201">
        <v>5.09</v>
      </c>
      <c r="W26" s="201">
        <v>8.5299999999999994</v>
      </c>
      <c r="X26" s="201">
        <v>36.33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47.93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68.39</v>
      </c>
      <c r="AQ26" s="201">
        <v>11.16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86.79</v>
      </c>
      <c r="L27" s="201">
        <v>20.45</v>
      </c>
      <c r="M27" s="201">
        <v>0</v>
      </c>
      <c r="N27" s="201">
        <v>29.08</v>
      </c>
      <c r="O27" s="201">
        <v>48.84</v>
      </c>
      <c r="P27" s="201">
        <v>66.77</v>
      </c>
      <c r="Q27" s="201">
        <v>2.79</v>
      </c>
      <c r="R27" s="201">
        <v>5.58</v>
      </c>
      <c r="S27" s="201">
        <v>3.72</v>
      </c>
      <c r="T27" s="201">
        <v>0</v>
      </c>
      <c r="U27" s="201">
        <v>220.04</v>
      </c>
      <c r="V27" s="201">
        <v>5.09</v>
      </c>
      <c r="W27" s="201">
        <v>8.5299999999999994</v>
      </c>
      <c r="X27" s="201">
        <v>36.33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46.31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68.39</v>
      </c>
      <c r="AQ27" s="201">
        <v>11.16</v>
      </c>
      <c r="AR27" s="201">
        <v>0.9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86.79</v>
      </c>
      <c r="L28" s="201">
        <v>20.45</v>
      </c>
      <c r="M28" s="201">
        <v>0</v>
      </c>
      <c r="N28" s="201">
        <v>29.08</v>
      </c>
      <c r="O28" s="201">
        <v>48.84</v>
      </c>
      <c r="P28" s="201">
        <v>66.77</v>
      </c>
      <c r="Q28" s="201">
        <v>2.79</v>
      </c>
      <c r="R28" s="201">
        <v>5.58</v>
      </c>
      <c r="S28" s="201">
        <v>3.72</v>
      </c>
      <c r="T28" s="201">
        <v>0</v>
      </c>
      <c r="U28" s="201">
        <v>220.04</v>
      </c>
      <c r="V28" s="201">
        <v>5.09</v>
      </c>
      <c r="W28" s="201">
        <v>8.5299999999999994</v>
      </c>
      <c r="X28" s="201">
        <v>36.33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46.31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68.39</v>
      </c>
      <c r="AQ28" s="201">
        <v>11.16</v>
      </c>
      <c r="AR28" s="201">
        <v>2.75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86.79</v>
      </c>
      <c r="L29" s="201">
        <v>20.45</v>
      </c>
      <c r="M29" s="201">
        <v>0</v>
      </c>
      <c r="N29" s="201">
        <v>29.08</v>
      </c>
      <c r="O29" s="201">
        <v>48.84</v>
      </c>
      <c r="P29" s="201">
        <v>66.77</v>
      </c>
      <c r="Q29" s="201">
        <v>2.79</v>
      </c>
      <c r="R29" s="201">
        <v>5.58</v>
      </c>
      <c r="S29" s="201">
        <v>3.72</v>
      </c>
      <c r="T29" s="201">
        <v>0</v>
      </c>
      <c r="U29" s="201">
        <v>220.04</v>
      </c>
      <c r="V29" s="201">
        <v>5.09</v>
      </c>
      <c r="W29" s="201">
        <v>8.5299999999999994</v>
      </c>
      <c r="X29" s="201">
        <v>36.33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46.31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68.39</v>
      </c>
      <c r="AQ29" s="201">
        <v>11.16</v>
      </c>
      <c r="AR29" s="201">
        <v>7.36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86.79</v>
      </c>
      <c r="L30" s="201">
        <v>20.45</v>
      </c>
      <c r="M30" s="201">
        <v>0</v>
      </c>
      <c r="N30" s="201">
        <v>29.08</v>
      </c>
      <c r="O30" s="201">
        <v>48.84</v>
      </c>
      <c r="P30" s="201">
        <v>66.77</v>
      </c>
      <c r="Q30" s="201">
        <v>2.79</v>
      </c>
      <c r="R30" s="201">
        <v>5.58</v>
      </c>
      <c r="S30" s="201">
        <v>3.72</v>
      </c>
      <c r="T30" s="201">
        <v>0</v>
      </c>
      <c r="U30" s="201">
        <v>220.04</v>
      </c>
      <c r="V30" s="201">
        <v>5.09</v>
      </c>
      <c r="W30" s="201">
        <v>8.5299999999999994</v>
      </c>
      <c r="X30" s="201">
        <v>36.33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46.31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68.39</v>
      </c>
      <c r="AQ30" s="201">
        <v>11.16</v>
      </c>
      <c r="AR30" s="201">
        <v>14.6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86.79</v>
      </c>
      <c r="L31" s="201">
        <v>20.45</v>
      </c>
      <c r="M31" s="201">
        <v>0</v>
      </c>
      <c r="N31" s="201">
        <v>29.08</v>
      </c>
      <c r="O31" s="201">
        <v>48.84</v>
      </c>
      <c r="P31" s="201">
        <v>66.77</v>
      </c>
      <c r="Q31" s="201">
        <v>2.79</v>
      </c>
      <c r="R31" s="201">
        <v>10.38</v>
      </c>
      <c r="S31" s="201">
        <v>3.72</v>
      </c>
      <c r="T31" s="201">
        <v>0</v>
      </c>
      <c r="U31" s="201">
        <v>220.04</v>
      </c>
      <c r="V31" s="201">
        <v>5.09</v>
      </c>
      <c r="W31" s="201">
        <v>8.5299999999999994</v>
      </c>
      <c r="X31" s="201">
        <v>36.33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46.31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68.39</v>
      </c>
      <c r="AQ31" s="201">
        <v>11.16</v>
      </c>
      <c r="AR31" s="201">
        <v>15.84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86.79</v>
      </c>
      <c r="L32" s="201">
        <v>20.45</v>
      </c>
      <c r="M32" s="201">
        <v>0</v>
      </c>
      <c r="N32" s="201">
        <v>29.08</v>
      </c>
      <c r="O32" s="201">
        <v>48.84</v>
      </c>
      <c r="P32" s="201">
        <v>66.77</v>
      </c>
      <c r="Q32" s="201">
        <v>2.79</v>
      </c>
      <c r="R32" s="201">
        <v>10.38</v>
      </c>
      <c r="S32" s="201">
        <v>3.72</v>
      </c>
      <c r="T32" s="201">
        <v>0</v>
      </c>
      <c r="U32" s="201">
        <v>220.04</v>
      </c>
      <c r="V32" s="201">
        <v>5.09</v>
      </c>
      <c r="W32" s="201">
        <v>8.5299999999999994</v>
      </c>
      <c r="X32" s="201">
        <v>36.33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46.31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68.39</v>
      </c>
      <c r="AQ32" s="201">
        <v>11.16</v>
      </c>
      <c r="AR32" s="201">
        <v>15.85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86.79</v>
      </c>
      <c r="L33" s="201">
        <v>20.45</v>
      </c>
      <c r="M33" s="201">
        <v>0</v>
      </c>
      <c r="N33" s="201">
        <v>29.08</v>
      </c>
      <c r="O33" s="201">
        <v>48.84</v>
      </c>
      <c r="P33" s="201">
        <v>66.77</v>
      </c>
      <c r="Q33" s="201">
        <v>2.79</v>
      </c>
      <c r="R33" s="201">
        <v>10.38</v>
      </c>
      <c r="S33" s="201">
        <v>3.72</v>
      </c>
      <c r="T33" s="201">
        <v>0</v>
      </c>
      <c r="U33" s="201">
        <v>220.04</v>
      </c>
      <c r="V33" s="201">
        <v>5.09</v>
      </c>
      <c r="W33" s="201">
        <v>8.5299999999999994</v>
      </c>
      <c r="X33" s="201">
        <v>36.33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46.31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68.39</v>
      </c>
      <c r="AQ33" s="201">
        <v>11.16</v>
      </c>
      <c r="AR33" s="201">
        <v>15.85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86.79</v>
      </c>
      <c r="L34" s="201">
        <v>20.45</v>
      </c>
      <c r="M34" s="201">
        <v>0</v>
      </c>
      <c r="N34" s="201">
        <v>29.08</v>
      </c>
      <c r="O34" s="201">
        <v>48.84</v>
      </c>
      <c r="P34" s="201">
        <v>66.77</v>
      </c>
      <c r="Q34" s="201">
        <v>2.79</v>
      </c>
      <c r="R34" s="201">
        <v>10.38</v>
      </c>
      <c r="S34" s="201">
        <v>3.72</v>
      </c>
      <c r="T34" s="201">
        <v>0</v>
      </c>
      <c r="U34" s="201">
        <v>220.04</v>
      </c>
      <c r="V34" s="201">
        <v>5.09</v>
      </c>
      <c r="W34" s="201">
        <v>8.5299999999999994</v>
      </c>
      <c r="X34" s="201">
        <v>36.33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46.31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68.39</v>
      </c>
      <c r="AQ34" s="201">
        <v>11.16</v>
      </c>
      <c r="AR34" s="201">
        <v>15.85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86.79</v>
      </c>
      <c r="L35" s="201">
        <v>20.45</v>
      </c>
      <c r="M35" s="201">
        <v>0</v>
      </c>
      <c r="N35" s="201">
        <v>29.08</v>
      </c>
      <c r="O35" s="201">
        <v>48.84</v>
      </c>
      <c r="P35" s="201">
        <v>66.77</v>
      </c>
      <c r="Q35" s="201">
        <v>2.79</v>
      </c>
      <c r="R35" s="201">
        <v>5.79</v>
      </c>
      <c r="S35" s="201">
        <v>3.72</v>
      </c>
      <c r="T35" s="201">
        <v>0</v>
      </c>
      <c r="U35" s="201">
        <v>220.04</v>
      </c>
      <c r="V35" s="201">
        <v>2.89</v>
      </c>
      <c r="W35" s="201">
        <v>8.5299999999999994</v>
      </c>
      <c r="X35" s="201">
        <v>36.33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46.31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68.39</v>
      </c>
      <c r="AQ35" s="201">
        <v>11.16</v>
      </c>
      <c r="AR35" s="201">
        <v>20.85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86.79</v>
      </c>
      <c r="L36" s="201">
        <v>20.45</v>
      </c>
      <c r="M36" s="201">
        <v>0</v>
      </c>
      <c r="N36" s="201">
        <v>29.08</v>
      </c>
      <c r="O36" s="201">
        <v>48.84</v>
      </c>
      <c r="P36" s="201">
        <v>66.77</v>
      </c>
      <c r="Q36" s="201">
        <v>2.79</v>
      </c>
      <c r="R36" s="201">
        <v>5.79</v>
      </c>
      <c r="S36" s="201">
        <v>3.72</v>
      </c>
      <c r="T36" s="201">
        <v>0</v>
      </c>
      <c r="U36" s="201">
        <v>220.04</v>
      </c>
      <c r="V36" s="201">
        <v>2.89</v>
      </c>
      <c r="W36" s="201">
        <v>8.5299999999999994</v>
      </c>
      <c r="X36" s="201">
        <v>36.33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46.31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68.39</v>
      </c>
      <c r="AQ36" s="201">
        <v>11.16</v>
      </c>
      <c r="AR36" s="201">
        <v>20.85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86.79</v>
      </c>
      <c r="L37" s="201">
        <v>20.45</v>
      </c>
      <c r="M37" s="201">
        <v>0</v>
      </c>
      <c r="N37" s="201">
        <v>29.08</v>
      </c>
      <c r="O37" s="201">
        <v>48.84</v>
      </c>
      <c r="P37" s="201">
        <v>66.77</v>
      </c>
      <c r="Q37" s="201">
        <v>2.79</v>
      </c>
      <c r="R37" s="201">
        <v>5.79</v>
      </c>
      <c r="S37" s="201">
        <v>3.72</v>
      </c>
      <c r="T37" s="201">
        <v>0</v>
      </c>
      <c r="U37" s="201">
        <v>220.04</v>
      </c>
      <c r="V37" s="201">
        <v>2.89</v>
      </c>
      <c r="W37" s="201">
        <v>8.5299999999999994</v>
      </c>
      <c r="X37" s="201">
        <v>36.33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46.31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67.98</v>
      </c>
      <c r="AQ37" s="201">
        <v>11.16</v>
      </c>
      <c r="AR37" s="201">
        <v>20.85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86.79</v>
      </c>
      <c r="L38" s="201">
        <v>20.45</v>
      </c>
      <c r="M38" s="201">
        <v>0</v>
      </c>
      <c r="N38" s="201">
        <v>29.08</v>
      </c>
      <c r="O38" s="201">
        <v>48.84</v>
      </c>
      <c r="P38" s="201">
        <v>66.77</v>
      </c>
      <c r="Q38" s="201">
        <v>2.79</v>
      </c>
      <c r="R38" s="201">
        <v>5.79</v>
      </c>
      <c r="S38" s="201">
        <v>3.72</v>
      </c>
      <c r="T38" s="201">
        <v>0</v>
      </c>
      <c r="U38" s="201">
        <v>220.04</v>
      </c>
      <c r="V38" s="201">
        <v>2.89</v>
      </c>
      <c r="W38" s="201">
        <v>8.5299999999999994</v>
      </c>
      <c r="X38" s="201">
        <v>36.33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46.31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67.98</v>
      </c>
      <c r="AQ38" s="201">
        <v>11.16</v>
      </c>
      <c r="AR38" s="201">
        <v>20.85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86.79</v>
      </c>
      <c r="L39" s="201">
        <v>20.45</v>
      </c>
      <c r="M39" s="201">
        <v>0</v>
      </c>
      <c r="N39" s="201">
        <v>29.08</v>
      </c>
      <c r="O39" s="201">
        <v>48.84</v>
      </c>
      <c r="P39" s="201">
        <v>66.77</v>
      </c>
      <c r="Q39" s="201">
        <v>2.82</v>
      </c>
      <c r="R39" s="201">
        <v>5.38</v>
      </c>
      <c r="S39" s="201">
        <v>3.72</v>
      </c>
      <c r="T39" s="201">
        <v>0</v>
      </c>
      <c r="U39" s="201">
        <v>220.04</v>
      </c>
      <c r="V39" s="201">
        <v>2.89</v>
      </c>
      <c r="W39" s="201">
        <v>8.52</v>
      </c>
      <c r="X39" s="201">
        <v>36.33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46.31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65.87</v>
      </c>
      <c r="AQ39" s="201">
        <v>11.16</v>
      </c>
      <c r="AR39" s="201">
        <v>20.85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86.79</v>
      </c>
      <c r="L40" s="201">
        <v>20.45</v>
      </c>
      <c r="M40" s="201">
        <v>0</v>
      </c>
      <c r="N40" s="201">
        <v>29.08</v>
      </c>
      <c r="O40" s="201">
        <v>48.84</v>
      </c>
      <c r="P40" s="201">
        <v>66.77</v>
      </c>
      <c r="Q40" s="201">
        <v>2.79</v>
      </c>
      <c r="R40" s="201">
        <v>5.36</v>
      </c>
      <c r="S40" s="201">
        <v>3.72</v>
      </c>
      <c r="T40" s="201">
        <v>0</v>
      </c>
      <c r="U40" s="201">
        <v>220.04</v>
      </c>
      <c r="V40" s="201">
        <v>2.79</v>
      </c>
      <c r="W40" s="201">
        <v>8.4499999999999993</v>
      </c>
      <c r="X40" s="201">
        <v>35.78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46.31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65.87</v>
      </c>
      <c r="AQ40" s="201">
        <v>11.16</v>
      </c>
      <c r="AR40" s="201">
        <v>20.85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86.79</v>
      </c>
      <c r="L41" s="201">
        <v>20.45</v>
      </c>
      <c r="M41" s="201">
        <v>0</v>
      </c>
      <c r="N41" s="201">
        <v>29.08</v>
      </c>
      <c r="O41" s="201">
        <v>48.84</v>
      </c>
      <c r="P41" s="201">
        <v>66.77</v>
      </c>
      <c r="Q41" s="201">
        <v>2.82</v>
      </c>
      <c r="R41" s="201">
        <v>5.38</v>
      </c>
      <c r="S41" s="201">
        <v>3.72</v>
      </c>
      <c r="T41" s="201">
        <v>0</v>
      </c>
      <c r="U41" s="201">
        <v>220.04</v>
      </c>
      <c r="V41" s="201">
        <v>2.89</v>
      </c>
      <c r="W41" s="201">
        <v>8.5299999999999994</v>
      </c>
      <c r="X41" s="201">
        <v>36.33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47.93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65.55</v>
      </c>
      <c r="AQ41" s="201">
        <v>11.16</v>
      </c>
      <c r="AR41" s="201">
        <v>23.4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86.79</v>
      </c>
      <c r="L42" s="201">
        <v>20.45</v>
      </c>
      <c r="M42" s="201">
        <v>0</v>
      </c>
      <c r="N42" s="201">
        <v>29.08</v>
      </c>
      <c r="O42" s="201">
        <v>48.84</v>
      </c>
      <c r="P42" s="201">
        <v>66.77</v>
      </c>
      <c r="Q42" s="201">
        <v>2.82</v>
      </c>
      <c r="R42" s="201">
        <v>5.38</v>
      </c>
      <c r="S42" s="201">
        <v>3.72</v>
      </c>
      <c r="T42" s="201">
        <v>0</v>
      </c>
      <c r="U42" s="201">
        <v>220.04</v>
      </c>
      <c r="V42" s="201">
        <v>2.79</v>
      </c>
      <c r="W42" s="201">
        <v>8.5299999999999994</v>
      </c>
      <c r="X42" s="201">
        <v>36.33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47.93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65.44</v>
      </c>
      <c r="AQ42" s="201">
        <v>11.16</v>
      </c>
      <c r="AR42" s="201">
        <v>23.4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86.79</v>
      </c>
      <c r="L43" s="201">
        <v>20.45</v>
      </c>
      <c r="M43" s="201">
        <v>0</v>
      </c>
      <c r="N43" s="201">
        <v>29.08</v>
      </c>
      <c r="O43" s="201">
        <v>48.84</v>
      </c>
      <c r="P43" s="201">
        <v>66.77</v>
      </c>
      <c r="Q43" s="201">
        <v>2.82</v>
      </c>
      <c r="R43" s="201">
        <v>5.38</v>
      </c>
      <c r="S43" s="201">
        <v>3.72</v>
      </c>
      <c r="T43" s="201">
        <v>0</v>
      </c>
      <c r="U43" s="201">
        <v>220.04</v>
      </c>
      <c r="V43" s="201">
        <v>2.79</v>
      </c>
      <c r="W43" s="201">
        <v>8.5299999999999994</v>
      </c>
      <c r="X43" s="201">
        <v>36.33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47.93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66.48</v>
      </c>
      <c r="AQ43" s="201">
        <v>11.16</v>
      </c>
      <c r="AR43" s="201">
        <v>23.4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86.79</v>
      </c>
      <c r="L44" s="201">
        <v>20.45</v>
      </c>
      <c r="M44" s="201">
        <v>0</v>
      </c>
      <c r="N44" s="201">
        <v>29.08</v>
      </c>
      <c r="O44" s="201">
        <v>48.84</v>
      </c>
      <c r="P44" s="201">
        <v>66.77</v>
      </c>
      <c r="Q44" s="201">
        <v>2.82</v>
      </c>
      <c r="R44" s="201">
        <v>5.38</v>
      </c>
      <c r="S44" s="201">
        <v>3.72</v>
      </c>
      <c r="T44" s="201">
        <v>0</v>
      </c>
      <c r="U44" s="201">
        <v>220.04</v>
      </c>
      <c r="V44" s="201">
        <v>2.79</v>
      </c>
      <c r="W44" s="201">
        <v>8.5299999999999994</v>
      </c>
      <c r="X44" s="201">
        <v>36.33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47.93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66.48</v>
      </c>
      <c r="AQ44" s="201">
        <v>11.16</v>
      </c>
      <c r="AR44" s="201">
        <v>23.4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86.79</v>
      </c>
      <c r="L45" s="201">
        <v>20.45</v>
      </c>
      <c r="M45" s="201">
        <v>0</v>
      </c>
      <c r="N45" s="201">
        <v>29.08</v>
      </c>
      <c r="O45" s="201">
        <v>48.84</v>
      </c>
      <c r="P45" s="201">
        <v>66.77</v>
      </c>
      <c r="Q45" s="201">
        <v>2.82</v>
      </c>
      <c r="R45" s="201">
        <v>4.5999999999999996</v>
      </c>
      <c r="S45" s="201">
        <v>3.72</v>
      </c>
      <c r="T45" s="201">
        <v>0</v>
      </c>
      <c r="U45" s="201">
        <v>220.04</v>
      </c>
      <c r="V45" s="201">
        <v>2.79</v>
      </c>
      <c r="W45" s="201">
        <v>9.2899999999999991</v>
      </c>
      <c r="X45" s="201">
        <v>36.33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47.93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33.75</v>
      </c>
      <c r="AQ45" s="201">
        <v>11.16</v>
      </c>
      <c r="AR45" s="201">
        <v>23.4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86.79</v>
      </c>
      <c r="L46" s="201">
        <v>20.45</v>
      </c>
      <c r="M46" s="201">
        <v>0</v>
      </c>
      <c r="N46" s="201">
        <v>29.08</v>
      </c>
      <c r="O46" s="201">
        <v>48.84</v>
      </c>
      <c r="P46" s="201">
        <v>66.77</v>
      </c>
      <c r="Q46" s="201">
        <v>2.82</v>
      </c>
      <c r="R46" s="201">
        <v>5.38</v>
      </c>
      <c r="S46" s="201">
        <v>3.72</v>
      </c>
      <c r="T46" s="201">
        <v>0</v>
      </c>
      <c r="U46" s="201">
        <v>220.04</v>
      </c>
      <c r="V46" s="201">
        <v>2.79</v>
      </c>
      <c r="W46" s="201">
        <v>9.66</v>
      </c>
      <c r="X46" s="201">
        <v>36.33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47.93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33.75</v>
      </c>
      <c r="AQ46" s="201">
        <v>11.16</v>
      </c>
      <c r="AR46" s="201">
        <v>23.4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86.79</v>
      </c>
      <c r="L47" s="201">
        <v>20.45</v>
      </c>
      <c r="M47" s="201">
        <v>0</v>
      </c>
      <c r="N47" s="201">
        <v>29.08</v>
      </c>
      <c r="O47" s="201">
        <v>48.84</v>
      </c>
      <c r="P47" s="201">
        <v>66.77</v>
      </c>
      <c r="Q47" s="201">
        <v>2.82</v>
      </c>
      <c r="R47" s="201">
        <v>10.119999999999999</v>
      </c>
      <c r="S47" s="201">
        <v>3.72</v>
      </c>
      <c r="T47" s="201">
        <v>0</v>
      </c>
      <c r="U47" s="201">
        <v>220.04</v>
      </c>
      <c r="V47" s="201">
        <v>5.0599999999999996</v>
      </c>
      <c r="W47" s="201">
        <v>9.11</v>
      </c>
      <c r="X47" s="201">
        <v>36.33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47.93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35.090000000000003</v>
      </c>
      <c r="AQ47" s="201">
        <v>11.16</v>
      </c>
      <c r="AR47" s="201">
        <v>23.4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86.79</v>
      </c>
      <c r="L48" s="201">
        <v>20.45</v>
      </c>
      <c r="M48" s="201">
        <v>0</v>
      </c>
      <c r="N48" s="201">
        <v>29.08</v>
      </c>
      <c r="O48" s="201">
        <v>48.84</v>
      </c>
      <c r="P48" s="201">
        <v>66.77</v>
      </c>
      <c r="Q48" s="201">
        <v>2.82</v>
      </c>
      <c r="R48" s="201">
        <v>10.119999999999999</v>
      </c>
      <c r="S48" s="201">
        <v>3.72</v>
      </c>
      <c r="T48" s="201">
        <v>0</v>
      </c>
      <c r="U48" s="201">
        <v>220.04</v>
      </c>
      <c r="V48" s="201">
        <v>5.0599999999999996</v>
      </c>
      <c r="W48" s="201">
        <v>5.86</v>
      </c>
      <c r="X48" s="201">
        <v>19.53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47.93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35.090000000000003</v>
      </c>
      <c r="AQ48" s="201">
        <v>11.16</v>
      </c>
      <c r="AR48" s="201">
        <v>23.4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86.79</v>
      </c>
      <c r="L49" s="201">
        <v>20.45</v>
      </c>
      <c r="M49" s="201">
        <v>0</v>
      </c>
      <c r="N49" s="201">
        <v>29.08</v>
      </c>
      <c r="O49" s="201">
        <v>48.84</v>
      </c>
      <c r="P49" s="201">
        <v>66.77</v>
      </c>
      <c r="Q49" s="201">
        <v>2.82</v>
      </c>
      <c r="R49" s="201">
        <v>10.119999999999999</v>
      </c>
      <c r="S49" s="201">
        <v>3.72</v>
      </c>
      <c r="T49" s="201">
        <v>0</v>
      </c>
      <c r="U49" s="201">
        <v>220.04</v>
      </c>
      <c r="V49" s="201">
        <v>5.0599999999999996</v>
      </c>
      <c r="W49" s="201">
        <v>9.11</v>
      </c>
      <c r="X49" s="201">
        <v>36.33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47.93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68.39</v>
      </c>
      <c r="AQ49" s="201">
        <v>11.16</v>
      </c>
      <c r="AR49" s="201">
        <v>23.4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86.79</v>
      </c>
      <c r="L50" s="201">
        <v>20.45</v>
      </c>
      <c r="M50" s="201">
        <v>0</v>
      </c>
      <c r="N50" s="201">
        <v>29.08</v>
      </c>
      <c r="O50" s="201">
        <v>48.84</v>
      </c>
      <c r="P50" s="201">
        <v>66.77</v>
      </c>
      <c r="Q50" s="201">
        <v>2.82</v>
      </c>
      <c r="R50" s="201">
        <v>10.119999999999999</v>
      </c>
      <c r="S50" s="201">
        <v>3.72</v>
      </c>
      <c r="T50" s="201">
        <v>0</v>
      </c>
      <c r="U50" s="201">
        <v>220.04</v>
      </c>
      <c r="V50" s="201">
        <v>5.0599999999999996</v>
      </c>
      <c r="W50" s="201">
        <v>9.11</v>
      </c>
      <c r="X50" s="201">
        <v>36.33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47.93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68.39</v>
      </c>
      <c r="AQ50" s="201">
        <v>11.16</v>
      </c>
      <c r="AR50" s="201">
        <v>23.4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86.79</v>
      </c>
      <c r="L51" s="201">
        <v>20.45</v>
      </c>
      <c r="M51" s="201">
        <v>0</v>
      </c>
      <c r="N51" s="201">
        <v>29.08</v>
      </c>
      <c r="O51" s="201">
        <v>48.84</v>
      </c>
      <c r="P51" s="201">
        <v>66.77</v>
      </c>
      <c r="Q51" s="201">
        <v>2.82</v>
      </c>
      <c r="R51" s="201">
        <v>5.54</v>
      </c>
      <c r="S51" s="201">
        <v>3.72</v>
      </c>
      <c r="T51" s="201">
        <v>0</v>
      </c>
      <c r="U51" s="201">
        <v>220.04</v>
      </c>
      <c r="V51" s="201">
        <v>2.89</v>
      </c>
      <c r="W51" s="201">
        <v>9.11</v>
      </c>
      <c r="X51" s="201">
        <v>36.33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47.93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70.92</v>
      </c>
      <c r="AQ51" s="201">
        <v>11.16</v>
      </c>
      <c r="AR51" s="201">
        <v>23.4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86.79</v>
      </c>
      <c r="L52" s="201">
        <v>20.45</v>
      </c>
      <c r="M52" s="201">
        <v>0</v>
      </c>
      <c r="N52" s="201">
        <v>29.08</v>
      </c>
      <c r="O52" s="201">
        <v>48.84</v>
      </c>
      <c r="P52" s="201">
        <v>66.77</v>
      </c>
      <c r="Q52" s="201">
        <v>2.82</v>
      </c>
      <c r="R52" s="201">
        <v>5.54</v>
      </c>
      <c r="S52" s="201">
        <v>3.72</v>
      </c>
      <c r="T52" s="201">
        <v>0</v>
      </c>
      <c r="U52" s="201">
        <v>220.04</v>
      </c>
      <c r="V52" s="201">
        <v>2.89</v>
      </c>
      <c r="W52" s="201">
        <v>9.11</v>
      </c>
      <c r="X52" s="201">
        <v>36.33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47.93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68.39</v>
      </c>
      <c r="AQ52" s="201">
        <v>11.16</v>
      </c>
      <c r="AR52" s="201">
        <v>23.4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86.79</v>
      </c>
      <c r="L53" s="201">
        <v>20.45</v>
      </c>
      <c r="M53" s="201">
        <v>0</v>
      </c>
      <c r="N53" s="201">
        <v>29.08</v>
      </c>
      <c r="O53" s="201">
        <v>48.84</v>
      </c>
      <c r="P53" s="201">
        <v>66.77</v>
      </c>
      <c r="Q53" s="201">
        <v>2.82</v>
      </c>
      <c r="R53" s="201">
        <v>5.54</v>
      </c>
      <c r="S53" s="201">
        <v>3.72</v>
      </c>
      <c r="T53" s="201">
        <v>0</v>
      </c>
      <c r="U53" s="201">
        <v>220.04</v>
      </c>
      <c r="V53" s="201">
        <v>2.89</v>
      </c>
      <c r="W53" s="201">
        <v>9.11</v>
      </c>
      <c r="X53" s="201">
        <v>36.33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47.93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43.39</v>
      </c>
      <c r="AQ53" s="201">
        <v>11.16</v>
      </c>
      <c r="AR53" s="201">
        <v>23.4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86.79</v>
      </c>
      <c r="L54" s="201">
        <v>20.45</v>
      </c>
      <c r="M54" s="201">
        <v>0</v>
      </c>
      <c r="N54" s="201">
        <v>29.08</v>
      </c>
      <c r="O54" s="201">
        <v>48.84</v>
      </c>
      <c r="P54" s="201">
        <v>66.77</v>
      </c>
      <c r="Q54" s="201">
        <v>2.82</v>
      </c>
      <c r="R54" s="201">
        <v>5.54</v>
      </c>
      <c r="S54" s="201">
        <v>3.72</v>
      </c>
      <c r="T54" s="201">
        <v>0</v>
      </c>
      <c r="U54" s="201">
        <v>220.04</v>
      </c>
      <c r="V54" s="201">
        <v>2.89</v>
      </c>
      <c r="W54" s="201">
        <v>9.11</v>
      </c>
      <c r="X54" s="201">
        <v>36.33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47.93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40.5</v>
      </c>
      <c r="AQ54" s="201">
        <v>11.16</v>
      </c>
      <c r="AR54" s="201">
        <v>23.4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86.79</v>
      </c>
      <c r="L55" s="201">
        <v>20.45</v>
      </c>
      <c r="M55" s="201">
        <v>0</v>
      </c>
      <c r="N55" s="201">
        <v>29.08</v>
      </c>
      <c r="O55" s="201">
        <v>48.84</v>
      </c>
      <c r="P55" s="201">
        <v>66.77</v>
      </c>
      <c r="Q55" s="201">
        <v>2.85</v>
      </c>
      <c r="R55" s="201">
        <v>5.54</v>
      </c>
      <c r="S55" s="201">
        <v>3.72</v>
      </c>
      <c r="T55" s="201">
        <v>0</v>
      </c>
      <c r="U55" s="201">
        <v>220.04</v>
      </c>
      <c r="V55" s="201">
        <v>2.89</v>
      </c>
      <c r="W55" s="201">
        <v>9.11</v>
      </c>
      <c r="X55" s="201">
        <v>36.33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47.93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34.39</v>
      </c>
      <c r="AQ55" s="201">
        <v>11.16</v>
      </c>
      <c r="AR55" s="201">
        <v>23.4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86.79</v>
      </c>
      <c r="L56" s="201">
        <v>20.45</v>
      </c>
      <c r="M56" s="201">
        <v>0</v>
      </c>
      <c r="N56" s="201">
        <v>29.08</v>
      </c>
      <c r="O56" s="201">
        <v>48.84</v>
      </c>
      <c r="P56" s="201">
        <v>66.77</v>
      </c>
      <c r="Q56" s="201">
        <v>2.85</v>
      </c>
      <c r="R56" s="201">
        <v>5.54</v>
      </c>
      <c r="S56" s="201">
        <v>3.72</v>
      </c>
      <c r="T56" s="201">
        <v>0</v>
      </c>
      <c r="U56" s="201">
        <v>220.04</v>
      </c>
      <c r="V56" s="201">
        <v>2.89</v>
      </c>
      <c r="W56" s="201">
        <v>9.11</v>
      </c>
      <c r="X56" s="201">
        <v>36.33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47.93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34.39</v>
      </c>
      <c r="AQ56" s="201">
        <v>11.16</v>
      </c>
      <c r="AR56" s="201">
        <v>23.4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86.79</v>
      </c>
      <c r="L57" s="201">
        <v>20.45</v>
      </c>
      <c r="M57" s="201">
        <v>0</v>
      </c>
      <c r="N57" s="201">
        <v>29.08</v>
      </c>
      <c r="O57" s="201">
        <v>48.84</v>
      </c>
      <c r="P57" s="201">
        <v>66.77</v>
      </c>
      <c r="Q57" s="201">
        <v>2.85</v>
      </c>
      <c r="R57" s="201">
        <v>5.54</v>
      </c>
      <c r="S57" s="201">
        <v>3.72</v>
      </c>
      <c r="T57" s="201">
        <v>0</v>
      </c>
      <c r="U57" s="201">
        <v>220.04</v>
      </c>
      <c r="V57" s="201">
        <v>2.89</v>
      </c>
      <c r="W57" s="201">
        <v>9.11</v>
      </c>
      <c r="X57" s="201">
        <v>36.33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47.93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31.35</v>
      </c>
      <c r="AQ57" s="201">
        <v>11.16</v>
      </c>
      <c r="AR57" s="201">
        <v>23.4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86.79</v>
      </c>
      <c r="L58" s="201">
        <v>20.45</v>
      </c>
      <c r="M58" s="201">
        <v>0</v>
      </c>
      <c r="N58" s="201">
        <v>29.08</v>
      </c>
      <c r="O58" s="201">
        <v>48.84</v>
      </c>
      <c r="P58" s="201">
        <v>66.77</v>
      </c>
      <c r="Q58" s="201">
        <v>2.85</v>
      </c>
      <c r="R58" s="201">
        <v>5.55</v>
      </c>
      <c r="S58" s="201">
        <v>3.72</v>
      </c>
      <c r="T58" s="201">
        <v>0</v>
      </c>
      <c r="U58" s="201">
        <v>220.04</v>
      </c>
      <c r="V58" s="201">
        <v>2.89</v>
      </c>
      <c r="W58" s="201">
        <v>9.11</v>
      </c>
      <c r="X58" s="201">
        <v>36.33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47.93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33.75</v>
      </c>
      <c r="AQ58" s="201">
        <v>11.16</v>
      </c>
      <c r="AR58" s="201">
        <v>23.4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86.79</v>
      </c>
      <c r="L59" s="201">
        <v>20.45</v>
      </c>
      <c r="M59" s="201">
        <v>0</v>
      </c>
      <c r="N59" s="201">
        <v>29.08</v>
      </c>
      <c r="O59" s="201">
        <v>48.84</v>
      </c>
      <c r="P59" s="201">
        <v>66.77</v>
      </c>
      <c r="Q59" s="201">
        <v>2.85</v>
      </c>
      <c r="R59" s="201">
        <v>5.55</v>
      </c>
      <c r="S59" s="201">
        <v>3.72</v>
      </c>
      <c r="T59" s="201">
        <v>0</v>
      </c>
      <c r="U59" s="201">
        <v>220.04</v>
      </c>
      <c r="V59" s="201">
        <v>2.89</v>
      </c>
      <c r="W59" s="201">
        <v>9.11</v>
      </c>
      <c r="X59" s="201">
        <v>36.33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47.93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33.75</v>
      </c>
      <c r="AQ59" s="201">
        <v>11.16</v>
      </c>
      <c r="AR59" s="201">
        <v>23.4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86.79</v>
      </c>
      <c r="L60" s="201">
        <v>20.45</v>
      </c>
      <c r="M60" s="201">
        <v>0</v>
      </c>
      <c r="N60" s="201">
        <v>29.08</v>
      </c>
      <c r="O60" s="201">
        <v>48.84</v>
      </c>
      <c r="P60" s="201">
        <v>66.77</v>
      </c>
      <c r="Q60" s="201">
        <v>2.85</v>
      </c>
      <c r="R60" s="201">
        <v>5.55</v>
      </c>
      <c r="S60" s="201">
        <v>3.72</v>
      </c>
      <c r="T60" s="201">
        <v>0</v>
      </c>
      <c r="U60" s="201">
        <v>220.04</v>
      </c>
      <c r="V60" s="201">
        <v>2.89</v>
      </c>
      <c r="W60" s="201">
        <v>8.64</v>
      </c>
      <c r="X60" s="201">
        <v>36.33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47.93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33.75</v>
      </c>
      <c r="AQ60" s="201">
        <v>11.16</v>
      </c>
      <c r="AR60" s="201">
        <v>23.4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86.79</v>
      </c>
      <c r="L61" s="201">
        <v>20.45</v>
      </c>
      <c r="M61" s="201">
        <v>0</v>
      </c>
      <c r="N61" s="201">
        <v>29.08</v>
      </c>
      <c r="O61" s="201">
        <v>48.84</v>
      </c>
      <c r="P61" s="201">
        <v>66.77</v>
      </c>
      <c r="Q61" s="201">
        <v>2.85</v>
      </c>
      <c r="R61" s="201">
        <v>5.55</v>
      </c>
      <c r="S61" s="201">
        <v>3.72</v>
      </c>
      <c r="T61" s="201">
        <v>0</v>
      </c>
      <c r="U61" s="201">
        <v>220.04</v>
      </c>
      <c r="V61" s="201">
        <v>5.09</v>
      </c>
      <c r="W61" s="201">
        <v>8.64</v>
      </c>
      <c r="X61" s="201">
        <v>36.33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47.93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35.46</v>
      </c>
      <c r="AQ61" s="201">
        <v>11.16</v>
      </c>
      <c r="AR61" s="201">
        <v>23.4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86.79</v>
      </c>
      <c r="L62" s="201">
        <v>20.45</v>
      </c>
      <c r="M62" s="201">
        <v>0</v>
      </c>
      <c r="N62" s="201">
        <v>29.08</v>
      </c>
      <c r="O62" s="201">
        <v>48.84</v>
      </c>
      <c r="P62" s="201">
        <v>66.77</v>
      </c>
      <c r="Q62" s="201">
        <v>2.85</v>
      </c>
      <c r="R62" s="201">
        <v>5.55</v>
      </c>
      <c r="S62" s="201">
        <v>3.72</v>
      </c>
      <c r="T62" s="201">
        <v>0</v>
      </c>
      <c r="U62" s="201">
        <v>220.04</v>
      </c>
      <c r="V62" s="201">
        <v>5.09</v>
      </c>
      <c r="W62" s="201">
        <v>8.64</v>
      </c>
      <c r="X62" s="201">
        <v>36.33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47.93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35.479999999999997</v>
      </c>
      <c r="AQ62" s="201">
        <v>11.16</v>
      </c>
      <c r="AR62" s="201">
        <v>23.4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86.79</v>
      </c>
      <c r="L63" s="201">
        <v>20.45</v>
      </c>
      <c r="M63" s="201">
        <v>0</v>
      </c>
      <c r="N63" s="201">
        <v>29.08</v>
      </c>
      <c r="O63" s="201">
        <v>48.84</v>
      </c>
      <c r="P63" s="201">
        <v>66.77</v>
      </c>
      <c r="Q63" s="201">
        <v>2.67</v>
      </c>
      <c r="R63" s="201">
        <v>5.55</v>
      </c>
      <c r="S63" s="201">
        <v>3.58</v>
      </c>
      <c r="T63" s="201">
        <v>0</v>
      </c>
      <c r="U63" s="201">
        <v>220.04</v>
      </c>
      <c r="V63" s="201">
        <v>5.09</v>
      </c>
      <c r="W63" s="201">
        <v>8.64</v>
      </c>
      <c r="X63" s="201">
        <v>36.33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47.93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68.39</v>
      </c>
      <c r="AQ63" s="201">
        <v>11.16</v>
      </c>
      <c r="AR63" s="201">
        <v>23.4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86.79</v>
      </c>
      <c r="L64" s="201">
        <v>20.45</v>
      </c>
      <c r="M64" s="201">
        <v>0</v>
      </c>
      <c r="N64" s="201">
        <v>29.08</v>
      </c>
      <c r="O64" s="201">
        <v>48.84</v>
      </c>
      <c r="P64" s="201">
        <v>66.77</v>
      </c>
      <c r="Q64" s="201">
        <v>2.79</v>
      </c>
      <c r="R64" s="201">
        <v>5.55</v>
      </c>
      <c r="S64" s="201">
        <v>3.72</v>
      </c>
      <c r="T64" s="201">
        <v>0</v>
      </c>
      <c r="U64" s="201">
        <v>220.04</v>
      </c>
      <c r="V64" s="201">
        <v>5.09</v>
      </c>
      <c r="W64" s="201">
        <v>8.64</v>
      </c>
      <c r="X64" s="201">
        <v>36.33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47.93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68.39</v>
      </c>
      <c r="AQ64" s="201">
        <v>11.16</v>
      </c>
      <c r="AR64" s="201">
        <v>23.4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86.79</v>
      </c>
      <c r="L65" s="201">
        <v>20.45</v>
      </c>
      <c r="M65" s="201">
        <v>0</v>
      </c>
      <c r="N65" s="201">
        <v>29.08</v>
      </c>
      <c r="O65" s="201">
        <v>48.84</v>
      </c>
      <c r="P65" s="201">
        <v>66.77</v>
      </c>
      <c r="Q65" s="201">
        <v>2.37</v>
      </c>
      <c r="R65" s="201">
        <v>5.55</v>
      </c>
      <c r="S65" s="201">
        <v>3.18</v>
      </c>
      <c r="T65" s="201">
        <v>0</v>
      </c>
      <c r="U65" s="201">
        <v>220.04</v>
      </c>
      <c r="V65" s="201">
        <v>5.09</v>
      </c>
      <c r="W65" s="201">
        <v>8.64</v>
      </c>
      <c r="X65" s="201">
        <v>36.33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47.93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68.39</v>
      </c>
      <c r="AQ65" s="201">
        <v>11.16</v>
      </c>
      <c r="AR65" s="201">
        <v>23.4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86.79</v>
      </c>
      <c r="L66" s="201">
        <v>20.45</v>
      </c>
      <c r="M66" s="201">
        <v>0</v>
      </c>
      <c r="N66" s="201">
        <v>29.08</v>
      </c>
      <c r="O66" s="201">
        <v>48.84</v>
      </c>
      <c r="P66" s="201">
        <v>66.77</v>
      </c>
      <c r="Q66" s="201">
        <v>2.37</v>
      </c>
      <c r="R66" s="201">
        <v>5.55</v>
      </c>
      <c r="S66" s="201">
        <v>3.18</v>
      </c>
      <c r="T66" s="201">
        <v>0</v>
      </c>
      <c r="U66" s="201">
        <v>220.04</v>
      </c>
      <c r="V66" s="201">
        <v>5.09</v>
      </c>
      <c r="W66" s="201">
        <v>8.64</v>
      </c>
      <c r="X66" s="201">
        <v>36.33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47.93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68.39</v>
      </c>
      <c r="AQ66" s="201">
        <v>11.16</v>
      </c>
      <c r="AR66" s="201">
        <v>23.4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86.79</v>
      </c>
      <c r="L67" s="201">
        <v>20.45</v>
      </c>
      <c r="M67" s="201">
        <v>0</v>
      </c>
      <c r="N67" s="201">
        <v>29.08</v>
      </c>
      <c r="O67" s="201">
        <v>48.84</v>
      </c>
      <c r="P67" s="201">
        <v>66.77</v>
      </c>
      <c r="Q67" s="201">
        <v>2.37</v>
      </c>
      <c r="R67" s="201">
        <v>10.38</v>
      </c>
      <c r="S67" s="201">
        <v>3.18</v>
      </c>
      <c r="T67" s="201">
        <v>0</v>
      </c>
      <c r="U67" s="201">
        <v>220.04</v>
      </c>
      <c r="V67" s="201">
        <v>5.09</v>
      </c>
      <c r="W67" s="201">
        <v>8.64</v>
      </c>
      <c r="X67" s="201">
        <v>36.33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47.93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68.39</v>
      </c>
      <c r="AQ67" s="201">
        <v>10.82</v>
      </c>
      <c r="AR67" s="201">
        <v>23.4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87.01</v>
      </c>
      <c r="L68" s="201">
        <v>20.45</v>
      </c>
      <c r="M68" s="201">
        <v>0</v>
      </c>
      <c r="N68" s="201">
        <v>29.08</v>
      </c>
      <c r="O68" s="201">
        <v>48.84</v>
      </c>
      <c r="P68" s="201">
        <v>66.77</v>
      </c>
      <c r="Q68" s="201">
        <v>2.37</v>
      </c>
      <c r="R68" s="201">
        <v>10.38</v>
      </c>
      <c r="S68" s="201">
        <v>3.18</v>
      </c>
      <c r="T68" s="201">
        <v>0</v>
      </c>
      <c r="U68" s="201">
        <v>220.04</v>
      </c>
      <c r="V68" s="201">
        <v>5.09</v>
      </c>
      <c r="W68" s="201">
        <v>8.64</v>
      </c>
      <c r="X68" s="201">
        <v>36.33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47.93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68.39</v>
      </c>
      <c r="AQ68" s="201">
        <v>10.82</v>
      </c>
      <c r="AR68" s="201">
        <v>23.4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96.82</v>
      </c>
      <c r="L69" s="201">
        <v>20.45</v>
      </c>
      <c r="M69" s="201">
        <v>0</v>
      </c>
      <c r="N69" s="201">
        <v>29.08</v>
      </c>
      <c r="O69" s="201">
        <v>48.84</v>
      </c>
      <c r="P69" s="201">
        <v>66.77</v>
      </c>
      <c r="Q69" s="201">
        <v>2.37</v>
      </c>
      <c r="R69" s="201">
        <v>10.38</v>
      </c>
      <c r="S69" s="201">
        <v>3.18</v>
      </c>
      <c r="T69" s="201">
        <v>0</v>
      </c>
      <c r="U69" s="201">
        <v>220.04</v>
      </c>
      <c r="V69" s="201">
        <v>5.09</v>
      </c>
      <c r="W69" s="201">
        <v>8.64</v>
      </c>
      <c r="X69" s="201">
        <v>36.33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47.93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68.39</v>
      </c>
      <c r="AQ69" s="201">
        <v>22.09</v>
      </c>
      <c r="AR69" s="201">
        <v>23.4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86.79</v>
      </c>
      <c r="L70" s="201">
        <v>20.45</v>
      </c>
      <c r="M70" s="201">
        <v>0</v>
      </c>
      <c r="N70" s="201">
        <v>29.08</v>
      </c>
      <c r="O70" s="201">
        <v>48.84</v>
      </c>
      <c r="P70" s="201">
        <v>66.77</v>
      </c>
      <c r="Q70" s="201">
        <v>2.79</v>
      </c>
      <c r="R70" s="201">
        <v>10.38</v>
      </c>
      <c r="S70" s="201">
        <v>3.72</v>
      </c>
      <c r="T70" s="201">
        <v>0</v>
      </c>
      <c r="U70" s="201">
        <v>220.04</v>
      </c>
      <c r="V70" s="201">
        <v>5.09</v>
      </c>
      <c r="W70" s="201">
        <v>8.64</v>
      </c>
      <c r="X70" s="201">
        <v>36.33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47.93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68.39</v>
      </c>
      <c r="AQ70" s="201">
        <v>22.09</v>
      </c>
      <c r="AR70" s="201">
        <v>23.4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86.79</v>
      </c>
      <c r="L71" s="201">
        <v>20.45</v>
      </c>
      <c r="M71" s="201">
        <v>0</v>
      </c>
      <c r="N71" s="201">
        <v>29.08</v>
      </c>
      <c r="O71" s="201">
        <v>48.84</v>
      </c>
      <c r="P71" s="201">
        <v>66.77</v>
      </c>
      <c r="Q71" s="201">
        <v>2.79</v>
      </c>
      <c r="R71" s="201">
        <v>10.38</v>
      </c>
      <c r="S71" s="201">
        <v>3.72</v>
      </c>
      <c r="T71" s="201">
        <v>0</v>
      </c>
      <c r="U71" s="201">
        <v>218.12</v>
      </c>
      <c r="V71" s="201">
        <v>5.09</v>
      </c>
      <c r="W71" s="201">
        <v>8.64</v>
      </c>
      <c r="X71" s="201">
        <v>36.33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47.93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68.39</v>
      </c>
      <c r="AQ71" s="201">
        <v>22.09</v>
      </c>
      <c r="AR71" s="201">
        <v>22.71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82.16</v>
      </c>
      <c r="L72" s="201">
        <v>20.45</v>
      </c>
      <c r="M72" s="201">
        <v>0</v>
      </c>
      <c r="N72" s="201">
        <v>29.08</v>
      </c>
      <c r="O72" s="201">
        <v>48.84</v>
      </c>
      <c r="P72" s="201">
        <v>66.77</v>
      </c>
      <c r="Q72" s="201">
        <v>2.79</v>
      </c>
      <c r="R72" s="201">
        <v>10.38</v>
      </c>
      <c r="S72" s="201">
        <v>3.72</v>
      </c>
      <c r="T72" s="201">
        <v>0</v>
      </c>
      <c r="U72" s="201">
        <v>218.12</v>
      </c>
      <c r="V72" s="201">
        <v>5.09</v>
      </c>
      <c r="W72" s="201">
        <v>8.64</v>
      </c>
      <c r="X72" s="201">
        <v>36.33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47.93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68.39</v>
      </c>
      <c r="AQ72" s="201">
        <v>22.09</v>
      </c>
      <c r="AR72" s="201">
        <v>15.23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86.79</v>
      </c>
      <c r="L73" s="201">
        <v>20.45</v>
      </c>
      <c r="M73" s="201">
        <v>0</v>
      </c>
      <c r="N73" s="201">
        <v>29.08</v>
      </c>
      <c r="O73" s="201">
        <v>48.84</v>
      </c>
      <c r="P73" s="201">
        <v>66.77</v>
      </c>
      <c r="Q73" s="201">
        <v>2.79</v>
      </c>
      <c r="R73" s="201">
        <v>10.38</v>
      </c>
      <c r="S73" s="201">
        <v>3.72</v>
      </c>
      <c r="T73" s="201">
        <v>0</v>
      </c>
      <c r="U73" s="201">
        <v>218.12</v>
      </c>
      <c r="V73" s="201">
        <v>5.09</v>
      </c>
      <c r="W73" s="201">
        <v>8.64</v>
      </c>
      <c r="X73" s="201">
        <v>36.33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47.93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68.39</v>
      </c>
      <c r="AQ73" s="201">
        <v>22.09</v>
      </c>
      <c r="AR73" s="201">
        <v>7.43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86.79</v>
      </c>
      <c r="L74" s="201">
        <v>50.14</v>
      </c>
      <c r="M74" s="201">
        <v>0</v>
      </c>
      <c r="N74" s="201">
        <v>29.08</v>
      </c>
      <c r="O74" s="201">
        <v>48.84</v>
      </c>
      <c r="P74" s="201">
        <v>66.77</v>
      </c>
      <c r="Q74" s="201">
        <v>5.34</v>
      </c>
      <c r="R74" s="201">
        <v>10.38</v>
      </c>
      <c r="S74" s="201">
        <v>6.47</v>
      </c>
      <c r="T74" s="201">
        <v>0</v>
      </c>
      <c r="U74" s="201">
        <v>218.12</v>
      </c>
      <c r="V74" s="201">
        <v>5.09</v>
      </c>
      <c r="W74" s="201">
        <v>8.64</v>
      </c>
      <c r="X74" s="201">
        <v>36.33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47.93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68.39</v>
      </c>
      <c r="AQ74" s="201">
        <v>22.09</v>
      </c>
      <c r="AR74" s="201">
        <v>2.99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92.7</v>
      </c>
      <c r="L75" s="201">
        <v>33.75</v>
      </c>
      <c r="M75" s="201">
        <v>0</v>
      </c>
      <c r="N75" s="201">
        <v>29.08</v>
      </c>
      <c r="O75" s="201">
        <v>48.84</v>
      </c>
      <c r="P75" s="201">
        <v>66.77</v>
      </c>
      <c r="Q75" s="201">
        <v>2.89</v>
      </c>
      <c r="R75" s="201">
        <v>10.38</v>
      </c>
      <c r="S75" s="201">
        <v>3.86</v>
      </c>
      <c r="T75" s="201">
        <v>0</v>
      </c>
      <c r="U75" s="201">
        <v>218.12</v>
      </c>
      <c r="V75" s="201">
        <v>5.09</v>
      </c>
      <c r="W75" s="201">
        <v>8.64</v>
      </c>
      <c r="X75" s="201">
        <v>36.33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47.93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68.39</v>
      </c>
      <c r="AQ75" s="201">
        <v>22.09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86.79</v>
      </c>
      <c r="L76" s="201">
        <v>33.75</v>
      </c>
      <c r="M76" s="201">
        <v>0</v>
      </c>
      <c r="N76" s="201">
        <v>29.08</v>
      </c>
      <c r="O76" s="201">
        <v>48.84</v>
      </c>
      <c r="P76" s="201">
        <v>66.77</v>
      </c>
      <c r="Q76" s="201">
        <v>2.89</v>
      </c>
      <c r="R76" s="201">
        <v>10.38</v>
      </c>
      <c r="S76" s="201">
        <v>3.86</v>
      </c>
      <c r="T76" s="201">
        <v>0</v>
      </c>
      <c r="U76" s="201">
        <v>218.12</v>
      </c>
      <c r="V76" s="201">
        <v>5.09</v>
      </c>
      <c r="W76" s="201">
        <v>8.64</v>
      </c>
      <c r="X76" s="201">
        <v>36.33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47.93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68.39</v>
      </c>
      <c r="AQ76" s="201">
        <v>22.09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86.79</v>
      </c>
      <c r="L77" s="201">
        <v>24.52</v>
      </c>
      <c r="M77" s="201">
        <v>0</v>
      </c>
      <c r="N77" s="201">
        <v>29.08</v>
      </c>
      <c r="O77" s="201">
        <v>48.84</v>
      </c>
      <c r="P77" s="201">
        <v>66.77</v>
      </c>
      <c r="Q77" s="201">
        <v>2.89</v>
      </c>
      <c r="R77" s="201">
        <v>5.79</v>
      </c>
      <c r="S77" s="201">
        <v>3.86</v>
      </c>
      <c r="T77" s="201">
        <v>0</v>
      </c>
      <c r="U77" s="201">
        <v>218.12</v>
      </c>
      <c r="V77" s="201">
        <v>2.89</v>
      </c>
      <c r="W77" s="201">
        <v>8.64</v>
      </c>
      <c r="X77" s="201">
        <v>36.33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47.93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68.39</v>
      </c>
      <c r="AQ77" s="201">
        <v>11.57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86.79</v>
      </c>
      <c r="L78" s="201">
        <v>24.11</v>
      </c>
      <c r="M78" s="201">
        <v>0</v>
      </c>
      <c r="N78" s="201">
        <v>29.08</v>
      </c>
      <c r="O78" s="201">
        <v>48.84</v>
      </c>
      <c r="P78" s="201">
        <v>66.77</v>
      </c>
      <c r="Q78" s="201">
        <v>2.89</v>
      </c>
      <c r="R78" s="201">
        <v>5.79</v>
      </c>
      <c r="S78" s="201">
        <v>3.86</v>
      </c>
      <c r="T78" s="201">
        <v>0</v>
      </c>
      <c r="U78" s="201">
        <v>218.12</v>
      </c>
      <c r="V78" s="201">
        <v>2.89</v>
      </c>
      <c r="W78" s="201">
        <v>8.64</v>
      </c>
      <c r="X78" s="201">
        <v>36.33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47.93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68.39</v>
      </c>
      <c r="AQ78" s="201">
        <v>11.57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86.79</v>
      </c>
      <c r="L79" s="201">
        <v>24.11</v>
      </c>
      <c r="M79" s="201">
        <v>0</v>
      </c>
      <c r="N79" s="201">
        <v>29.08</v>
      </c>
      <c r="O79" s="201">
        <v>48.84</v>
      </c>
      <c r="P79" s="201">
        <v>66.77</v>
      </c>
      <c r="Q79" s="201">
        <v>2.89</v>
      </c>
      <c r="R79" s="201">
        <v>5.79</v>
      </c>
      <c r="S79" s="201">
        <v>3.86</v>
      </c>
      <c r="T79" s="201">
        <v>0</v>
      </c>
      <c r="U79" s="201">
        <v>218.12</v>
      </c>
      <c r="V79" s="201">
        <v>2.89</v>
      </c>
      <c r="W79" s="201">
        <v>8.64</v>
      </c>
      <c r="X79" s="201">
        <v>36.33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47.93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68.39</v>
      </c>
      <c r="AQ79" s="201">
        <v>11.57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86.79</v>
      </c>
      <c r="L80" s="201">
        <v>24.11</v>
      </c>
      <c r="M80" s="201">
        <v>0</v>
      </c>
      <c r="N80" s="201">
        <v>29.08</v>
      </c>
      <c r="O80" s="201">
        <v>48.84</v>
      </c>
      <c r="P80" s="201">
        <v>66.77</v>
      </c>
      <c r="Q80" s="201">
        <v>2.89</v>
      </c>
      <c r="R80" s="201">
        <v>5.79</v>
      </c>
      <c r="S80" s="201">
        <v>3.86</v>
      </c>
      <c r="T80" s="201">
        <v>0</v>
      </c>
      <c r="U80" s="201">
        <v>218.12</v>
      </c>
      <c r="V80" s="201">
        <v>2.89</v>
      </c>
      <c r="W80" s="201">
        <v>8.64</v>
      </c>
      <c r="X80" s="201">
        <v>36.33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47.93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68.39</v>
      </c>
      <c r="AQ80" s="201">
        <v>11.57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86.79</v>
      </c>
      <c r="L81" s="201">
        <v>24.11</v>
      </c>
      <c r="M81" s="201">
        <v>0</v>
      </c>
      <c r="N81" s="201">
        <v>29.08</v>
      </c>
      <c r="O81" s="201">
        <v>48.84</v>
      </c>
      <c r="P81" s="201">
        <v>66.77</v>
      </c>
      <c r="Q81" s="201">
        <v>2.89</v>
      </c>
      <c r="R81" s="201">
        <v>10.38</v>
      </c>
      <c r="S81" s="201">
        <v>3.86</v>
      </c>
      <c r="T81" s="201">
        <v>0</v>
      </c>
      <c r="U81" s="201">
        <v>218.12</v>
      </c>
      <c r="V81" s="201">
        <v>5.09</v>
      </c>
      <c r="W81" s="201">
        <v>8.64</v>
      </c>
      <c r="X81" s="201">
        <v>36.33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47.93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68.39</v>
      </c>
      <c r="AQ81" s="201">
        <v>11.57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86.79</v>
      </c>
      <c r="L82" s="201">
        <v>24.11</v>
      </c>
      <c r="M82" s="201">
        <v>0</v>
      </c>
      <c r="N82" s="201">
        <v>29.08</v>
      </c>
      <c r="O82" s="201">
        <v>48.84</v>
      </c>
      <c r="P82" s="201">
        <v>66.77</v>
      </c>
      <c r="Q82" s="201">
        <v>2.89</v>
      </c>
      <c r="R82" s="201">
        <v>10.77</v>
      </c>
      <c r="S82" s="201">
        <v>3.86</v>
      </c>
      <c r="T82" s="201">
        <v>0</v>
      </c>
      <c r="U82" s="201">
        <v>218.12</v>
      </c>
      <c r="V82" s="201">
        <v>5.09</v>
      </c>
      <c r="W82" s="201">
        <v>8.64</v>
      </c>
      <c r="X82" s="201">
        <v>36.33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47.93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68.39</v>
      </c>
      <c r="AQ82" s="201">
        <v>11.57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86.79</v>
      </c>
      <c r="L83" s="201">
        <v>24.11</v>
      </c>
      <c r="M83" s="201">
        <v>0</v>
      </c>
      <c r="N83" s="201">
        <v>29.08</v>
      </c>
      <c r="O83" s="201">
        <v>48.84</v>
      </c>
      <c r="P83" s="201">
        <v>66.77</v>
      </c>
      <c r="Q83" s="201">
        <v>2.89</v>
      </c>
      <c r="R83" s="201">
        <v>10.39</v>
      </c>
      <c r="S83" s="201">
        <v>3.86</v>
      </c>
      <c r="T83" s="201">
        <v>0</v>
      </c>
      <c r="U83" s="201">
        <v>218.12</v>
      </c>
      <c r="V83" s="201">
        <v>5.09</v>
      </c>
      <c r="W83" s="201">
        <v>8.64</v>
      </c>
      <c r="X83" s="201">
        <v>36.33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47.93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68.39</v>
      </c>
      <c r="AQ83" s="201">
        <v>11.57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86.79</v>
      </c>
      <c r="L84" s="201">
        <v>24.11</v>
      </c>
      <c r="M84" s="201">
        <v>0</v>
      </c>
      <c r="N84" s="201">
        <v>29.08</v>
      </c>
      <c r="O84" s="201">
        <v>48.84</v>
      </c>
      <c r="P84" s="201">
        <v>66.77</v>
      </c>
      <c r="Q84" s="201">
        <v>2.89</v>
      </c>
      <c r="R84" s="201">
        <v>10.39</v>
      </c>
      <c r="S84" s="201">
        <v>3.86</v>
      </c>
      <c r="T84" s="201">
        <v>0</v>
      </c>
      <c r="U84" s="201">
        <v>218.12</v>
      </c>
      <c r="V84" s="201">
        <v>5.09</v>
      </c>
      <c r="W84" s="201">
        <v>8.64</v>
      </c>
      <c r="X84" s="201">
        <v>36.33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47.93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68.39</v>
      </c>
      <c r="AQ84" s="201">
        <v>11.57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86.79</v>
      </c>
      <c r="L85" s="201">
        <v>24.11</v>
      </c>
      <c r="M85" s="201">
        <v>0</v>
      </c>
      <c r="N85" s="201">
        <v>29.08</v>
      </c>
      <c r="O85" s="201">
        <v>48.84</v>
      </c>
      <c r="P85" s="201">
        <v>66.77</v>
      </c>
      <c r="Q85" s="201">
        <v>2.89</v>
      </c>
      <c r="R85" s="201">
        <v>10.38</v>
      </c>
      <c r="S85" s="201">
        <v>3.86</v>
      </c>
      <c r="T85" s="201">
        <v>0</v>
      </c>
      <c r="U85" s="201">
        <v>218.12</v>
      </c>
      <c r="V85" s="201">
        <v>5.09</v>
      </c>
      <c r="W85" s="201">
        <v>8.64</v>
      </c>
      <c r="X85" s="201">
        <v>36.33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47.93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68.39</v>
      </c>
      <c r="AQ85" s="201">
        <v>11.63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86.79</v>
      </c>
      <c r="L86" s="201">
        <v>24.11</v>
      </c>
      <c r="M86" s="201">
        <v>0</v>
      </c>
      <c r="N86" s="201">
        <v>29.08</v>
      </c>
      <c r="O86" s="201">
        <v>48.84</v>
      </c>
      <c r="P86" s="201">
        <v>66.77</v>
      </c>
      <c r="Q86" s="201">
        <v>2.89</v>
      </c>
      <c r="R86" s="201">
        <v>10.38</v>
      </c>
      <c r="S86" s="201">
        <v>3.86</v>
      </c>
      <c r="T86" s="201">
        <v>0</v>
      </c>
      <c r="U86" s="201">
        <v>218.12</v>
      </c>
      <c r="V86" s="201">
        <v>5.09</v>
      </c>
      <c r="W86" s="201">
        <v>8.64</v>
      </c>
      <c r="X86" s="201">
        <v>36.33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47.93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68.39</v>
      </c>
      <c r="AQ86" s="201">
        <v>11.63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86.79</v>
      </c>
      <c r="L87" s="201">
        <v>24.11</v>
      </c>
      <c r="M87" s="201">
        <v>0</v>
      </c>
      <c r="N87" s="201">
        <v>29.08</v>
      </c>
      <c r="O87" s="201">
        <v>48.84</v>
      </c>
      <c r="P87" s="201">
        <v>66.77</v>
      </c>
      <c r="Q87" s="201">
        <v>2.89</v>
      </c>
      <c r="R87" s="201">
        <v>10.38</v>
      </c>
      <c r="S87" s="201">
        <v>3.86</v>
      </c>
      <c r="T87" s="201">
        <v>0</v>
      </c>
      <c r="U87" s="201">
        <v>218.12</v>
      </c>
      <c r="V87" s="201">
        <v>5.09</v>
      </c>
      <c r="W87" s="201">
        <v>8.64</v>
      </c>
      <c r="X87" s="201">
        <v>36.33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47.93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68.39</v>
      </c>
      <c r="AQ87" s="201">
        <v>17.27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86.79</v>
      </c>
      <c r="L88" s="201">
        <v>24.11</v>
      </c>
      <c r="M88" s="201">
        <v>0</v>
      </c>
      <c r="N88" s="201">
        <v>29.08</v>
      </c>
      <c r="O88" s="201">
        <v>48.84</v>
      </c>
      <c r="P88" s="201">
        <v>66.77</v>
      </c>
      <c r="Q88" s="201">
        <v>2.89</v>
      </c>
      <c r="R88" s="201">
        <v>10.38</v>
      </c>
      <c r="S88" s="201">
        <v>3.86</v>
      </c>
      <c r="T88" s="201">
        <v>0</v>
      </c>
      <c r="U88" s="201">
        <v>218.12</v>
      </c>
      <c r="V88" s="201">
        <v>5.09</v>
      </c>
      <c r="W88" s="201">
        <v>8.64</v>
      </c>
      <c r="X88" s="201">
        <v>36.33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47.93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68.39</v>
      </c>
      <c r="AQ88" s="201">
        <v>22.09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86.79</v>
      </c>
      <c r="L89" s="201">
        <v>24.11</v>
      </c>
      <c r="M89" s="201">
        <v>0</v>
      </c>
      <c r="N89" s="201">
        <v>29.08</v>
      </c>
      <c r="O89" s="201">
        <v>48.84</v>
      </c>
      <c r="P89" s="201">
        <v>66.77</v>
      </c>
      <c r="Q89" s="201">
        <v>2.89</v>
      </c>
      <c r="R89" s="201">
        <v>10.38</v>
      </c>
      <c r="S89" s="201">
        <v>3.86</v>
      </c>
      <c r="T89" s="201">
        <v>0</v>
      </c>
      <c r="U89" s="201">
        <v>218.12</v>
      </c>
      <c r="V89" s="201">
        <v>5.09</v>
      </c>
      <c r="W89" s="201">
        <v>8.64</v>
      </c>
      <c r="X89" s="201">
        <v>36.33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47.93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68.39</v>
      </c>
      <c r="AQ89" s="201">
        <v>22.09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86.79</v>
      </c>
      <c r="L90" s="201">
        <v>24.11</v>
      </c>
      <c r="M90" s="201">
        <v>0</v>
      </c>
      <c r="N90" s="201">
        <v>29.08</v>
      </c>
      <c r="O90" s="201">
        <v>48.84</v>
      </c>
      <c r="P90" s="201">
        <v>66.77</v>
      </c>
      <c r="Q90" s="201">
        <v>2.89</v>
      </c>
      <c r="R90" s="201">
        <v>10.38</v>
      </c>
      <c r="S90" s="201">
        <v>3.86</v>
      </c>
      <c r="T90" s="201">
        <v>0</v>
      </c>
      <c r="U90" s="201">
        <v>218.12</v>
      </c>
      <c r="V90" s="201">
        <v>5.09</v>
      </c>
      <c r="W90" s="201">
        <v>8.64</v>
      </c>
      <c r="X90" s="201">
        <v>36.33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47.93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68.39</v>
      </c>
      <c r="AQ90" s="201">
        <v>22.09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86.79</v>
      </c>
      <c r="L91" s="201">
        <v>24.11</v>
      </c>
      <c r="M91" s="201">
        <v>0</v>
      </c>
      <c r="N91" s="201">
        <v>29.08</v>
      </c>
      <c r="O91" s="201">
        <v>48.84</v>
      </c>
      <c r="P91" s="201">
        <v>66.77</v>
      </c>
      <c r="Q91" s="201">
        <v>2.89</v>
      </c>
      <c r="R91" s="201">
        <v>10.38</v>
      </c>
      <c r="S91" s="201">
        <v>3.86</v>
      </c>
      <c r="T91" s="201">
        <v>0</v>
      </c>
      <c r="U91" s="201">
        <v>218.12</v>
      </c>
      <c r="V91" s="201">
        <v>5.09</v>
      </c>
      <c r="W91" s="201">
        <v>8.64</v>
      </c>
      <c r="X91" s="201">
        <v>36.33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47.93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68.39</v>
      </c>
      <c r="AQ91" s="201">
        <v>22.09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86.79</v>
      </c>
      <c r="L92" s="201">
        <v>24.11</v>
      </c>
      <c r="M92" s="201">
        <v>0</v>
      </c>
      <c r="N92" s="201">
        <v>29.08</v>
      </c>
      <c r="O92" s="201">
        <v>48.84</v>
      </c>
      <c r="P92" s="201">
        <v>66.77</v>
      </c>
      <c r="Q92" s="201">
        <v>2.89</v>
      </c>
      <c r="R92" s="201">
        <v>10.38</v>
      </c>
      <c r="S92" s="201">
        <v>3.86</v>
      </c>
      <c r="T92" s="201">
        <v>0</v>
      </c>
      <c r="U92" s="201">
        <v>218.12</v>
      </c>
      <c r="V92" s="201">
        <v>5.09</v>
      </c>
      <c r="W92" s="201">
        <v>8.64</v>
      </c>
      <c r="X92" s="201">
        <v>36.33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47.93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68.39</v>
      </c>
      <c r="AQ92" s="201">
        <v>11.57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86.79</v>
      </c>
      <c r="L93" s="201">
        <v>24.11</v>
      </c>
      <c r="M93" s="201">
        <v>0</v>
      </c>
      <c r="N93" s="201">
        <v>29.08</v>
      </c>
      <c r="O93" s="201">
        <v>48.84</v>
      </c>
      <c r="P93" s="201">
        <v>66.77</v>
      </c>
      <c r="Q93" s="201">
        <v>2.89</v>
      </c>
      <c r="R93" s="201">
        <v>4.82</v>
      </c>
      <c r="S93" s="201">
        <v>3.86</v>
      </c>
      <c r="T93" s="201">
        <v>0</v>
      </c>
      <c r="U93" s="201">
        <v>218.12</v>
      </c>
      <c r="V93" s="201">
        <v>2.89</v>
      </c>
      <c r="W93" s="201">
        <v>8.64</v>
      </c>
      <c r="X93" s="201">
        <v>36.33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47.93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68.39</v>
      </c>
      <c r="AQ93" s="201">
        <v>11.57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86.79</v>
      </c>
      <c r="L94" s="201">
        <v>24.11</v>
      </c>
      <c r="M94" s="201">
        <v>0</v>
      </c>
      <c r="N94" s="201">
        <v>29.08</v>
      </c>
      <c r="O94" s="201">
        <v>48.84</v>
      </c>
      <c r="P94" s="201">
        <v>66.77</v>
      </c>
      <c r="Q94" s="201">
        <v>2.89</v>
      </c>
      <c r="R94" s="201">
        <v>10.38</v>
      </c>
      <c r="S94" s="201">
        <v>3.86</v>
      </c>
      <c r="T94" s="201">
        <v>0</v>
      </c>
      <c r="U94" s="201">
        <v>218.12</v>
      </c>
      <c r="V94" s="201">
        <v>5.09</v>
      </c>
      <c r="W94" s="201">
        <v>8.64</v>
      </c>
      <c r="X94" s="201">
        <v>36.33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47.93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68.39</v>
      </c>
      <c r="AQ94" s="201">
        <v>22.09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86.79</v>
      </c>
      <c r="L95" s="201">
        <v>24.11</v>
      </c>
      <c r="M95" s="201">
        <v>0</v>
      </c>
      <c r="N95" s="201">
        <v>29.08</v>
      </c>
      <c r="O95" s="201">
        <v>48.84</v>
      </c>
      <c r="P95" s="201">
        <v>66.77</v>
      </c>
      <c r="Q95" s="201">
        <v>2.89</v>
      </c>
      <c r="R95" s="201">
        <v>10.38</v>
      </c>
      <c r="S95" s="201">
        <v>3.86</v>
      </c>
      <c r="T95" s="201">
        <v>0</v>
      </c>
      <c r="U95" s="201">
        <v>218.12</v>
      </c>
      <c r="V95" s="201">
        <v>5.09</v>
      </c>
      <c r="W95" s="201">
        <v>8.64</v>
      </c>
      <c r="X95" s="201">
        <v>36.33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47.93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68.39</v>
      </c>
      <c r="AQ95" s="201">
        <v>11.57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86.79</v>
      </c>
      <c r="L96" s="201">
        <v>24.11</v>
      </c>
      <c r="M96" s="201">
        <v>0</v>
      </c>
      <c r="N96" s="201">
        <v>29.08</v>
      </c>
      <c r="O96" s="201">
        <v>48.84</v>
      </c>
      <c r="P96" s="201">
        <v>66.77</v>
      </c>
      <c r="Q96" s="201">
        <v>2.89</v>
      </c>
      <c r="R96" s="201">
        <v>10.38</v>
      </c>
      <c r="S96" s="201">
        <v>3.86</v>
      </c>
      <c r="T96" s="201">
        <v>0</v>
      </c>
      <c r="U96" s="201">
        <v>218.12</v>
      </c>
      <c r="V96" s="201">
        <v>5.09</v>
      </c>
      <c r="W96" s="201">
        <v>8.64</v>
      </c>
      <c r="X96" s="201">
        <v>36.33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47.93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68.39</v>
      </c>
      <c r="AQ96" s="201">
        <v>22.09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86.79</v>
      </c>
      <c r="L97" s="201">
        <v>24.11</v>
      </c>
      <c r="M97" s="201">
        <v>0</v>
      </c>
      <c r="N97" s="201">
        <v>29.08</v>
      </c>
      <c r="O97" s="201">
        <v>48.84</v>
      </c>
      <c r="P97" s="201">
        <v>66.77</v>
      </c>
      <c r="Q97" s="201">
        <v>2.89</v>
      </c>
      <c r="R97" s="201">
        <v>10.38</v>
      </c>
      <c r="S97" s="201">
        <v>3.86</v>
      </c>
      <c r="T97" s="201">
        <v>0</v>
      </c>
      <c r="U97" s="201">
        <v>218.12</v>
      </c>
      <c r="V97" s="201">
        <v>5.09</v>
      </c>
      <c r="W97" s="201">
        <v>8.64</v>
      </c>
      <c r="X97" s="201">
        <v>36.33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47.93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68.39</v>
      </c>
      <c r="AQ97" s="201">
        <v>11.57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86.79</v>
      </c>
      <c r="L98" s="201">
        <v>24.11</v>
      </c>
      <c r="M98" s="201">
        <v>0</v>
      </c>
      <c r="N98" s="201">
        <v>29.08</v>
      </c>
      <c r="O98" s="201">
        <v>48.84</v>
      </c>
      <c r="P98" s="201">
        <v>66.77</v>
      </c>
      <c r="Q98" s="201">
        <v>2.89</v>
      </c>
      <c r="R98" s="201">
        <v>10.38</v>
      </c>
      <c r="S98" s="201">
        <v>3.86</v>
      </c>
      <c r="T98" s="201">
        <v>0</v>
      </c>
      <c r="U98" s="201">
        <v>218.12</v>
      </c>
      <c r="V98" s="201">
        <v>5.09</v>
      </c>
      <c r="W98" s="201">
        <v>8.64</v>
      </c>
      <c r="X98" s="201">
        <v>36.33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47.93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68.39</v>
      </c>
      <c r="AQ98" s="201">
        <v>22.09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2.0858424999999996</v>
      </c>
      <c r="L99">
        <f t="shared" si="0"/>
        <v>0.58390500000000078</v>
      </c>
      <c r="M99">
        <f t="shared" si="0"/>
        <v>0</v>
      </c>
      <c r="N99">
        <f t="shared" si="0"/>
        <v>0.6979199999999991</v>
      </c>
      <c r="O99">
        <f t="shared" si="0"/>
        <v>1.1721600000000016</v>
      </c>
      <c r="P99">
        <f t="shared" si="0"/>
        <v>1.6024800000000037</v>
      </c>
      <c r="Q99">
        <f t="shared" si="0"/>
        <v>7.4004999999999904E-2</v>
      </c>
      <c r="R99">
        <f t="shared" si="0"/>
        <v>0.18945250000000008</v>
      </c>
      <c r="S99">
        <f t="shared" si="0"/>
        <v>9.7042500000000115E-2</v>
      </c>
      <c r="T99">
        <f t="shared" si="0"/>
        <v>0</v>
      </c>
      <c r="U99">
        <f t="shared" si="0"/>
        <v>5.267520000000002</v>
      </c>
      <c r="V99">
        <f t="shared" si="0"/>
        <v>0.10712999999999974</v>
      </c>
      <c r="W99">
        <f t="shared" si="0"/>
        <v>0.20731499999999986</v>
      </c>
      <c r="X99">
        <f t="shared" si="0"/>
        <v>0.86758249999999892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1.1387899999999989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1.5222325000000023</v>
      </c>
      <c r="AQ99">
        <f t="shared" si="0"/>
        <v>0.34443999999999969</v>
      </c>
      <c r="AR99">
        <f t="shared" si="0"/>
        <v>0.24111499999999983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9.0399999999999991</v>
      </c>
      <c r="L3" s="201">
        <v>482.14</v>
      </c>
      <c r="M3" s="201">
        <v>27.21</v>
      </c>
      <c r="N3" s="201">
        <v>35.130000000000003</v>
      </c>
      <c r="O3" s="201">
        <v>0</v>
      </c>
      <c r="P3" s="201">
        <v>41.32</v>
      </c>
      <c r="Q3" s="201">
        <v>6.46</v>
      </c>
      <c r="R3" s="201">
        <v>12.54</v>
      </c>
      <c r="S3" s="201">
        <v>7.81</v>
      </c>
      <c r="T3" s="201">
        <v>0</v>
      </c>
      <c r="U3" s="201">
        <v>123.89</v>
      </c>
      <c r="V3" s="201">
        <v>6.15</v>
      </c>
      <c r="W3" s="201">
        <v>10.3</v>
      </c>
      <c r="X3" s="201">
        <v>43.88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75.17</v>
      </c>
      <c r="AQ3" s="201">
        <v>26.68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9.0399999999999991</v>
      </c>
      <c r="L4" s="201">
        <v>405</v>
      </c>
      <c r="M4" s="201">
        <v>27.21</v>
      </c>
      <c r="N4" s="201">
        <v>35.130000000000003</v>
      </c>
      <c r="O4" s="201">
        <v>0</v>
      </c>
      <c r="P4" s="201">
        <v>41.32</v>
      </c>
      <c r="Q4" s="201">
        <v>6.46</v>
      </c>
      <c r="R4" s="201">
        <v>12.54</v>
      </c>
      <c r="S4" s="201">
        <v>7.81</v>
      </c>
      <c r="T4" s="201">
        <v>0</v>
      </c>
      <c r="U4" s="201">
        <v>123.89</v>
      </c>
      <c r="V4" s="201">
        <v>6.15</v>
      </c>
      <c r="W4" s="201">
        <v>10.3</v>
      </c>
      <c r="X4" s="201">
        <v>43.88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75.17</v>
      </c>
      <c r="AQ4" s="201">
        <v>26.68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4.9800000000000004</v>
      </c>
      <c r="L5" s="201">
        <v>374.14</v>
      </c>
      <c r="M5" s="201">
        <v>27.21</v>
      </c>
      <c r="N5" s="201">
        <v>35.130000000000003</v>
      </c>
      <c r="O5" s="201">
        <v>0</v>
      </c>
      <c r="P5" s="201">
        <v>41.32</v>
      </c>
      <c r="Q5" s="201">
        <v>6.46</v>
      </c>
      <c r="R5" s="201">
        <v>12.54</v>
      </c>
      <c r="S5" s="201">
        <v>7.81</v>
      </c>
      <c r="T5" s="201">
        <v>0</v>
      </c>
      <c r="U5" s="201">
        <v>123.89</v>
      </c>
      <c r="V5" s="201">
        <v>6.15</v>
      </c>
      <c r="W5" s="201">
        <v>10.3</v>
      </c>
      <c r="X5" s="201">
        <v>43.88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75.17</v>
      </c>
      <c r="AQ5" s="201">
        <v>26.68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4.9800000000000004</v>
      </c>
      <c r="L6" s="201">
        <v>374.14</v>
      </c>
      <c r="M6" s="201">
        <v>27.21</v>
      </c>
      <c r="N6" s="201">
        <v>35.130000000000003</v>
      </c>
      <c r="O6" s="201">
        <v>0</v>
      </c>
      <c r="P6" s="201">
        <v>41.32</v>
      </c>
      <c r="Q6" s="201">
        <v>6.46</v>
      </c>
      <c r="R6" s="201">
        <v>12.54</v>
      </c>
      <c r="S6" s="201">
        <v>7.81</v>
      </c>
      <c r="T6" s="201">
        <v>0</v>
      </c>
      <c r="U6" s="201">
        <v>123.89</v>
      </c>
      <c r="V6" s="201">
        <v>6.15</v>
      </c>
      <c r="W6" s="201">
        <v>10.3</v>
      </c>
      <c r="X6" s="201">
        <v>43.88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75.17</v>
      </c>
      <c r="AQ6" s="201">
        <v>26.68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4.9800000000000004</v>
      </c>
      <c r="L7" s="201">
        <v>374.14</v>
      </c>
      <c r="M7" s="201">
        <v>27.21</v>
      </c>
      <c r="N7" s="201">
        <v>35.130000000000003</v>
      </c>
      <c r="O7" s="201">
        <v>0</v>
      </c>
      <c r="P7" s="201">
        <v>41.32</v>
      </c>
      <c r="Q7" s="201">
        <v>6.46</v>
      </c>
      <c r="R7" s="201">
        <v>12.54</v>
      </c>
      <c r="S7" s="201">
        <v>7.81</v>
      </c>
      <c r="T7" s="201">
        <v>0</v>
      </c>
      <c r="U7" s="201">
        <v>123.89</v>
      </c>
      <c r="V7" s="201">
        <v>6.15</v>
      </c>
      <c r="W7" s="201">
        <v>10.3</v>
      </c>
      <c r="X7" s="201">
        <v>43.88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75.17</v>
      </c>
      <c r="AQ7" s="201">
        <v>26.68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4.9800000000000004</v>
      </c>
      <c r="L8" s="201">
        <v>318.20999999999998</v>
      </c>
      <c r="M8" s="201">
        <v>27.21</v>
      </c>
      <c r="N8" s="201">
        <v>35.130000000000003</v>
      </c>
      <c r="O8" s="201">
        <v>0</v>
      </c>
      <c r="P8" s="201">
        <v>41.32</v>
      </c>
      <c r="Q8" s="201">
        <v>3.56</v>
      </c>
      <c r="R8" s="201">
        <v>6.91</v>
      </c>
      <c r="S8" s="201">
        <v>4.3</v>
      </c>
      <c r="T8" s="201">
        <v>0</v>
      </c>
      <c r="U8" s="201">
        <v>123.89</v>
      </c>
      <c r="V8" s="201">
        <v>6.15</v>
      </c>
      <c r="W8" s="201">
        <v>10.3</v>
      </c>
      <c r="X8" s="201">
        <v>43.88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48.21</v>
      </c>
      <c r="AQ8" s="201">
        <v>7.71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4.9800000000000004</v>
      </c>
      <c r="L9" s="201">
        <v>261.52999999999997</v>
      </c>
      <c r="M9" s="201">
        <v>27.21</v>
      </c>
      <c r="N9" s="201">
        <v>35.130000000000003</v>
      </c>
      <c r="O9" s="201">
        <v>0</v>
      </c>
      <c r="P9" s="201">
        <v>41.32</v>
      </c>
      <c r="Q9" s="201">
        <v>6.46</v>
      </c>
      <c r="R9" s="201">
        <v>12.54</v>
      </c>
      <c r="S9" s="201">
        <v>7.81</v>
      </c>
      <c r="T9" s="201">
        <v>0</v>
      </c>
      <c r="U9" s="201">
        <v>123.89</v>
      </c>
      <c r="V9" s="201">
        <v>6.15</v>
      </c>
      <c r="W9" s="201">
        <v>10.3</v>
      </c>
      <c r="X9" s="201">
        <v>43.88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75.17</v>
      </c>
      <c r="AQ9" s="201">
        <v>26.68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4.9800000000000004</v>
      </c>
      <c r="L10" s="201">
        <v>232.47</v>
      </c>
      <c r="M10" s="201">
        <v>27.21</v>
      </c>
      <c r="N10" s="201">
        <v>35.130000000000003</v>
      </c>
      <c r="O10" s="201">
        <v>0</v>
      </c>
      <c r="P10" s="201">
        <v>41.32</v>
      </c>
      <c r="Q10" s="201">
        <v>6.46</v>
      </c>
      <c r="R10" s="201">
        <v>12.54</v>
      </c>
      <c r="S10" s="201">
        <v>7.81</v>
      </c>
      <c r="T10" s="201">
        <v>0</v>
      </c>
      <c r="U10" s="201">
        <v>123.89</v>
      </c>
      <c r="V10" s="201">
        <v>6.15</v>
      </c>
      <c r="W10" s="201">
        <v>10.3</v>
      </c>
      <c r="X10" s="201">
        <v>43.88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75.17</v>
      </c>
      <c r="AQ10" s="201">
        <v>26.68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4.9800000000000004</v>
      </c>
      <c r="L11" s="201">
        <v>206.32</v>
      </c>
      <c r="M11" s="201">
        <v>27.21</v>
      </c>
      <c r="N11" s="201">
        <v>35.130000000000003</v>
      </c>
      <c r="O11" s="201">
        <v>0</v>
      </c>
      <c r="P11" s="201">
        <v>41.32</v>
      </c>
      <c r="Q11" s="201">
        <v>3.55</v>
      </c>
      <c r="R11" s="201">
        <v>12.54</v>
      </c>
      <c r="S11" s="201">
        <v>4.34</v>
      </c>
      <c r="T11" s="201">
        <v>0</v>
      </c>
      <c r="U11" s="201">
        <v>123.89</v>
      </c>
      <c r="V11" s="201">
        <v>6.15</v>
      </c>
      <c r="W11" s="201">
        <v>10.3</v>
      </c>
      <c r="X11" s="201">
        <v>43.88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57.92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75.17</v>
      </c>
      <c r="AQ11" s="201">
        <v>26.68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4.9800000000000004</v>
      </c>
      <c r="L12" s="201">
        <v>206.32</v>
      </c>
      <c r="M12" s="201">
        <v>27.21</v>
      </c>
      <c r="N12" s="201">
        <v>35.130000000000003</v>
      </c>
      <c r="O12" s="201">
        <v>0</v>
      </c>
      <c r="P12" s="201">
        <v>41.32</v>
      </c>
      <c r="Q12" s="201">
        <v>3.55</v>
      </c>
      <c r="R12" s="201">
        <v>12.54</v>
      </c>
      <c r="S12" s="201">
        <v>4.34</v>
      </c>
      <c r="T12" s="201">
        <v>0</v>
      </c>
      <c r="U12" s="201">
        <v>123.89</v>
      </c>
      <c r="V12" s="201">
        <v>6.15</v>
      </c>
      <c r="W12" s="201">
        <v>10.3</v>
      </c>
      <c r="X12" s="201">
        <v>43.88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57.92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75.17</v>
      </c>
      <c r="AQ12" s="201">
        <v>26.68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4.9800000000000004</v>
      </c>
      <c r="L13" s="201">
        <v>206.31</v>
      </c>
      <c r="M13" s="201">
        <v>27.21</v>
      </c>
      <c r="N13" s="201">
        <v>35.130000000000003</v>
      </c>
      <c r="O13" s="201">
        <v>0</v>
      </c>
      <c r="P13" s="201">
        <v>41.32</v>
      </c>
      <c r="Q13" s="201">
        <v>6.46</v>
      </c>
      <c r="R13" s="201">
        <v>12.54</v>
      </c>
      <c r="S13" s="201">
        <v>7.81</v>
      </c>
      <c r="T13" s="201">
        <v>0</v>
      </c>
      <c r="U13" s="201">
        <v>123.89</v>
      </c>
      <c r="V13" s="201">
        <v>6.15</v>
      </c>
      <c r="W13" s="201">
        <v>10.3</v>
      </c>
      <c r="X13" s="201">
        <v>43.88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57.92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75.17</v>
      </c>
      <c r="AQ13" s="201">
        <v>26.68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4.9800000000000004</v>
      </c>
      <c r="L14" s="201">
        <v>206.31</v>
      </c>
      <c r="M14" s="201">
        <v>27.21</v>
      </c>
      <c r="N14" s="201">
        <v>35.130000000000003</v>
      </c>
      <c r="O14" s="201">
        <v>0</v>
      </c>
      <c r="P14" s="201">
        <v>41.32</v>
      </c>
      <c r="Q14" s="201">
        <v>6.46</v>
      </c>
      <c r="R14" s="201">
        <v>12.54</v>
      </c>
      <c r="S14" s="201">
        <v>7.81</v>
      </c>
      <c r="T14" s="201">
        <v>0</v>
      </c>
      <c r="U14" s="201">
        <v>123.89</v>
      </c>
      <c r="V14" s="201">
        <v>6.15</v>
      </c>
      <c r="W14" s="201">
        <v>10.3</v>
      </c>
      <c r="X14" s="201">
        <v>43.88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57.92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75.17</v>
      </c>
      <c r="AQ14" s="201">
        <v>26.68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4.9800000000000004</v>
      </c>
      <c r="L15" s="201">
        <v>206.31</v>
      </c>
      <c r="M15" s="201">
        <v>27.21</v>
      </c>
      <c r="N15" s="201">
        <v>35.130000000000003</v>
      </c>
      <c r="O15" s="201">
        <v>0</v>
      </c>
      <c r="P15" s="201">
        <v>41.32</v>
      </c>
      <c r="Q15" s="201">
        <v>6.46</v>
      </c>
      <c r="R15" s="201">
        <v>12.55</v>
      </c>
      <c r="S15" s="201">
        <v>7.81</v>
      </c>
      <c r="T15" s="201">
        <v>0</v>
      </c>
      <c r="U15" s="201">
        <v>123.89</v>
      </c>
      <c r="V15" s="201">
        <v>6.15</v>
      </c>
      <c r="W15" s="201">
        <v>10.3</v>
      </c>
      <c r="X15" s="201">
        <v>43.88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57.92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75.17</v>
      </c>
      <c r="AQ15" s="201">
        <v>26.68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4.9800000000000004</v>
      </c>
      <c r="L16" s="201">
        <v>206.31</v>
      </c>
      <c r="M16" s="201">
        <v>27.21</v>
      </c>
      <c r="N16" s="201">
        <v>35.130000000000003</v>
      </c>
      <c r="O16" s="201">
        <v>0</v>
      </c>
      <c r="P16" s="201">
        <v>41.32</v>
      </c>
      <c r="Q16" s="201">
        <v>3.55</v>
      </c>
      <c r="R16" s="201">
        <v>12.55</v>
      </c>
      <c r="S16" s="201">
        <v>4.34</v>
      </c>
      <c r="T16" s="201">
        <v>0</v>
      </c>
      <c r="U16" s="201">
        <v>123.89</v>
      </c>
      <c r="V16" s="201">
        <v>6.15</v>
      </c>
      <c r="W16" s="201">
        <v>10.3</v>
      </c>
      <c r="X16" s="201">
        <v>43.88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57.92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75.17</v>
      </c>
      <c r="AQ16" s="201">
        <v>26.68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4.9800000000000004</v>
      </c>
      <c r="L17" s="201">
        <v>206.31</v>
      </c>
      <c r="M17" s="201">
        <v>27.21</v>
      </c>
      <c r="N17" s="201">
        <v>35.130000000000003</v>
      </c>
      <c r="O17" s="201">
        <v>0</v>
      </c>
      <c r="P17" s="201">
        <v>41.32</v>
      </c>
      <c r="Q17" s="201">
        <v>3.55</v>
      </c>
      <c r="R17" s="201">
        <v>12.55</v>
      </c>
      <c r="S17" s="201">
        <v>4.34</v>
      </c>
      <c r="T17" s="201">
        <v>0</v>
      </c>
      <c r="U17" s="201">
        <v>123.89</v>
      </c>
      <c r="V17" s="201">
        <v>6.15</v>
      </c>
      <c r="W17" s="201">
        <v>10.3</v>
      </c>
      <c r="X17" s="201">
        <v>43.88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57.92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75.17</v>
      </c>
      <c r="AQ17" s="201">
        <v>26.68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4.9800000000000004</v>
      </c>
      <c r="L18" s="201">
        <v>206.31</v>
      </c>
      <c r="M18" s="201">
        <v>27.21</v>
      </c>
      <c r="N18" s="201">
        <v>35.130000000000003</v>
      </c>
      <c r="O18" s="201">
        <v>0</v>
      </c>
      <c r="P18" s="201">
        <v>41.32</v>
      </c>
      <c r="Q18" s="201">
        <v>3.55</v>
      </c>
      <c r="R18" s="201">
        <v>12.55</v>
      </c>
      <c r="S18" s="201">
        <v>4.34</v>
      </c>
      <c r="T18" s="201">
        <v>0</v>
      </c>
      <c r="U18" s="201">
        <v>123.89</v>
      </c>
      <c r="V18" s="201">
        <v>6.15</v>
      </c>
      <c r="W18" s="201">
        <v>10.3</v>
      </c>
      <c r="X18" s="201">
        <v>43.88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57.92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75.17</v>
      </c>
      <c r="AQ18" s="201">
        <v>26.68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4.9800000000000004</v>
      </c>
      <c r="L19" s="201">
        <v>206.31</v>
      </c>
      <c r="M19" s="201">
        <v>27.21</v>
      </c>
      <c r="N19" s="201">
        <v>35.130000000000003</v>
      </c>
      <c r="O19" s="201">
        <v>0</v>
      </c>
      <c r="P19" s="201">
        <v>41.32</v>
      </c>
      <c r="Q19" s="201">
        <v>3.55</v>
      </c>
      <c r="R19" s="201">
        <v>12.55</v>
      </c>
      <c r="S19" s="201">
        <v>4.34</v>
      </c>
      <c r="T19" s="201">
        <v>0</v>
      </c>
      <c r="U19" s="201">
        <v>123.89</v>
      </c>
      <c r="V19" s="201">
        <v>6.15</v>
      </c>
      <c r="W19" s="201">
        <v>10.3</v>
      </c>
      <c r="X19" s="201">
        <v>43.88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57.92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75.17</v>
      </c>
      <c r="AQ19" s="201">
        <v>26.68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4.9800000000000004</v>
      </c>
      <c r="L20" s="201">
        <v>206.31</v>
      </c>
      <c r="M20" s="201">
        <v>27.21</v>
      </c>
      <c r="N20" s="201">
        <v>35.130000000000003</v>
      </c>
      <c r="O20" s="201">
        <v>0</v>
      </c>
      <c r="P20" s="201">
        <v>41.32</v>
      </c>
      <c r="Q20" s="201">
        <v>3.55</v>
      </c>
      <c r="R20" s="201">
        <v>12.55</v>
      </c>
      <c r="S20" s="201">
        <v>4.34</v>
      </c>
      <c r="T20" s="201">
        <v>0</v>
      </c>
      <c r="U20" s="201">
        <v>123.89</v>
      </c>
      <c r="V20" s="201">
        <v>6.15</v>
      </c>
      <c r="W20" s="201">
        <v>10.3</v>
      </c>
      <c r="X20" s="201">
        <v>43.88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57.92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75.17</v>
      </c>
      <c r="AQ20" s="201">
        <v>26.68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4.9800000000000004</v>
      </c>
      <c r="L21" s="201">
        <v>206.31</v>
      </c>
      <c r="M21" s="201">
        <v>27.21</v>
      </c>
      <c r="N21" s="201">
        <v>35.130000000000003</v>
      </c>
      <c r="O21" s="201">
        <v>0</v>
      </c>
      <c r="P21" s="201">
        <v>41.32</v>
      </c>
      <c r="Q21" s="201">
        <v>3.55</v>
      </c>
      <c r="R21" s="201">
        <v>12.55</v>
      </c>
      <c r="S21" s="201">
        <v>4.34</v>
      </c>
      <c r="T21" s="201">
        <v>0</v>
      </c>
      <c r="U21" s="201">
        <v>123.89</v>
      </c>
      <c r="V21" s="201">
        <v>6.15</v>
      </c>
      <c r="W21" s="201">
        <v>10.3</v>
      </c>
      <c r="X21" s="201">
        <v>43.88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57.92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75.17</v>
      </c>
      <c r="AQ21" s="201">
        <v>26.68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4.9800000000000004</v>
      </c>
      <c r="L22" s="201">
        <v>206.31</v>
      </c>
      <c r="M22" s="201">
        <v>27.21</v>
      </c>
      <c r="N22" s="201">
        <v>35.130000000000003</v>
      </c>
      <c r="O22" s="201">
        <v>0</v>
      </c>
      <c r="P22" s="201">
        <v>41.32</v>
      </c>
      <c r="Q22" s="201">
        <v>3.55</v>
      </c>
      <c r="R22" s="201">
        <v>12.55</v>
      </c>
      <c r="S22" s="201">
        <v>4.34</v>
      </c>
      <c r="T22" s="201">
        <v>0</v>
      </c>
      <c r="U22" s="201">
        <v>123.89</v>
      </c>
      <c r="V22" s="201">
        <v>6.15</v>
      </c>
      <c r="W22" s="201">
        <v>10.3</v>
      </c>
      <c r="X22" s="201">
        <v>43.88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57.92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75.17</v>
      </c>
      <c r="AQ22" s="201">
        <v>26.68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4.9800000000000004</v>
      </c>
      <c r="L23" s="201">
        <v>231.03</v>
      </c>
      <c r="M23" s="201">
        <v>27.21</v>
      </c>
      <c r="N23" s="201">
        <v>35.130000000000003</v>
      </c>
      <c r="O23" s="201">
        <v>0</v>
      </c>
      <c r="P23" s="201">
        <v>41.32</v>
      </c>
      <c r="Q23" s="201">
        <v>6.46</v>
      </c>
      <c r="R23" s="201">
        <v>12.55</v>
      </c>
      <c r="S23" s="201">
        <v>7.81</v>
      </c>
      <c r="T23" s="201">
        <v>0</v>
      </c>
      <c r="U23" s="201">
        <v>123.89</v>
      </c>
      <c r="V23" s="201">
        <v>6.15</v>
      </c>
      <c r="W23" s="201">
        <v>10.3</v>
      </c>
      <c r="X23" s="201">
        <v>43.88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57.92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75.17</v>
      </c>
      <c r="AQ23" s="201">
        <v>26.68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4.9800000000000004</v>
      </c>
      <c r="L24" s="201">
        <v>231.03</v>
      </c>
      <c r="M24" s="201">
        <v>27.21</v>
      </c>
      <c r="N24" s="201">
        <v>35.130000000000003</v>
      </c>
      <c r="O24" s="201">
        <v>0</v>
      </c>
      <c r="P24" s="201">
        <v>41.32</v>
      </c>
      <c r="Q24" s="201">
        <v>6.46</v>
      </c>
      <c r="R24" s="201">
        <v>12.55</v>
      </c>
      <c r="S24" s="201">
        <v>7.81</v>
      </c>
      <c r="T24" s="201">
        <v>0</v>
      </c>
      <c r="U24" s="201">
        <v>123.89</v>
      </c>
      <c r="V24" s="201">
        <v>6.15</v>
      </c>
      <c r="W24" s="201">
        <v>10.3</v>
      </c>
      <c r="X24" s="201">
        <v>43.88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57.92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75.17</v>
      </c>
      <c r="AQ24" s="201">
        <v>26.68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4.9800000000000004</v>
      </c>
      <c r="L25" s="201">
        <v>231.03</v>
      </c>
      <c r="M25" s="201">
        <v>27.21</v>
      </c>
      <c r="N25" s="201">
        <v>35.130000000000003</v>
      </c>
      <c r="O25" s="201">
        <v>0</v>
      </c>
      <c r="P25" s="201">
        <v>41.32</v>
      </c>
      <c r="Q25" s="201">
        <v>6.46</v>
      </c>
      <c r="R25" s="201">
        <v>12.55</v>
      </c>
      <c r="S25" s="201">
        <v>7.81</v>
      </c>
      <c r="T25" s="201">
        <v>0</v>
      </c>
      <c r="U25" s="201">
        <v>123.89</v>
      </c>
      <c r="V25" s="201">
        <v>6.15</v>
      </c>
      <c r="W25" s="201">
        <v>10.3</v>
      </c>
      <c r="X25" s="201">
        <v>43.88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57.92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75.17</v>
      </c>
      <c r="AQ25" s="201">
        <v>26.68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4.9800000000000004</v>
      </c>
      <c r="L26" s="201">
        <v>231.03</v>
      </c>
      <c r="M26" s="201">
        <v>27.21</v>
      </c>
      <c r="N26" s="201">
        <v>35.130000000000003</v>
      </c>
      <c r="O26" s="201">
        <v>0</v>
      </c>
      <c r="P26" s="201">
        <v>41.32</v>
      </c>
      <c r="Q26" s="201">
        <v>6.46</v>
      </c>
      <c r="R26" s="201">
        <v>12.55</v>
      </c>
      <c r="S26" s="201">
        <v>7.81</v>
      </c>
      <c r="T26" s="201">
        <v>0</v>
      </c>
      <c r="U26" s="201">
        <v>123.89</v>
      </c>
      <c r="V26" s="201">
        <v>6.15</v>
      </c>
      <c r="W26" s="201">
        <v>10.3</v>
      </c>
      <c r="X26" s="201">
        <v>43.88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57.92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75.17</v>
      </c>
      <c r="AQ26" s="201">
        <v>26.68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4.9800000000000004</v>
      </c>
      <c r="L27" s="201">
        <v>231.03</v>
      </c>
      <c r="M27" s="201">
        <v>27.21</v>
      </c>
      <c r="N27" s="201">
        <v>35.130000000000003</v>
      </c>
      <c r="O27" s="201">
        <v>0</v>
      </c>
      <c r="P27" s="201">
        <v>41.32</v>
      </c>
      <c r="Q27" s="201">
        <v>6.46</v>
      </c>
      <c r="R27" s="201">
        <v>12.55</v>
      </c>
      <c r="S27" s="201">
        <v>7.81</v>
      </c>
      <c r="T27" s="201">
        <v>0</v>
      </c>
      <c r="U27" s="201">
        <v>123.89</v>
      </c>
      <c r="V27" s="201">
        <v>6.15</v>
      </c>
      <c r="W27" s="201">
        <v>10.3</v>
      </c>
      <c r="X27" s="201">
        <v>43.88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55.96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75.17</v>
      </c>
      <c r="AQ27" s="201">
        <v>26.68</v>
      </c>
      <c r="AR27" s="201">
        <v>0.97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4.9800000000000004</v>
      </c>
      <c r="L28" s="201">
        <v>241.08</v>
      </c>
      <c r="M28" s="201">
        <v>27.21</v>
      </c>
      <c r="N28" s="201">
        <v>35.130000000000003</v>
      </c>
      <c r="O28" s="201">
        <v>0</v>
      </c>
      <c r="P28" s="201">
        <v>41.32</v>
      </c>
      <c r="Q28" s="201">
        <v>6.46</v>
      </c>
      <c r="R28" s="201">
        <v>12.55</v>
      </c>
      <c r="S28" s="201">
        <v>7.81</v>
      </c>
      <c r="T28" s="201">
        <v>0</v>
      </c>
      <c r="U28" s="201">
        <v>123.89</v>
      </c>
      <c r="V28" s="201">
        <v>6.15</v>
      </c>
      <c r="W28" s="201">
        <v>10.3</v>
      </c>
      <c r="X28" s="201">
        <v>43.88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55.96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75.17</v>
      </c>
      <c r="AQ28" s="201">
        <v>26.68</v>
      </c>
      <c r="AR28" s="201">
        <v>2.97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4.9800000000000004</v>
      </c>
      <c r="L29" s="201">
        <v>241.08</v>
      </c>
      <c r="M29" s="201">
        <v>27.21</v>
      </c>
      <c r="N29" s="201">
        <v>35.130000000000003</v>
      </c>
      <c r="O29" s="201">
        <v>0</v>
      </c>
      <c r="P29" s="201">
        <v>41.32</v>
      </c>
      <c r="Q29" s="201">
        <v>6.46</v>
      </c>
      <c r="R29" s="201">
        <v>12.55</v>
      </c>
      <c r="S29" s="201">
        <v>7.81</v>
      </c>
      <c r="T29" s="201">
        <v>0</v>
      </c>
      <c r="U29" s="201">
        <v>123.89</v>
      </c>
      <c r="V29" s="201">
        <v>6.15</v>
      </c>
      <c r="W29" s="201">
        <v>10.3</v>
      </c>
      <c r="X29" s="201">
        <v>43.88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55.96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75.17</v>
      </c>
      <c r="AQ29" s="201">
        <v>26.68</v>
      </c>
      <c r="AR29" s="201">
        <v>7.92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4.9800000000000004</v>
      </c>
      <c r="L30" s="201">
        <v>261.16000000000003</v>
      </c>
      <c r="M30" s="201">
        <v>27.21</v>
      </c>
      <c r="N30" s="201">
        <v>35.130000000000003</v>
      </c>
      <c r="O30" s="201">
        <v>0</v>
      </c>
      <c r="P30" s="201">
        <v>41.32</v>
      </c>
      <c r="Q30" s="201">
        <v>6.46</v>
      </c>
      <c r="R30" s="201">
        <v>12.55</v>
      </c>
      <c r="S30" s="201">
        <v>7.81</v>
      </c>
      <c r="T30" s="201">
        <v>0</v>
      </c>
      <c r="U30" s="201">
        <v>123.89</v>
      </c>
      <c r="V30" s="201">
        <v>6.15</v>
      </c>
      <c r="W30" s="201">
        <v>10.3</v>
      </c>
      <c r="X30" s="201">
        <v>43.88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55.96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75.17</v>
      </c>
      <c r="AQ30" s="201">
        <v>26.68</v>
      </c>
      <c r="AR30" s="201">
        <v>13.86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4.9800000000000004</v>
      </c>
      <c r="L31" s="201">
        <v>261.16000000000003</v>
      </c>
      <c r="M31" s="201">
        <v>27.21</v>
      </c>
      <c r="N31" s="201">
        <v>35.130000000000003</v>
      </c>
      <c r="O31" s="201">
        <v>0</v>
      </c>
      <c r="P31" s="201">
        <v>41.32</v>
      </c>
      <c r="Q31" s="201">
        <v>6.46</v>
      </c>
      <c r="R31" s="201">
        <v>12.54</v>
      </c>
      <c r="S31" s="201">
        <v>7.81</v>
      </c>
      <c r="T31" s="201">
        <v>0</v>
      </c>
      <c r="U31" s="201">
        <v>123.89</v>
      </c>
      <c r="V31" s="201">
        <v>6.15</v>
      </c>
      <c r="W31" s="201">
        <v>10.3</v>
      </c>
      <c r="X31" s="201">
        <v>43.88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55.96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75.17</v>
      </c>
      <c r="AQ31" s="201">
        <v>26.68</v>
      </c>
      <c r="AR31" s="201">
        <v>19.05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4.9800000000000004</v>
      </c>
      <c r="L32" s="201">
        <v>261.16000000000003</v>
      </c>
      <c r="M32" s="201">
        <v>27.21</v>
      </c>
      <c r="N32" s="201">
        <v>35.130000000000003</v>
      </c>
      <c r="O32" s="201">
        <v>0</v>
      </c>
      <c r="P32" s="201">
        <v>41.32</v>
      </c>
      <c r="Q32" s="201">
        <v>6.46</v>
      </c>
      <c r="R32" s="201">
        <v>12.54</v>
      </c>
      <c r="S32" s="201">
        <v>7.81</v>
      </c>
      <c r="T32" s="201">
        <v>0</v>
      </c>
      <c r="U32" s="201">
        <v>123.89</v>
      </c>
      <c r="V32" s="201">
        <v>6.15</v>
      </c>
      <c r="W32" s="201">
        <v>10.3</v>
      </c>
      <c r="X32" s="201">
        <v>43.88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55.96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75.17</v>
      </c>
      <c r="AQ32" s="201">
        <v>26.68</v>
      </c>
      <c r="AR32" s="201">
        <v>19.2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4.9800000000000004</v>
      </c>
      <c r="L33" s="201">
        <v>261.16000000000003</v>
      </c>
      <c r="M33" s="201">
        <v>27.21</v>
      </c>
      <c r="N33" s="201">
        <v>35.130000000000003</v>
      </c>
      <c r="O33" s="201">
        <v>0</v>
      </c>
      <c r="P33" s="201">
        <v>41.32</v>
      </c>
      <c r="Q33" s="201">
        <v>6.46</v>
      </c>
      <c r="R33" s="201">
        <v>12.54</v>
      </c>
      <c r="S33" s="201">
        <v>7.81</v>
      </c>
      <c r="T33" s="201">
        <v>0</v>
      </c>
      <c r="U33" s="201">
        <v>123.89</v>
      </c>
      <c r="V33" s="201">
        <v>6.15</v>
      </c>
      <c r="W33" s="201">
        <v>10.3</v>
      </c>
      <c r="X33" s="201">
        <v>43.88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55.96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75.17</v>
      </c>
      <c r="AQ33" s="201">
        <v>26.68</v>
      </c>
      <c r="AR33" s="201">
        <v>19.2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4.9800000000000004</v>
      </c>
      <c r="L34" s="201">
        <v>261.16000000000003</v>
      </c>
      <c r="M34" s="201">
        <v>27.21</v>
      </c>
      <c r="N34" s="201">
        <v>35.130000000000003</v>
      </c>
      <c r="O34" s="201">
        <v>0</v>
      </c>
      <c r="P34" s="201">
        <v>41.32</v>
      </c>
      <c r="Q34" s="201">
        <v>6.46</v>
      </c>
      <c r="R34" s="201">
        <v>12.54</v>
      </c>
      <c r="S34" s="201">
        <v>7.81</v>
      </c>
      <c r="T34" s="201">
        <v>0</v>
      </c>
      <c r="U34" s="201">
        <v>123.89</v>
      </c>
      <c r="V34" s="201">
        <v>6.15</v>
      </c>
      <c r="W34" s="201">
        <v>10.3</v>
      </c>
      <c r="X34" s="201">
        <v>43.88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55.96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75.17</v>
      </c>
      <c r="AQ34" s="201">
        <v>26.68</v>
      </c>
      <c r="AR34" s="201">
        <v>19.2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4.9800000000000004</v>
      </c>
      <c r="L35" s="201">
        <v>207.23</v>
      </c>
      <c r="M35" s="201">
        <v>27.21</v>
      </c>
      <c r="N35" s="201">
        <v>35.130000000000003</v>
      </c>
      <c r="O35" s="201">
        <v>0</v>
      </c>
      <c r="P35" s="201">
        <v>41.32</v>
      </c>
      <c r="Q35" s="201">
        <v>3.55</v>
      </c>
      <c r="R35" s="201">
        <v>12.55</v>
      </c>
      <c r="S35" s="201">
        <v>4.34</v>
      </c>
      <c r="T35" s="201">
        <v>0</v>
      </c>
      <c r="U35" s="201">
        <v>123.89</v>
      </c>
      <c r="V35" s="201">
        <v>6.15</v>
      </c>
      <c r="W35" s="201">
        <v>10.3</v>
      </c>
      <c r="X35" s="201">
        <v>43.88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55.96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75.17</v>
      </c>
      <c r="AQ35" s="201">
        <v>26.68</v>
      </c>
      <c r="AR35" s="201">
        <v>20.7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4.9800000000000004</v>
      </c>
      <c r="L36" s="201">
        <v>207.23</v>
      </c>
      <c r="M36" s="201">
        <v>27.21</v>
      </c>
      <c r="N36" s="201">
        <v>35.130000000000003</v>
      </c>
      <c r="O36" s="201">
        <v>0</v>
      </c>
      <c r="P36" s="201">
        <v>41.32</v>
      </c>
      <c r="Q36" s="201">
        <v>6.46</v>
      </c>
      <c r="R36" s="201">
        <v>12.55</v>
      </c>
      <c r="S36" s="201">
        <v>7.81</v>
      </c>
      <c r="T36" s="201">
        <v>0</v>
      </c>
      <c r="U36" s="201">
        <v>123.89</v>
      </c>
      <c r="V36" s="201">
        <v>6.15</v>
      </c>
      <c r="W36" s="201">
        <v>10.3</v>
      </c>
      <c r="X36" s="201">
        <v>43.88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55.96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75.17</v>
      </c>
      <c r="AQ36" s="201">
        <v>26.68</v>
      </c>
      <c r="AR36" s="201">
        <v>20.7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4.9800000000000004</v>
      </c>
      <c r="L37" s="201">
        <v>207.23</v>
      </c>
      <c r="M37" s="201">
        <v>27.21</v>
      </c>
      <c r="N37" s="201">
        <v>35.130000000000003</v>
      </c>
      <c r="O37" s="201">
        <v>0</v>
      </c>
      <c r="P37" s="201">
        <v>41.32</v>
      </c>
      <c r="Q37" s="201">
        <v>6.46</v>
      </c>
      <c r="R37" s="201">
        <v>12.55</v>
      </c>
      <c r="S37" s="201">
        <v>7.81</v>
      </c>
      <c r="T37" s="201">
        <v>0</v>
      </c>
      <c r="U37" s="201">
        <v>123.89</v>
      </c>
      <c r="V37" s="201">
        <v>6.15</v>
      </c>
      <c r="W37" s="201">
        <v>10.3</v>
      </c>
      <c r="X37" s="201">
        <v>43.88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55.96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74.709999999999994</v>
      </c>
      <c r="AQ37" s="201">
        <v>26.68</v>
      </c>
      <c r="AR37" s="201">
        <v>22.2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4.9800000000000004</v>
      </c>
      <c r="L38" s="201">
        <v>207.23</v>
      </c>
      <c r="M38" s="201">
        <v>27.21</v>
      </c>
      <c r="N38" s="201">
        <v>35.130000000000003</v>
      </c>
      <c r="O38" s="201">
        <v>0</v>
      </c>
      <c r="P38" s="201">
        <v>41.32</v>
      </c>
      <c r="Q38" s="201">
        <v>6.46</v>
      </c>
      <c r="R38" s="201">
        <v>12.55</v>
      </c>
      <c r="S38" s="201">
        <v>7.81</v>
      </c>
      <c r="T38" s="201">
        <v>0</v>
      </c>
      <c r="U38" s="201">
        <v>123.89</v>
      </c>
      <c r="V38" s="201">
        <v>6.15</v>
      </c>
      <c r="W38" s="201">
        <v>10.3</v>
      </c>
      <c r="X38" s="201">
        <v>43.88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55.96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74.709999999999994</v>
      </c>
      <c r="AQ38" s="201">
        <v>26.68</v>
      </c>
      <c r="AR38" s="201">
        <v>22.2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4.9800000000000004</v>
      </c>
      <c r="L39" s="201">
        <v>207.23</v>
      </c>
      <c r="M39" s="201">
        <v>27.21</v>
      </c>
      <c r="N39" s="201">
        <v>35.130000000000003</v>
      </c>
      <c r="O39" s="201">
        <v>0</v>
      </c>
      <c r="P39" s="201">
        <v>41.32</v>
      </c>
      <c r="Q39" s="201">
        <v>3.6</v>
      </c>
      <c r="R39" s="201">
        <v>6.94</v>
      </c>
      <c r="S39" s="201">
        <v>4.34</v>
      </c>
      <c r="T39" s="201">
        <v>0</v>
      </c>
      <c r="U39" s="201">
        <v>123.89</v>
      </c>
      <c r="V39" s="201">
        <v>3.37</v>
      </c>
      <c r="W39" s="201">
        <v>5.67</v>
      </c>
      <c r="X39" s="201">
        <v>24.14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55.96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38.799999999999997</v>
      </c>
      <c r="AQ39" s="201">
        <v>7.72</v>
      </c>
      <c r="AR39" s="201">
        <v>22.2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4.9800000000000004</v>
      </c>
      <c r="L40" s="201">
        <v>207.23</v>
      </c>
      <c r="M40" s="201">
        <v>27.21</v>
      </c>
      <c r="N40" s="201">
        <v>35.130000000000003</v>
      </c>
      <c r="O40" s="201">
        <v>0</v>
      </c>
      <c r="P40" s="201">
        <v>41.32</v>
      </c>
      <c r="Q40" s="201">
        <v>6.46</v>
      </c>
      <c r="R40" s="201">
        <v>12.54</v>
      </c>
      <c r="S40" s="201">
        <v>7.81</v>
      </c>
      <c r="T40" s="201">
        <v>0</v>
      </c>
      <c r="U40" s="201">
        <v>123.89</v>
      </c>
      <c r="V40" s="201">
        <v>5.93</v>
      </c>
      <c r="W40" s="201">
        <v>10.210000000000001</v>
      </c>
      <c r="X40" s="201">
        <v>43.22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55.96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75.53</v>
      </c>
      <c r="AQ40" s="201">
        <v>26.68</v>
      </c>
      <c r="AR40" s="201">
        <v>22.2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4.9800000000000004</v>
      </c>
      <c r="L41" s="201">
        <v>207.23</v>
      </c>
      <c r="M41" s="201">
        <v>27.21</v>
      </c>
      <c r="N41" s="201">
        <v>35.130000000000003</v>
      </c>
      <c r="O41" s="201">
        <v>0</v>
      </c>
      <c r="P41" s="201">
        <v>41.32</v>
      </c>
      <c r="Q41" s="201">
        <v>3.6</v>
      </c>
      <c r="R41" s="201">
        <v>6.94</v>
      </c>
      <c r="S41" s="201">
        <v>4.34</v>
      </c>
      <c r="T41" s="201">
        <v>0</v>
      </c>
      <c r="U41" s="201">
        <v>123.89</v>
      </c>
      <c r="V41" s="201">
        <v>6.15</v>
      </c>
      <c r="W41" s="201">
        <v>10.3</v>
      </c>
      <c r="X41" s="201">
        <v>43.88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57.92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75.17</v>
      </c>
      <c r="AQ41" s="201">
        <v>7.72</v>
      </c>
      <c r="AR41" s="201">
        <v>23.2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4.9800000000000004</v>
      </c>
      <c r="L42" s="201">
        <v>207.23</v>
      </c>
      <c r="M42" s="201">
        <v>27.21</v>
      </c>
      <c r="N42" s="201">
        <v>35.130000000000003</v>
      </c>
      <c r="O42" s="201">
        <v>0</v>
      </c>
      <c r="P42" s="201">
        <v>41.32</v>
      </c>
      <c r="Q42" s="201">
        <v>3.6</v>
      </c>
      <c r="R42" s="201">
        <v>6.94</v>
      </c>
      <c r="S42" s="201">
        <v>4.34</v>
      </c>
      <c r="T42" s="201">
        <v>0</v>
      </c>
      <c r="U42" s="201">
        <v>123.89</v>
      </c>
      <c r="V42" s="201">
        <v>6.15</v>
      </c>
      <c r="W42" s="201">
        <v>10.3</v>
      </c>
      <c r="X42" s="201">
        <v>43.88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57.92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7.72</v>
      </c>
      <c r="AR42" s="201">
        <v>23.2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4.9800000000000004</v>
      </c>
      <c r="L43" s="201">
        <v>207.23</v>
      </c>
      <c r="M43" s="201">
        <v>27.21</v>
      </c>
      <c r="N43" s="201">
        <v>35.130000000000003</v>
      </c>
      <c r="O43" s="201">
        <v>0</v>
      </c>
      <c r="P43" s="201">
        <v>41.32</v>
      </c>
      <c r="Q43" s="201">
        <v>3.6</v>
      </c>
      <c r="R43" s="201">
        <v>6.94</v>
      </c>
      <c r="S43" s="201">
        <v>4.34</v>
      </c>
      <c r="T43" s="201">
        <v>0</v>
      </c>
      <c r="U43" s="201">
        <v>123.89</v>
      </c>
      <c r="V43" s="201">
        <v>6.15</v>
      </c>
      <c r="W43" s="201">
        <v>10.3</v>
      </c>
      <c r="X43" s="201">
        <v>43.88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57.92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19.55</v>
      </c>
      <c r="AQ43" s="201">
        <v>7.72</v>
      </c>
      <c r="AR43" s="201">
        <v>23.2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4.9800000000000004</v>
      </c>
      <c r="L44" s="201">
        <v>207.23</v>
      </c>
      <c r="M44" s="201">
        <v>27.21</v>
      </c>
      <c r="N44" s="201">
        <v>35.130000000000003</v>
      </c>
      <c r="O44" s="201">
        <v>0</v>
      </c>
      <c r="P44" s="201">
        <v>41.32</v>
      </c>
      <c r="Q44" s="201">
        <v>3.6</v>
      </c>
      <c r="R44" s="201">
        <v>6.94</v>
      </c>
      <c r="S44" s="201">
        <v>4.34</v>
      </c>
      <c r="T44" s="201">
        <v>0</v>
      </c>
      <c r="U44" s="201">
        <v>123.89</v>
      </c>
      <c r="V44" s="201">
        <v>6.15</v>
      </c>
      <c r="W44" s="201">
        <v>10.3</v>
      </c>
      <c r="X44" s="201">
        <v>43.88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57.92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19.55</v>
      </c>
      <c r="AQ44" s="201">
        <v>7.72</v>
      </c>
      <c r="AR44" s="201">
        <v>23.2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4.9800000000000004</v>
      </c>
      <c r="L45" s="201">
        <v>207.23</v>
      </c>
      <c r="M45" s="201">
        <v>27.21</v>
      </c>
      <c r="N45" s="201">
        <v>35.130000000000003</v>
      </c>
      <c r="O45" s="201">
        <v>0</v>
      </c>
      <c r="P45" s="201">
        <v>41.32</v>
      </c>
      <c r="Q45" s="201">
        <v>3.6</v>
      </c>
      <c r="R45" s="201">
        <v>6.94</v>
      </c>
      <c r="S45" s="201">
        <v>4.34</v>
      </c>
      <c r="T45" s="201">
        <v>0</v>
      </c>
      <c r="U45" s="201">
        <v>123.89</v>
      </c>
      <c r="V45" s="201">
        <v>6.15</v>
      </c>
      <c r="W45" s="201">
        <v>11.22</v>
      </c>
      <c r="X45" s="201">
        <v>43.88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57.92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19.29</v>
      </c>
      <c r="AQ45" s="201">
        <v>7.72</v>
      </c>
      <c r="AR45" s="201">
        <v>23.2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4.9800000000000004</v>
      </c>
      <c r="L46" s="201">
        <v>207.23</v>
      </c>
      <c r="M46" s="201">
        <v>27.21</v>
      </c>
      <c r="N46" s="201">
        <v>35.130000000000003</v>
      </c>
      <c r="O46" s="201">
        <v>0</v>
      </c>
      <c r="P46" s="201">
        <v>41.32</v>
      </c>
      <c r="Q46" s="201">
        <v>3.6</v>
      </c>
      <c r="R46" s="201">
        <v>6.94</v>
      </c>
      <c r="S46" s="201">
        <v>4.34</v>
      </c>
      <c r="T46" s="201">
        <v>0</v>
      </c>
      <c r="U46" s="201">
        <v>123.89</v>
      </c>
      <c r="V46" s="201">
        <v>6.15</v>
      </c>
      <c r="W46" s="201">
        <v>11.67</v>
      </c>
      <c r="X46" s="201">
        <v>43.88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57.92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19.29</v>
      </c>
      <c r="AQ46" s="201">
        <v>7.72</v>
      </c>
      <c r="AR46" s="201">
        <v>23.2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4.9800000000000004</v>
      </c>
      <c r="L47" s="201">
        <v>207.23</v>
      </c>
      <c r="M47" s="201">
        <v>27.21</v>
      </c>
      <c r="N47" s="201">
        <v>35.130000000000003</v>
      </c>
      <c r="O47" s="201">
        <v>0</v>
      </c>
      <c r="P47" s="201">
        <v>41.32</v>
      </c>
      <c r="Q47" s="201">
        <v>3.6</v>
      </c>
      <c r="R47" s="201">
        <v>6.94</v>
      </c>
      <c r="S47" s="201">
        <v>4.34</v>
      </c>
      <c r="T47" s="201">
        <v>0</v>
      </c>
      <c r="U47" s="201">
        <v>123.89</v>
      </c>
      <c r="V47" s="201">
        <v>6.15</v>
      </c>
      <c r="W47" s="201">
        <v>10.3</v>
      </c>
      <c r="X47" s="201">
        <v>43.88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57.92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19.100000000000001</v>
      </c>
      <c r="AQ47" s="201">
        <v>7.72</v>
      </c>
      <c r="AR47" s="201">
        <v>23.2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4.9800000000000004</v>
      </c>
      <c r="L48" s="201">
        <v>207.23</v>
      </c>
      <c r="M48" s="201">
        <v>27.21</v>
      </c>
      <c r="N48" s="201">
        <v>35.130000000000003</v>
      </c>
      <c r="O48" s="201">
        <v>0</v>
      </c>
      <c r="P48" s="201">
        <v>41.32</v>
      </c>
      <c r="Q48" s="201">
        <v>3.6</v>
      </c>
      <c r="R48" s="201">
        <v>6.94</v>
      </c>
      <c r="S48" s="201">
        <v>4.34</v>
      </c>
      <c r="T48" s="201">
        <v>0</v>
      </c>
      <c r="U48" s="201">
        <v>123.89</v>
      </c>
      <c r="V48" s="201">
        <v>6.15</v>
      </c>
      <c r="W48" s="201">
        <v>10.3</v>
      </c>
      <c r="X48" s="201">
        <v>43.88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57.92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19.100000000000001</v>
      </c>
      <c r="AQ48" s="201">
        <v>7.72</v>
      </c>
      <c r="AR48" s="201">
        <v>23.2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4.9800000000000004</v>
      </c>
      <c r="L49" s="201">
        <v>207.23</v>
      </c>
      <c r="M49" s="201">
        <v>27.21</v>
      </c>
      <c r="N49" s="201">
        <v>35.130000000000003</v>
      </c>
      <c r="O49" s="201">
        <v>0</v>
      </c>
      <c r="P49" s="201">
        <v>41.32</v>
      </c>
      <c r="Q49" s="201">
        <v>3.6</v>
      </c>
      <c r="R49" s="201">
        <v>6.94</v>
      </c>
      <c r="S49" s="201">
        <v>4.34</v>
      </c>
      <c r="T49" s="201">
        <v>0</v>
      </c>
      <c r="U49" s="201">
        <v>123.89</v>
      </c>
      <c r="V49" s="201">
        <v>6.15</v>
      </c>
      <c r="W49" s="201">
        <v>10.3</v>
      </c>
      <c r="X49" s="201">
        <v>43.88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57.92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19.29</v>
      </c>
      <c r="AQ49" s="201">
        <v>7.72</v>
      </c>
      <c r="AR49" s="201">
        <v>23.2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4.9800000000000004</v>
      </c>
      <c r="L50" s="201">
        <v>207.23</v>
      </c>
      <c r="M50" s="201">
        <v>27.21</v>
      </c>
      <c r="N50" s="201">
        <v>35.130000000000003</v>
      </c>
      <c r="O50" s="201">
        <v>0</v>
      </c>
      <c r="P50" s="201">
        <v>41.32</v>
      </c>
      <c r="Q50" s="201">
        <v>3.6</v>
      </c>
      <c r="R50" s="201">
        <v>6.94</v>
      </c>
      <c r="S50" s="201">
        <v>4.34</v>
      </c>
      <c r="T50" s="201">
        <v>0</v>
      </c>
      <c r="U50" s="201">
        <v>123.89</v>
      </c>
      <c r="V50" s="201">
        <v>6.15</v>
      </c>
      <c r="W50" s="201">
        <v>10.3</v>
      </c>
      <c r="X50" s="201">
        <v>43.88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57.92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19.29</v>
      </c>
      <c r="AQ50" s="201">
        <v>7.72</v>
      </c>
      <c r="AR50" s="201">
        <v>23.2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4.9800000000000004</v>
      </c>
      <c r="L51" s="201">
        <v>207.23</v>
      </c>
      <c r="M51" s="201">
        <v>27.21</v>
      </c>
      <c r="N51" s="201">
        <v>35.130000000000003</v>
      </c>
      <c r="O51" s="201">
        <v>0</v>
      </c>
      <c r="P51" s="201">
        <v>41.32</v>
      </c>
      <c r="Q51" s="201">
        <v>3.6</v>
      </c>
      <c r="R51" s="201">
        <v>6.94</v>
      </c>
      <c r="S51" s="201">
        <v>4.34</v>
      </c>
      <c r="T51" s="201">
        <v>0</v>
      </c>
      <c r="U51" s="201">
        <v>123.89</v>
      </c>
      <c r="V51" s="201">
        <v>6.15</v>
      </c>
      <c r="W51" s="201">
        <v>10.3</v>
      </c>
      <c r="X51" s="201">
        <v>43.88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57.92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26.79</v>
      </c>
      <c r="AQ51" s="201">
        <v>7.72</v>
      </c>
      <c r="AR51" s="201">
        <v>23.2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4.9800000000000004</v>
      </c>
      <c r="L52" s="201">
        <v>207.23</v>
      </c>
      <c r="M52" s="201">
        <v>27.21</v>
      </c>
      <c r="N52" s="201">
        <v>35.130000000000003</v>
      </c>
      <c r="O52" s="201">
        <v>0</v>
      </c>
      <c r="P52" s="201">
        <v>41.32</v>
      </c>
      <c r="Q52" s="201">
        <v>3.6</v>
      </c>
      <c r="R52" s="201">
        <v>6.94</v>
      </c>
      <c r="S52" s="201">
        <v>4.34</v>
      </c>
      <c r="T52" s="201">
        <v>0</v>
      </c>
      <c r="U52" s="201">
        <v>123.89</v>
      </c>
      <c r="V52" s="201">
        <v>6.15</v>
      </c>
      <c r="W52" s="201">
        <v>10.3</v>
      </c>
      <c r="X52" s="201">
        <v>43.88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57.92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19.29</v>
      </c>
      <c r="AQ52" s="201">
        <v>7.72</v>
      </c>
      <c r="AR52" s="201">
        <v>23.2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4.9800000000000004</v>
      </c>
      <c r="L53" s="201">
        <v>207.23</v>
      </c>
      <c r="M53" s="201">
        <v>27.21</v>
      </c>
      <c r="N53" s="201">
        <v>35.130000000000003</v>
      </c>
      <c r="O53" s="201">
        <v>0</v>
      </c>
      <c r="P53" s="201">
        <v>41.32</v>
      </c>
      <c r="Q53" s="201">
        <v>3.6</v>
      </c>
      <c r="R53" s="201">
        <v>6.94</v>
      </c>
      <c r="S53" s="201">
        <v>4.34</v>
      </c>
      <c r="T53" s="201">
        <v>0</v>
      </c>
      <c r="U53" s="201">
        <v>123.89</v>
      </c>
      <c r="V53" s="201">
        <v>6.15</v>
      </c>
      <c r="W53" s="201">
        <v>10.3</v>
      </c>
      <c r="X53" s="201">
        <v>43.88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57.92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19.29</v>
      </c>
      <c r="AQ53" s="201">
        <v>7.72</v>
      </c>
      <c r="AR53" s="201">
        <v>23.2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4.9800000000000004</v>
      </c>
      <c r="L54" s="201">
        <v>207.23</v>
      </c>
      <c r="M54" s="201">
        <v>27.21</v>
      </c>
      <c r="N54" s="201">
        <v>35.130000000000003</v>
      </c>
      <c r="O54" s="201">
        <v>0</v>
      </c>
      <c r="P54" s="201">
        <v>41.32</v>
      </c>
      <c r="Q54" s="201">
        <v>3.6</v>
      </c>
      <c r="R54" s="201">
        <v>6.94</v>
      </c>
      <c r="S54" s="201">
        <v>4.34</v>
      </c>
      <c r="T54" s="201">
        <v>0</v>
      </c>
      <c r="U54" s="201">
        <v>123.89</v>
      </c>
      <c r="V54" s="201">
        <v>6.15</v>
      </c>
      <c r="W54" s="201">
        <v>10.3</v>
      </c>
      <c r="X54" s="201">
        <v>43.88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57.92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19.29</v>
      </c>
      <c r="AQ54" s="201">
        <v>7.72</v>
      </c>
      <c r="AR54" s="201">
        <v>23.2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4.9800000000000004</v>
      </c>
      <c r="L55" s="201">
        <v>207.23</v>
      </c>
      <c r="M55" s="201">
        <v>27.21</v>
      </c>
      <c r="N55" s="201">
        <v>35.130000000000003</v>
      </c>
      <c r="O55" s="201">
        <v>0</v>
      </c>
      <c r="P55" s="201">
        <v>41.32</v>
      </c>
      <c r="Q55" s="201">
        <v>3.63</v>
      </c>
      <c r="R55" s="201">
        <v>6.94</v>
      </c>
      <c r="S55" s="201">
        <v>4.34</v>
      </c>
      <c r="T55" s="201">
        <v>0</v>
      </c>
      <c r="U55" s="201">
        <v>123.89</v>
      </c>
      <c r="V55" s="201">
        <v>3.38</v>
      </c>
      <c r="W55" s="201">
        <v>10.3</v>
      </c>
      <c r="X55" s="201">
        <v>43.88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57.92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19.649999999999999</v>
      </c>
      <c r="AQ55" s="201">
        <v>7.72</v>
      </c>
      <c r="AR55" s="201">
        <v>23.2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4.9800000000000004</v>
      </c>
      <c r="L56" s="201">
        <v>207.23</v>
      </c>
      <c r="M56" s="201">
        <v>27.21</v>
      </c>
      <c r="N56" s="201">
        <v>35.130000000000003</v>
      </c>
      <c r="O56" s="201">
        <v>0</v>
      </c>
      <c r="P56" s="201">
        <v>41.32</v>
      </c>
      <c r="Q56" s="201">
        <v>3.63</v>
      </c>
      <c r="R56" s="201">
        <v>6.94</v>
      </c>
      <c r="S56" s="201">
        <v>4.34</v>
      </c>
      <c r="T56" s="201">
        <v>0</v>
      </c>
      <c r="U56" s="201">
        <v>123.89</v>
      </c>
      <c r="V56" s="201">
        <v>3.38</v>
      </c>
      <c r="W56" s="201">
        <v>10.3</v>
      </c>
      <c r="X56" s="201">
        <v>43.88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57.92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19.649999999999999</v>
      </c>
      <c r="AQ56" s="201">
        <v>7.72</v>
      </c>
      <c r="AR56" s="201">
        <v>23.2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4.9800000000000004</v>
      </c>
      <c r="L57" s="201">
        <v>207.23</v>
      </c>
      <c r="M57" s="201">
        <v>27.21</v>
      </c>
      <c r="N57" s="201">
        <v>35.130000000000003</v>
      </c>
      <c r="O57" s="201">
        <v>0</v>
      </c>
      <c r="P57" s="201">
        <v>41.32</v>
      </c>
      <c r="Q57" s="201">
        <v>3.63</v>
      </c>
      <c r="R57" s="201">
        <v>6.94</v>
      </c>
      <c r="S57" s="201">
        <v>4.34</v>
      </c>
      <c r="T57" s="201">
        <v>0</v>
      </c>
      <c r="U57" s="201">
        <v>123.89</v>
      </c>
      <c r="V57" s="201">
        <v>3.38</v>
      </c>
      <c r="W57" s="201">
        <v>10.3</v>
      </c>
      <c r="X57" s="201">
        <v>43.88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57.92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17.91</v>
      </c>
      <c r="AQ57" s="201">
        <v>7.72</v>
      </c>
      <c r="AR57" s="201">
        <v>24.2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4.9800000000000004</v>
      </c>
      <c r="L58" s="201">
        <v>207.23</v>
      </c>
      <c r="M58" s="201">
        <v>27.21</v>
      </c>
      <c r="N58" s="201">
        <v>35.130000000000003</v>
      </c>
      <c r="O58" s="201">
        <v>0</v>
      </c>
      <c r="P58" s="201">
        <v>41.32</v>
      </c>
      <c r="Q58" s="201">
        <v>3.63</v>
      </c>
      <c r="R58" s="201">
        <v>6.94</v>
      </c>
      <c r="S58" s="201">
        <v>4.34</v>
      </c>
      <c r="T58" s="201">
        <v>0</v>
      </c>
      <c r="U58" s="201">
        <v>123.89</v>
      </c>
      <c r="V58" s="201">
        <v>3.37</v>
      </c>
      <c r="W58" s="201">
        <v>10.3</v>
      </c>
      <c r="X58" s="201">
        <v>43.88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57.92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19.29</v>
      </c>
      <c r="AQ58" s="201">
        <v>7.72</v>
      </c>
      <c r="AR58" s="201">
        <v>24.2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4.9800000000000004</v>
      </c>
      <c r="L59" s="201">
        <v>207.23</v>
      </c>
      <c r="M59" s="201">
        <v>27.21</v>
      </c>
      <c r="N59" s="201">
        <v>35.130000000000003</v>
      </c>
      <c r="O59" s="201">
        <v>0</v>
      </c>
      <c r="P59" s="201">
        <v>41.32</v>
      </c>
      <c r="Q59" s="201">
        <v>3.63</v>
      </c>
      <c r="R59" s="201">
        <v>6.94</v>
      </c>
      <c r="S59" s="201">
        <v>4.34</v>
      </c>
      <c r="T59" s="201">
        <v>0</v>
      </c>
      <c r="U59" s="201">
        <v>123.89</v>
      </c>
      <c r="V59" s="201">
        <v>6.15</v>
      </c>
      <c r="W59" s="201">
        <v>10.3</v>
      </c>
      <c r="X59" s="201">
        <v>43.88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57.92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19.29</v>
      </c>
      <c r="AQ59" s="201">
        <v>7.72</v>
      </c>
      <c r="AR59" s="201">
        <v>24.2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4.9800000000000004</v>
      </c>
      <c r="L60" s="201">
        <v>207.23</v>
      </c>
      <c r="M60" s="201">
        <v>27.21</v>
      </c>
      <c r="N60" s="201">
        <v>35.130000000000003</v>
      </c>
      <c r="O60" s="201">
        <v>0</v>
      </c>
      <c r="P60" s="201">
        <v>41.32</v>
      </c>
      <c r="Q60" s="201">
        <v>3.63</v>
      </c>
      <c r="R60" s="201">
        <v>6.94</v>
      </c>
      <c r="S60" s="201">
        <v>4.34</v>
      </c>
      <c r="T60" s="201">
        <v>0</v>
      </c>
      <c r="U60" s="201">
        <v>123.89</v>
      </c>
      <c r="V60" s="201">
        <v>6.15</v>
      </c>
      <c r="W60" s="201">
        <v>10.3</v>
      </c>
      <c r="X60" s="201">
        <v>43.88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57.92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38.57</v>
      </c>
      <c r="AQ60" s="201">
        <v>7.72</v>
      </c>
      <c r="AR60" s="201">
        <v>24.2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4.9800000000000004</v>
      </c>
      <c r="L61" s="201">
        <v>207.23</v>
      </c>
      <c r="M61" s="201">
        <v>27.21</v>
      </c>
      <c r="N61" s="201">
        <v>35.130000000000003</v>
      </c>
      <c r="O61" s="201">
        <v>0</v>
      </c>
      <c r="P61" s="201">
        <v>41.32</v>
      </c>
      <c r="Q61" s="201">
        <v>3.63</v>
      </c>
      <c r="R61" s="201">
        <v>6.94</v>
      </c>
      <c r="S61" s="201">
        <v>4.34</v>
      </c>
      <c r="T61" s="201">
        <v>0</v>
      </c>
      <c r="U61" s="201">
        <v>123.89</v>
      </c>
      <c r="V61" s="201">
        <v>6.15</v>
      </c>
      <c r="W61" s="201">
        <v>10.3</v>
      </c>
      <c r="X61" s="201">
        <v>43.88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57.92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57.3</v>
      </c>
      <c r="AQ61" s="201">
        <v>7.72</v>
      </c>
      <c r="AR61" s="201">
        <v>24.2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4.9800000000000004</v>
      </c>
      <c r="L62" s="201">
        <v>207.23</v>
      </c>
      <c r="M62" s="201">
        <v>27.21</v>
      </c>
      <c r="N62" s="201">
        <v>35.130000000000003</v>
      </c>
      <c r="O62" s="201">
        <v>0</v>
      </c>
      <c r="P62" s="201">
        <v>41.32</v>
      </c>
      <c r="Q62" s="201">
        <v>3.63</v>
      </c>
      <c r="R62" s="201">
        <v>6.94</v>
      </c>
      <c r="S62" s="201">
        <v>4.34</v>
      </c>
      <c r="T62" s="201">
        <v>0</v>
      </c>
      <c r="U62" s="201">
        <v>123.89</v>
      </c>
      <c r="V62" s="201">
        <v>6.15</v>
      </c>
      <c r="W62" s="201">
        <v>10.3</v>
      </c>
      <c r="X62" s="201">
        <v>43.88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57.92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74.489999999999995</v>
      </c>
      <c r="AQ62" s="201">
        <v>7.72</v>
      </c>
      <c r="AR62" s="201">
        <v>24.2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4.9800000000000004</v>
      </c>
      <c r="L63" s="201">
        <v>281.58</v>
      </c>
      <c r="M63" s="201">
        <v>27.21</v>
      </c>
      <c r="N63" s="201">
        <v>35.130000000000003</v>
      </c>
      <c r="O63" s="201">
        <v>0</v>
      </c>
      <c r="P63" s="201">
        <v>41.32</v>
      </c>
      <c r="Q63" s="201">
        <v>3.4</v>
      </c>
      <c r="R63" s="201">
        <v>12.55</v>
      </c>
      <c r="S63" s="201">
        <v>4.18</v>
      </c>
      <c r="T63" s="201">
        <v>0</v>
      </c>
      <c r="U63" s="201">
        <v>123.89</v>
      </c>
      <c r="V63" s="201">
        <v>6.15</v>
      </c>
      <c r="W63" s="201">
        <v>10.3</v>
      </c>
      <c r="X63" s="201">
        <v>43.88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57.92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75.17</v>
      </c>
      <c r="AQ63" s="201">
        <v>26.68</v>
      </c>
      <c r="AR63" s="201">
        <v>24.2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4.9800000000000004</v>
      </c>
      <c r="L64" s="201">
        <v>281.58</v>
      </c>
      <c r="M64" s="201">
        <v>27.21</v>
      </c>
      <c r="N64" s="201">
        <v>35.130000000000003</v>
      </c>
      <c r="O64" s="201">
        <v>0</v>
      </c>
      <c r="P64" s="201">
        <v>41.32</v>
      </c>
      <c r="Q64" s="201">
        <v>3.55</v>
      </c>
      <c r="R64" s="201">
        <v>12.55</v>
      </c>
      <c r="S64" s="201">
        <v>4.34</v>
      </c>
      <c r="T64" s="201">
        <v>0</v>
      </c>
      <c r="U64" s="201">
        <v>123.89</v>
      </c>
      <c r="V64" s="201">
        <v>6.15</v>
      </c>
      <c r="W64" s="201">
        <v>10.3</v>
      </c>
      <c r="X64" s="201">
        <v>43.88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57.92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75.17</v>
      </c>
      <c r="AQ64" s="201">
        <v>26.68</v>
      </c>
      <c r="AR64" s="201">
        <v>24.2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4.9800000000000004</v>
      </c>
      <c r="L65" s="201">
        <v>281.58</v>
      </c>
      <c r="M65" s="201">
        <v>27.21</v>
      </c>
      <c r="N65" s="201">
        <v>35.130000000000003</v>
      </c>
      <c r="O65" s="201">
        <v>0</v>
      </c>
      <c r="P65" s="201">
        <v>41.32</v>
      </c>
      <c r="Q65" s="201">
        <v>6.46</v>
      </c>
      <c r="R65" s="201">
        <v>12.55</v>
      </c>
      <c r="S65" s="201">
        <v>7.81</v>
      </c>
      <c r="T65" s="201">
        <v>0</v>
      </c>
      <c r="U65" s="201">
        <v>123.89</v>
      </c>
      <c r="V65" s="201">
        <v>6.15</v>
      </c>
      <c r="W65" s="201">
        <v>10.3</v>
      </c>
      <c r="X65" s="201">
        <v>43.88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57.92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75.17</v>
      </c>
      <c r="AQ65" s="201">
        <v>26.68</v>
      </c>
      <c r="AR65" s="201">
        <v>24.2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4.9800000000000004</v>
      </c>
      <c r="L66" s="201">
        <v>281.58</v>
      </c>
      <c r="M66" s="201">
        <v>27.21</v>
      </c>
      <c r="N66" s="201">
        <v>35.130000000000003</v>
      </c>
      <c r="O66" s="201">
        <v>0</v>
      </c>
      <c r="P66" s="201">
        <v>41.32</v>
      </c>
      <c r="Q66" s="201">
        <v>6.46</v>
      </c>
      <c r="R66" s="201">
        <v>12.55</v>
      </c>
      <c r="S66" s="201">
        <v>7.81</v>
      </c>
      <c r="T66" s="201">
        <v>0</v>
      </c>
      <c r="U66" s="201">
        <v>123.89</v>
      </c>
      <c r="V66" s="201">
        <v>6.15</v>
      </c>
      <c r="W66" s="201">
        <v>10.3</v>
      </c>
      <c r="X66" s="201">
        <v>43.88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57.92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75.17</v>
      </c>
      <c r="AQ66" s="201">
        <v>26.68</v>
      </c>
      <c r="AR66" s="201">
        <v>24.2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4.9800000000000004</v>
      </c>
      <c r="L67" s="201">
        <v>281.58</v>
      </c>
      <c r="M67" s="201">
        <v>27.21</v>
      </c>
      <c r="N67" s="201">
        <v>35.130000000000003</v>
      </c>
      <c r="O67" s="201">
        <v>0</v>
      </c>
      <c r="P67" s="201">
        <v>41.32</v>
      </c>
      <c r="Q67" s="201">
        <v>6.46</v>
      </c>
      <c r="R67" s="201">
        <v>12.54</v>
      </c>
      <c r="S67" s="201">
        <v>7.81</v>
      </c>
      <c r="T67" s="201">
        <v>0</v>
      </c>
      <c r="U67" s="201">
        <v>123.89</v>
      </c>
      <c r="V67" s="201">
        <v>6.15</v>
      </c>
      <c r="W67" s="201">
        <v>10.3</v>
      </c>
      <c r="X67" s="201">
        <v>43.88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57.92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75.17</v>
      </c>
      <c r="AQ67" s="201">
        <v>26.82</v>
      </c>
      <c r="AR67" s="201">
        <v>24.2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4.99</v>
      </c>
      <c r="L68" s="201">
        <v>281.58</v>
      </c>
      <c r="M68" s="201">
        <v>27.21</v>
      </c>
      <c r="N68" s="201">
        <v>35.130000000000003</v>
      </c>
      <c r="O68" s="201">
        <v>0</v>
      </c>
      <c r="P68" s="201">
        <v>41.32</v>
      </c>
      <c r="Q68" s="201">
        <v>6.46</v>
      </c>
      <c r="R68" s="201">
        <v>12.54</v>
      </c>
      <c r="S68" s="201">
        <v>7.81</v>
      </c>
      <c r="T68" s="201">
        <v>0</v>
      </c>
      <c r="U68" s="201">
        <v>123.89</v>
      </c>
      <c r="V68" s="201">
        <v>6.15</v>
      </c>
      <c r="W68" s="201">
        <v>10.3</v>
      </c>
      <c r="X68" s="201">
        <v>43.88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57.92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75.17</v>
      </c>
      <c r="AQ68" s="201">
        <v>26.82</v>
      </c>
      <c r="AR68" s="201">
        <v>24.2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5.52</v>
      </c>
      <c r="L69" s="201">
        <v>281.58</v>
      </c>
      <c r="M69" s="201">
        <v>27.21</v>
      </c>
      <c r="N69" s="201">
        <v>35.130000000000003</v>
      </c>
      <c r="O69" s="201">
        <v>0</v>
      </c>
      <c r="P69" s="201">
        <v>41.32</v>
      </c>
      <c r="Q69" s="201">
        <v>6.46</v>
      </c>
      <c r="R69" s="201">
        <v>12.54</v>
      </c>
      <c r="S69" s="201">
        <v>7.81</v>
      </c>
      <c r="T69" s="201">
        <v>0</v>
      </c>
      <c r="U69" s="201">
        <v>123.89</v>
      </c>
      <c r="V69" s="201">
        <v>6.15</v>
      </c>
      <c r="W69" s="201">
        <v>10.3</v>
      </c>
      <c r="X69" s="201">
        <v>43.88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57.92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75.17</v>
      </c>
      <c r="AQ69" s="201">
        <v>26.68</v>
      </c>
      <c r="AR69" s="201">
        <v>24.2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4.9800000000000004</v>
      </c>
      <c r="L70" s="201">
        <v>281.58</v>
      </c>
      <c r="M70" s="201">
        <v>27.21</v>
      </c>
      <c r="N70" s="201">
        <v>35.130000000000003</v>
      </c>
      <c r="O70" s="201">
        <v>0</v>
      </c>
      <c r="P70" s="201">
        <v>41.32</v>
      </c>
      <c r="Q70" s="201">
        <v>6.46</v>
      </c>
      <c r="R70" s="201">
        <v>12.54</v>
      </c>
      <c r="S70" s="201">
        <v>7.81</v>
      </c>
      <c r="T70" s="201">
        <v>0</v>
      </c>
      <c r="U70" s="201">
        <v>123.89</v>
      </c>
      <c r="V70" s="201">
        <v>6.15</v>
      </c>
      <c r="W70" s="201">
        <v>10.3</v>
      </c>
      <c r="X70" s="201">
        <v>43.88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57.92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75.17</v>
      </c>
      <c r="AQ70" s="201">
        <v>26.68</v>
      </c>
      <c r="AR70" s="201">
        <v>24.2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4.9800000000000004</v>
      </c>
      <c r="L71" s="201">
        <v>252.65</v>
      </c>
      <c r="M71" s="201">
        <v>27.21</v>
      </c>
      <c r="N71" s="201">
        <v>35.130000000000003</v>
      </c>
      <c r="O71" s="201">
        <v>0</v>
      </c>
      <c r="P71" s="201">
        <v>41.32</v>
      </c>
      <c r="Q71" s="201">
        <v>6.46</v>
      </c>
      <c r="R71" s="201">
        <v>12.54</v>
      </c>
      <c r="S71" s="201">
        <v>7.81</v>
      </c>
      <c r="T71" s="201">
        <v>0</v>
      </c>
      <c r="U71" s="201">
        <v>122.81</v>
      </c>
      <c r="V71" s="201">
        <v>6.15</v>
      </c>
      <c r="W71" s="201">
        <v>10.3</v>
      </c>
      <c r="X71" s="201">
        <v>43.88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57.92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75.17</v>
      </c>
      <c r="AQ71" s="201">
        <v>26.68</v>
      </c>
      <c r="AR71" s="201">
        <v>23.63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4.71</v>
      </c>
      <c r="L72" s="201">
        <v>252.65</v>
      </c>
      <c r="M72" s="201">
        <v>27.21</v>
      </c>
      <c r="N72" s="201">
        <v>35.130000000000003</v>
      </c>
      <c r="O72" s="201">
        <v>0</v>
      </c>
      <c r="P72" s="201">
        <v>41.32</v>
      </c>
      <c r="Q72" s="201">
        <v>6.46</v>
      </c>
      <c r="R72" s="201">
        <v>12.54</v>
      </c>
      <c r="S72" s="201">
        <v>7.81</v>
      </c>
      <c r="T72" s="201">
        <v>0</v>
      </c>
      <c r="U72" s="201">
        <v>122.81</v>
      </c>
      <c r="V72" s="201">
        <v>6.15</v>
      </c>
      <c r="W72" s="201">
        <v>10.3</v>
      </c>
      <c r="X72" s="201">
        <v>43.88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57.92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75.17</v>
      </c>
      <c r="AQ72" s="201">
        <v>26.68</v>
      </c>
      <c r="AR72" s="201">
        <v>16.399999999999999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4.9800000000000004</v>
      </c>
      <c r="L73" s="201">
        <v>252.65</v>
      </c>
      <c r="M73" s="201">
        <v>27.21</v>
      </c>
      <c r="N73" s="201">
        <v>35.130000000000003</v>
      </c>
      <c r="O73" s="201">
        <v>0</v>
      </c>
      <c r="P73" s="201">
        <v>41.32</v>
      </c>
      <c r="Q73" s="201">
        <v>6.46</v>
      </c>
      <c r="R73" s="201">
        <v>12.54</v>
      </c>
      <c r="S73" s="201">
        <v>7.81</v>
      </c>
      <c r="T73" s="201">
        <v>0</v>
      </c>
      <c r="U73" s="201">
        <v>122.81</v>
      </c>
      <c r="V73" s="201">
        <v>6.15</v>
      </c>
      <c r="W73" s="201">
        <v>10.3</v>
      </c>
      <c r="X73" s="201">
        <v>43.88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57.92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75.17</v>
      </c>
      <c r="AQ73" s="201">
        <v>26.68</v>
      </c>
      <c r="AR73" s="201">
        <v>8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4.9800000000000004</v>
      </c>
      <c r="L74" s="201">
        <v>252.64</v>
      </c>
      <c r="M74" s="201">
        <v>27.21</v>
      </c>
      <c r="N74" s="201">
        <v>35.130000000000003</v>
      </c>
      <c r="O74" s="201">
        <v>0</v>
      </c>
      <c r="P74" s="201">
        <v>41.32</v>
      </c>
      <c r="Q74" s="201">
        <v>6.46</v>
      </c>
      <c r="R74" s="201">
        <v>12.54</v>
      </c>
      <c r="S74" s="201">
        <v>7.81</v>
      </c>
      <c r="T74" s="201">
        <v>0</v>
      </c>
      <c r="U74" s="201">
        <v>122.81</v>
      </c>
      <c r="V74" s="201">
        <v>6.15</v>
      </c>
      <c r="W74" s="201">
        <v>10.3</v>
      </c>
      <c r="X74" s="201">
        <v>43.88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57.92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75.17</v>
      </c>
      <c r="AQ74" s="201">
        <v>26.68</v>
      </c>
      <c r="AR74" s="201">
        <v>3.22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5.29</v>
      </c>
      <c r="L75" s="201">
        <v>222.67</v>
      </c>
      <c r="M75" s="201">
        <v>27.21</v>
      </c>
      <c r="N75" s="201">
        <v>35.130000000000003</v>
      </c>
      <c r="O75" s="201">
        <v>0</v>
      </c>
      <c r="P75" s="201">
        <v>41.32</v>
      </c>
      <c r="Q75" s="201">
        <v>6.46</v>
      </c>
      <c r="R75" s="201">
        <v>12.54</v>
      </c>
      <c r="S75" s="201">
        <v>7.81</v>
      </c>
      <c r="T75" s="201">
        <v>0</v>
      </c>
      <c r="U75" s="201">
        <v>122.81</v>
      </c>
      <c r="V75" s="201">
        <v>6.15</v>
      </c>
      <c r="W75" s="201">
        <v>10.3</v>
      </c>
      <c r="X75" s="201">
        <v>43.88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57.92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75.17</v>
      </c>
      <c r="AQ75" s="201">
        <v>26.68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4.9800000000000004</v>
      </c>
      <c r="L76" s="201">
        <v>264.89999999999998</v>
      </c>
      <c r="M76" s="201">
        <v>27.21</v>
      </c>
      <c r="N76" s="201">
        <v>35.130000000000003</v>
      </c>
      <c r="O76" s="201">
        <v>0</v>
      </c>
      <c r="P76" s="201">
        <v>41.32</v>
      </c>
      <c r="Q76" s="201">
        <v>6.46</v>
      </c>
      <c r="R76" s="201">
        <v>12.54</v>
      </c>
      <c r="S76" s="201">
        <v>7.81</v>
      </c>
      <c r="T76" s="201">
        <v>0</v>
      </c>
      <c r="U76" s="201">
        <v>122.81</v>
      </c>
      <c r="V76" s="201">
        <v>6.15</v>
      </c>
      <c r="W76" s="201">
        <v>10.3</v>
      </c>
      <c r="X76" s="201">
        <v>43.88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57.92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75.17</v>
      </c>
      <c r="AQ76" s="201">
        <v>26.68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4.82</v>
      </c>
      <c r="L77" s="201">
        <v>208.94</v>
      </c>
      <c r="M77" s="201">
        <v>27.21</v>
      </c>
      <c r="N77" s="201">
        <v>35.130000000000003</v>
      </c>
      <c r="O77" s="201">
        <v>0</v>
      </c>
      <c r="P77" s="201">
        <v>41.32</v>
      </c>
      <c r="Q77" s="201">
        <v>3.86</v>
      </c>
      <c r="R77" s="201">
        <v>12.55</v>
      </c>
      <c r="S77" s="201">
        <v>4.82</v>
      </c>
      <c r="T77" s="201">
        <v>0</v>
      </c>
      <c r="U77" s="201">
        <v>122.81</v>
      </c>
      <c r="V77" s="201">
        <v>6.15</v>
      </c>
      <c r="W77" s="201">
        <v>10.3</v>
      </c>
      <c r="X77" s="201">
        <v>43.88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57.92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75.17</v>
      </c>
      <c r="AQ77" s="201">
        <v>25.73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4.82</v>
      </c>
      <c r="L78" s="201">
        <v>205.39</v>
      </c>
      <c r="M78" s="201">
        <v>27.21</v>
      </c>
      <c r="N78" s="201">
        <v>35.130000000000003</v>
      </c>
      <c r="O78" s="201">
        <v>0</v>
      </c>
      <c r="P78" s="201">
        <v>41.32</v>
      </c>
      <c r="Q78" s="201">
        <v>3.86</v>
      </c>
      <c r="R78" s="201">
        <v>12.55</v>
      </c>
      <c r="S78" s="201">
        <v>4.82</v>
      </c>
      <c r="T78" s="201">
        <v>0</v>
      </c>
      <c r="U78" s="201">
        <v>122.81</v>
      </c>
      <c r="V78" s="201">
        <v>6.15</v>
      </c>
      <c r="W78" s="201">
        <v>10.3</v>
      </c>
      <c r="X78" s="201">
        <v>43.88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57.92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75.17</v>
      </c>
      <c r="AQ78" s="201">
        <v>25.73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4.82</v>
      </c>
      <c r="L79" s="201">
        <v>205.39</v>
      </c>
      <c r="M79" s="201">
        <v>27.21</v>
      </c>
      <c r="N79" s="201">
        <v>35.130000000000003</v>
      </c>
      <c r="O79" s="201">
        <v>0</v>
      </c>
      <c r="P79" s="201">
        <v>41.32</v>
      </c>
      <c r="Q79" s="201">
        <v>3.86</v>
      </c>
      <c r="R79" s="201">
        <v>12.55</v>
      </c>
      <c r="S79" s="201">
        <v>4.82</v>
      </c>
      <c r="T79" s="201">
        <v>0</v>
      </c>
      <c r="U79" s="201">
        <v>122.81</v>
      </c>
      <c r="V79" s="201">
        <v>6.15</v>
      </c>
      <c r="W79" s="201">
        <v>10.3</v>
      </c>
      <c r="X79" s="201">
        <v>43.88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57.92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75.17</v>
      </c>
      <c r="AQ79" s="201">
        <v>26.68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4.82</v>
      </c>
      <c r="L80" s="201">
        <v>205.39</v>
      </c>
      <c r="M80" s="201">
        <v>27.21</v>
      </c>
      <c r="N80" s="201">
        <v>35.130000000000003</v>
      </c>
      <c r="O80" s="201">
        <v>0</v>
      </c>
      <c r="P80" s="201">
        <v>41.32</v>
      </c>
      <c r="Q80" s="201">
        <v>3.86</v>
      </c>
      <c r="R80" s="201">
        <v>12.55</v>
      </c>
      <c r="S80" s="201">
        <v>4.82</v>
      </c>
      <c r="T80" s="201">
        <v>0</v>
      </c>
      <c r="U80" s="201">
        <v>122.81</v>
      </c>
      <c r="V80" s="201">
        <v>6.15</v>
      </c>
      <c r="W80" s="201">
        <v>10.3</v>
      </c>
      <c r="X80" s="201">
        <v>43.88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57.92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75.17</v>
      </c>
      <c r="AQ80" s="201">
        <v>26.68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4.82</v>
      </c>
      <c r="L81" s="201">
        <v>205.39</v>
      </c>
      <c r="M81" s="201">
        <v>27.21</v>
      </c>
      <c r="N81" s="201">
        <v>35.130000000000003</v>
      </c>
      <c r="O81" s="201">
        <v>0</v>
      </c>
      <c r="P81" s="201">
        <v>41.32</v>
      </c>
      <c r="Q81" s="201">
        <v>3.86</v>
      </c>
      <c r="R81" s="201">
        <v>12.54</v>
      </c>
      <c r="S81" s="201">
        <v>4.82</v>
      </c>
      <c r="T81" s="201">
        <v>0</v>
      </c>
      <c r="U81" s="201">
        <v>122.81</v>
      </c>
      <c r="V81" s="201">
        <v>6.15</v>
      </c>
      <c r="W81" s="201">
        <v>10.3</v>
      </c>
      <c r="X81" s="201">
        <v>43.88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57.92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75.17</v>
      </c>
      <c r="AQ81" s="201">
        <v>26.68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4.82</v>
      </c>
      <c r="L82" s="201">
        <v>205.39</v>
      </c>
      <c r="M82" s="201">
        <v>27.21</v>
      </c>
      <c r="N82" s="201">
        <v>35.130000000000003</v>
      </c>
      <c r="O82" s="201">
        <v>0</v>
      </c>
      <c r="P82" s="201">
        <v>41.32</v>
      </c>
      <c r="Q82" s="201">
        <v>3.86</v>
      </c>
      <c r="R82" s="201">
        <v>10.5</v>
      </c>
      <c r="S82" s="201">
        <v>4.82</v>
      </c>
      <c r="T82" s="201">
        <v>0</v>
      </c>
      <c r="U82" s="201">
        <v>122.81</v>
      </c>
      <c r="V82" s="201">
        <v>6.15</v>
      </c>
      <c r="W82" s="201">
        <v>10.3</v>
      </c>
      <c r="X82" s="201">
        <v>43.88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57.92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75.17</v>
      </c>
      <c r="AQ82" s="201">
        <v>7.71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4.82</v>
      </c>
      <c r="L83" s="201">
        <v>205.39</v>
      </c>
      <c r="M83" s="201">
        <v>27.21</v>
      </c>
      <c r="N83" s="201">
        <v>35.130000000000003</v>
      </c>
      <c r="O83" s="201">
        <v>0</v>
      </c>
      <c r="P83" s="201">
        <v>41.32</v>
      </c>
      <c r="Q83" s="201">
        <v>3.86</v>
      </c>
      <c r="R83" s="201">
        <v>6.75</v>
      </c>
      <c r="S83" s="201">
        <v>4.82</v>
      </c>
      <c r="T83" s="201">
        <v>0</v>
      </c>
      <c r="U83" s="201">
        <v>122.81</v>
      </c>
      <c r="V83" s="201">
        <v>6.15</v>
      </c>
      <c r="W83" s="201">
        <v>10.3</v>
      </c>
      <c r="X83" s="201">
        <v>43.88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57.92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75.17</v>
      </c>
      <c r="AQ83" s="201">
        <v>7.71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4.82</v>
      </c>
      <c r="L84" s="201">
        <v>205.39</v>
      </c>
      <c r="M84" s="201">
        <v>27.21</v>
      </c>
      <c r="N84" s="201">
        <v>35.130000000000003</v>
      </c>
      <c r="O84" s="201">
        <v>0</v>
      </c>
      <c r="P84" s="201">
        <v>41.32</v>
      </c>
      <c r="Q84" s="201">
        <v>3.86</v>
      </c>
      <c r="R84" s="201">
        <v>6.75</v>
      </c>
      <c r="S84" s="201">
        <v>4.82</v>
      </c>
      <c r="T84" s="201">
        <v>0</v>
      </c>
      <c r="U84" s="201">
        <v>122.81</v>
      </c>
      <c r="V84" s="201">
        <v>6.15</v>
      </c>
      <c r="W84" s="201">
        <v>10.3</v>
      </c>
      <c r="X84" s="201">
        <v>43.88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57.92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75.17</v>
      </c>
      <c r="AQ84" s="201">
        <v>7.71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4.82</v>
      </c>
      <c r="L85" s="201">
        <v>205.39</v>
      </c>
      <c r="M85" s="201">
        <v>27.21</v>
      </c>
      <c r="N85" s="201">
        <v>35.130000000000003</v>
      </c>
      <c r="O85" s="201">
        <v>0</v>
      </c>
      <c r="P85" s="201">
        <v>41.32</v>
      </c>
      <c r="Q85" s="201">
        <v>6.46</v>
      </c>
      <c r="R85" s="201">
        <v>12.54</v>
      </c>
      <c r="S85" s="201">
        <v>7.81</v>
      </c>
      <c r="T85" s="201">
        <v>0</v>
      </c>
      <c r="U85" s="201">
        <v>122.81</v>
      </c>
      <c r="V85" s="201">
        <v>6.15</v>
      </c>
      <c r="W85" s="201">
        <v>10.3</v>
      </c>
      <c r="X85" s="201">
        <v>43.88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57.92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75.17</v>
      </c>
      <c r="AQ85" s="201">
        <v>7.47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4.82</v>
      </c>
      <c r="L86" s="201">
        <v>260.36</v>
      </c>
      <c r="M86" s="201">
        <v>27.21</v>
      </c>
      <c r="N86" s="201">
        <v>35.130000000000003</v>
      </c>
      <c r="O86" s="201">
        <v>0</v>
      </c>
      <c r="P86" s="201">
        <v>41.32</v>
      </c>
      <c r="Q86" s="201">
        <v>6.46</v>
      </c>
      <c r="R86" s="201">
        <v>12.54</v>
      </c>
      <c r="S86" s="201">
        <v>7.81</v>
      </c>
      <c r="T86" s="201">
        <v>0</v>
      </c>
      <c r="U86" s="201">
        <v>122.81</v>
      </c>
      <c r="V86" s="201">
        <v>6.15</v>
      </c>
      <c r="W86" s="201">
        <v>10.3</v>
      </c>
      <c r="X86" s="201">
        <v>43.88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57.92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75.17</v>
      </c>
      <c r="AQ86" s="201">
        <v>7.47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4.82</v>
      </c>
      <c r="L87" s="201">
        <v>327.86</v>
      </c>
      <c r="M87" s="201">
        <v>27.21</v>
      </c>
      <c r="N87" s="201">
        <v>35.130000000000003</v>
      </c>
      <c r="O87" s="201">
        <v>0</v>
      </c>
      <c r="P87" s="201">
        <v>41.32</v>
      </c>
      <c r="Q87" s="201">
        <v>6.46</v>
      </c>
      <c r="R87" s="201">
        <v>12.54</v>
      </c>
      <c r="S87" s="201">
        <v>7.81</v>
      </c>
      <c r="T87" s="201">
        <v>0</v>
      </c>
      <c r="U87" s="201">
        <v>122.81</v>
      </c>
      <c r="V87" s="201">
        <v>6.15</v>
      </c>
      <c r="W87" s="201">
        <v>10.3</v>
      </c>
      <c r="X87" s="201">
        <v>43.88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57.92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75.17</v>
      </c>
      <c r="AQ87" s="201">
        <v>20.86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4.82</v>
      </c>
      <c r="L88" s="201">
        <v>327.86</v>
      </c>
      <c r="M88" s="201">
        <v>27.21</v>
      </c>
      <c r="N88" s="201">
        <v>35.130000000000003</v>
      </c>
      <c r="O88" s="201">
        <v>0</v>
      </c>
      <c r="P88" s="201">
        <v>41.32</v>
      </c>
      <c r="Q88" s="201">
        <v>6.46</v>
      </c>
      <c r="R88" s="201">
        <v>12.54</v>
      </c>
      <c r="S88" s="201">
        <v>7.81</v>
      </c>
      <c r="T88" s="201">
        <v>0</v>
      </c>
      <c r="U88" s="201">
        <v>122.81</v>
      </c>
      <c r="V88" s="201">
        <v>6.15</v>
      </c>
      <c r="W88" s="201">
        <v>10.3</v>
      </c>
      <c r="X88" s="201">
        <v>43.88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57.92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75.17</v>
      </c>
      <c r="AQ88" s="201">
        <v>26.68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4.82</v>
      </c>
      <c r="L89" s="201">
        <v>270</v>
      </c>
      <c r="M89" s="201">
        <v>27.21</v>
      </c>
      <c r="N89" s="201">
        <v>35.130000000000003</v>
      </c>
      <c r="O89" s="201">
        <v>0</v>
      </c>
      <c r="P89" s="201">
        <v>41.32</v>
      </c>
      <c r="Q89" s="201">
        <v>6.46</v>
      </c>
      <c r="R89" s="201">
        <v>12.54</v>
      </c>
      <c r="S89" s="201">
        <v>7.81</v>
      </c>
      <c r="T89" s="201">
        <v>0</v>
      </c>
      <c r="U89" s="201">
        <v>122.81</v>
      </c>
      <c r="V89" s="201">
        <v>6.15</v>
      </c>
      <c r="W89" s="201">
        <v>10.3</v>
      </c>
      <c r="X89" s="201">
        <v>43.88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57.92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38.57</v>
      </c>
      <c r="AQ89" s="201">
        <v>26.68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4.82</v>
      </c>
      <c r="L90" s="201">
        <v>212.14</v>
      </c>
      <c r="M90" s="201">
        <v>27.21</v>
      </c>
      <c r="N90" s="201">
        <v>35.130000000000003</v>
      </c>
      <c r="O90" s="201">
        <v>0</v>
      </c>
      <c r="P90" s="201">
        <v>41.32</v>
      </c>
      <c r="Q90" s="201">
        <v>6.46</v>
      </c>
      <c r="R90" s="201">
        <v>12.54</v>
      </c>
      <c r="S90" s="201">
        <v>7.81</v>
      </c>
      <c r="T90" s="201">
        <v>0</v>
      </c>
      <c r="U90" s="201">
        <v>122.81</v>
      </c>
      <c r="V90" s="201">
        <v>6.15</v>
      </c>
      <c r="W90" s="201">
        <v>10.3</v>
      </c>
      <c r="X90" s="201">
        <v>43.88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57.92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75.17</v>
      </c>
      <c r="AQ90" s="201">
        <v>26.68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4.82</v>
      </c>
      <c r="L91" s="201">
        <v>212.14</v>
      </c>
      <c r="M91" s="201">
        <v>27.21</v>
      </c>
      <c r="N91" s="201">
        <v>35.130000000000003</v>
      </c>
      <c r="O91" s="201">
        <v>0</v>
      </c>
      <c r="P91" s="201">
        <v>41.32</v>
      </c>
      <c r="Q91" s="201">
        <v>6.46</v>
      </c>
      <c r="R91" s="201">
        <v>12.54</v>
      </c>
      <c r="S91" s="201">
        <v>7.81</v>
      </c>
      <c r="T91" s="201">
        <v>0</v>
      </c>
      <c r="U91" s="201">
        <v>122.81</v>
      </c>
      <c r="V91" s="201">
        <v>6.15</v>
      </c>
      <c r="W91" s="201">
        <v>10.3</v>
      </c>
      <c r="X91" s="201">
        <v>43.88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57.92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75.17</v>
      </c>
      <c r="AQ91" s="201">
        <v>26.68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4.82</v>
      </c>
      <c r="L92" s="201">
        <v>205.39</v>
      </c>
      <c r="M92" s="201">
        <v>27.21</v>
      </c>
      <c r="N92" s="201">
        <v>35.130000000000003</v>
      </c>
      <c r="O92" s="201">
        <v>0</v>
      </c>
      <c r="P92" s="201">
        <v>41.32</v>
      </c>
      <c r="Q92" s="201">
        <v>6.46</v>
      </c>
      <c r="R92" s="201">
        <v>12.54</v>
      </c>
      <c r="S92" s="201">
        <v>7.81</v>
      </c>
      <c r="T92" s="201">
        <v>0</v>
      </c>
      <c r="U92" s="201">
        <v>122.81</v>
      </c>
      <c r="V92" s="201">
        <v>6.15</v>
      </c>
      <c r="W92" s="201">
        <v>10.3</v>
      </c>
      <c r="X92" s="201">
        <v>43.88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57.92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75.17</v>
      </c>
      <c r="AQ92" s="201">
        <v>26.68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4.82</v>
      </c>
      <c r="L93" s="201">
        <v>205.39</v>
      </c>
      <c r="M93" s="201">
        <v>27.21</v>
      </c>
      <c r="N93" s="201">
        <v>35.130000000000003</v>
      </c>
      <c r="O93" s="201">
        <v>0</v>
      </c>
      <c r="P93" s="201">
        <v>41.32</v>
      </c>
      <c r="Q93" s="201">
        <v>6.46</v>
      </c>
      <c r="R93" s="201">
        <v>12.54</v>
      </c>
      <c r="S93" s="201">
        <v>7.81</v>
      </c>
      <c r="T93" s="201">
        <v>0</v>
      </c>
      <c r="U93" s="201">
        <v>122.81</v>
      </c>
      <c r="V93" s="201">
        <v>6.15</v>
      </c>
      <c r="W93" s="201">
        <v>10.3</v>
      </c>
      <c r="X93" s="201">
        <v>43.88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57.92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75.17</v>
      </c>
      <c r="AQ93" s="201">
        <v>26.68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4.82</v>
      </c>
      <c r="L94" s="201">
        <v>231.43</v>
      </c>
      <c r="M94" s="201">
        <v>27.21</v>
      </c>
      <c r="N94" s="201">
        <v>35.130000000000003</v>
      </c>
      <c r="O94" s="201">
        <v>0</v>
      </c>
      <c r="P94" s="201">
        <v>41.32</v>
      </c>
      <c r="Q94" s="201">
        <v>6.46</v>
      </c>
      <c r="R94" s="201">
        <v>12.54</v>
      </c>
      <c r="S94" s="201">
        <v>7.81</v>
      </c>
      <c r="T94" s="201">
        <v>0</v>
      </c>
      <c r="U94" s="201">
        <v>122.81</v>
      </c>
      <c r="V94" s="201">
        <v>6.15</v>
      </c>
      <c r="W94" s="201">
        <v>10.3</v>
      </c>
      <c r="X94" s="201">
        <v>43.88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57.92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75.17</v>
      </c>
      <c r="AQ94" s="201">
        <v>26.68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4.82</v>
      </c>
      <c r="L95" s="201">
        <v>231.43</v>
      </c>
      <c r="M95" s="201">
        <v>27.21</v>
      </c>
      <c r="N95" s="201">
        <v>35.130000000000003</v>
      </c>
      <c r="O95" s="201">
        <v>0</v>
      </c>
      <c r="P95" s="201">
        <v>41.32</v>
      </c>
      <c r="Q95" s="201">
        <v>6.46</v>
      </c>
      <c r="R95" s="201">
        <v>12.54</v>
      </c>
      <c r="S95" s="201">
        <v>7.81</v>
      </c>
      <c r="T95" s="201">
        <v>0</v>
      </c>
      <c r="U95" s="201">
        <v>122.81</v>
      </c>
      <c r="V95" s="201">
        <v>6.15</v>
      </c>
      <c r="W95" s="201">
        <v>10.3</v>
      </c>
      <c r="X95" s="201">
        <v>43.88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57.92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75.17</v>
      </c>
      <c r="AQ95" s="201">
        <v>26.68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4.82</v>
      </c>
      <c r="L96" s="201">
        <v>270</v>
      </c>
      <c r="M96" s="201">
        <v>27.21</v>
      </c>
      <c r="N96" s="201">
        <v>35.130000000000003</v>
      </c>
      <c r="O96" s="201">
        <v>0</v>
      </c>
      <c r="P96" s="201">
        <v>41.32</v>
      </c>
      <c r="Q96" s="201">
        <v>6.46</v>
      </c>
      <c r="R96" s="201">
        <v>12.54</v>
      </c>
      <c r="S96" s="201">
        <v>7.81</v>
      </c>
      <c r="T96" s="201">
        <v>0</v>
      </c>
      <c r="U96" s="201">
        <v>122.81</v>
      </c>
      <c r="V96" s="201">
        <v>6.15</v>
      </c>
      <c r="W96" s="201">
        <v>10.3</v>
      </c>
      <c r="X96" s="201">
        <v>43.88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57.92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75.17</v>
      </c>
      <c r="AQ96" s="201">
        <v>26.68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4.82</v>
      </c>
      <c r="L97" s="201">
        <v>270</v>
      </c>
      <c r="M97" s="201">
        <v>27.21</v>
      </c>
      <c r="N97" s="201">
        <v>35.130000000000003</v>
      </c>
      <c r="O97" s="201">
        <v>0</v>
      </c>
      <c r="P97" s="201">
        <v>41.32</v>
      </c>
      <c r="Q97" s="201">
        <v>6.46</v>
      </c>
      <c r="R97" s="201">
        <v>12.54</v>
      </c>
      <c r="S97" s="201">
        <v>7.81</v>
      </c>
      <c r="T97" s="201">
        <v>0</v>
      </c>
      <c r="U97" s="201">
        <v>122.81</v>
      </c>
      <c r="V97" s="201">
        <v>6.15</v>
      </c>
      <c r="W97" s="201">
        <v>10.3</v>
      </c>
      <c r="X97" s="201">
        <v>43.88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57.92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75.17</v>
      </c>
      <c r="AQ97" s="201">
        <v>26.68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4.82</v>
      </c>
      <c r="L98" s="201">
        <v>231.43</v>
      </c>
      <c r="M98" s="201">
        <v>27.21</v>
      </c>
      <c r="N98" s="201">
        <v>35.130000000000003</v>
      </c>
      <c r="O98" s="201">
        <v>0</v>
      </c>
      <c r="P98" s="201">
        <v>41.32</v>
      </c>
      <c r="Q98" s="201">
        <v>6.46</v>
      </c>
      <c r="R98" s="201">
        <v>12.54</v>
      </c>
      <c r="S98" s="201">
        <v>7.81</v>
      </c>
      <c r="T98" s="201">
        <v>0</v>
      </c>
      <c r="U98" s="201">
        <v>122.81</v>
      </c>
      <c r="V98" s="201">
        <v>6.15</v>
      </c>
      <c r="W98" s="201">
        <v>10.3</v>
      </c>
      <c r="X98" s="201">
        <v>43.88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57.92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75.17</v>
      </c>
      <c r="AQ98" s="201">
        <v>26.68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0.12081750000000001</v>
      </c>
      <c r="L99">
        <f t="shared" si="0"/>
        <v>5.7253374999999957</v>
      </c>
      <c r="M99">
        <f t="shared" si="0"/>
        <v>0.65304000000000062</v>
      </c>
      <c r="N99">
        <f t="shared" si="0"/>
        <v>0.84312000000000187</v>
      </c>
      <c r="O99">
        <f t="shared" si="0"/>
        <v>0</v>
      </c>
      <c r="P99">
        <f t="shared" si="0"/>
        <v>0.99168000000000167</v>
      </c>
      <c r="Q99">
        <f t="shared" si="0"/>
        <v>0.12396249999999988</v>
      </c>
      <c r="R99">
        <f t="shared" si="0"/>
        <v>0.26401749999999996</v>
      </c>
      <c r="S99">
        <f t="shared" si="0"/>
        <v>0.15017999999999973</v>
      </c>
      <c r="T99">
        <f t="shared" si="0"/>
        <v>0</v>
      </c>
      <c r="U99">
        <f t="shared" si="0"/>
        <v>2.9657999999999984</v>
      </c>
      <c r="V99">
        <f t="shared" si="0"/>
        <v>0.14407749999999975</v>
      </c>
      <c r="W99">
        <f t="shared" si="0"/>
        <v>0.24659249999999958</v>
      </c>
      <c r="X99">
        <f t="shared" si="0"/>
        <v>1.0480200000000017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1.377185000000001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1.5154550000000009</v>
      </c>
      <c r="AQ99">
        <f t="shared" si="0"/>
        <v>0.50086500000000034</v>
      </c>
      <c r="AR99">
        <f t="shared" si="0"/>
        <v>0.24845500000000015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9.18</v>
      </c>
      <c r="M3" s="201">
        <v>2.56</v>
      </c>
      <c r="N3" s="201">
        <v>2.84</v>
      </c>
      <c r="O3" s="201">
        <v>3.16</v>
      </c>
      <c r="P3" s="201">
        <v>5.21</v>
      </c>
      <c r="Q3" s="201">
        <v>0.4</v>
      </c>
      <c r="R3" s="201">
        <v>1.27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2.88</v>
      </c>
      <c r="AZ3" s="201">
        <v>0</v>
      </c>
      <c r="BA3" s="201">
        <v>0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9.18</v>
      </c>
      <c r="M4" s="201">
        <v>2.56</v>
      </c>
      <c r="N4" s="201">
        <v>2.84</v>
      </c>
      <c r="O4" s="201">
        <v>3.16</v>
      </c>
      <c r="P4" s="201">
        <v>5.21</v>
      </c>
      <c r="Q4" s="201">
        <v>0.4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2.88</v>
      </c>
      <c r="AZ4" s="201">
        <v>0</v>
      </c>
      <c r="BA4" s="201">
        <v>0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9.18</v>
      </c>
      <c r="M5" s="201">
        <v>2.56</v>
      </c>
      <c r="N5" s="201">
        <v>2.84</v>
      </c>
      <c r="O5" s="201">
        <v>3.16</v>
      </c>
      <c r="P5" s="201">
        <v>5.21</v>
      </c>
      <c r="Q5" s="201">
        <v>0.41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2.88</v>
      </c>
      <c r="AZ5" s="201">
        <v>0</v>
      </c>
      <c r="BA5" s="201">
        <v>0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9.18</v>
      </c>
      <c r="M6" s="201">
        <v>2.56</v>
      </c>
      <c r="N6" s="201">
        <v>2.84</v>
      </c>
      <c r="O6" s="201">
        <v>3.16</v>
      </c>
      <c r="P6" s="201">
        <v>5.21</v>
      </c>
      <c r="Q6" s="201">
        <v>0.41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2.88</v>
      </c>
      <c r="AZ6" s="201">
        <v>0</v>
      </c>
      <c r="BA6" s="201">
        <v>0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9.18</v>
      </c>
      <c r="M7" s="201">
        <v>2.56</v>
      </c>
      <c r="N7" s="201">
        <v>2.84</v>
      </c>
      <c r="O7" s="201">
        <v>3.16</v>
      </c>
      <c r="P7" s="201">
        <v>5.21</v>
      </c>
      <c r="Q7" s="201">
        <v>0.41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2.88</v>
      </c>
      <c r="AZ7" s="201">
        <v>0</v>
      </c>
      <c r="BA7" s="201">
        <v>0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9.18</v>
      </c>
      <c r="M8" s="201">
        <v>2.56</v>
      </c>
      <c r="N8" s="201">
        <v>2.84</v>
      </c>
      <c r="O8" s="201">
        <v>3.16</v>
      </c>
      <c r="P8" s="201">
        <v>5.21</v>
      </c>
      <c r="Q8" s="201">
        <v>0.41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2.88</v>
      </c>
      <c r="AZ8" s="201">
        <v>0</v>
      </c>
      <c r="BA8" s="201">
        <v>0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9.18</v>
      </c>
      <c r="M9" s="201">
        <v>2.56</v>
      </c>
      <c r="N9" s="201">
        <v>2.84</v>
      </c>
      <c r="O9" s="201">
        <v>3.16</v>
      </c>
      <c r="P9" s="201">
        <v>5.21</v>
      </c>
      <c r="Q9" s="201">
        <v>0.4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2.88</v>
      </c>
      <c r="AZ9" s="201">
        <v>0</v>
      </c>
      <c r="BA9" s="201">
        <v>0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9.18</v>
      </c>
      <c r="M10" s="201">
        <v>2.56</v>
      </c>
      <c r="N10" s="201">
        <v>2.84</v>
      </c>
      <c r="O10" s="201">
        <v>3.16</v>
      </c>
      <c r="P10" s="201">
        <v>5.21</v>
      </c>
      <c r="Q10" s="201">
        <v>0.4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2.88</v>
      </c>
      <c r="AZ10" s="201">
        <v>0</v>
      </c>
      <c r="BA10" s="201">
        <v>0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9.18</v>
      </c>
      <c r="M11" s="201">
        <v>2.56</v>
      </c>
      <c r="N11" s="201">
        <v>2.84</v>
      </c>
      <c r="O11" s="201">
        <v>3.16</v>
      </c>
      <c r="P11" s="201">
        <v>5.21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2.88</v>
      </c>
      <c r="AZ11" s="201">
        <v>0</v>
      </c>
      <c r="BA11" s="201">
        <v>0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9.18</v>
      </c>
      <c r="M12" s="201">
        <v>2.56</v>
      </c>
      <c r="N12" s="201">
        <v>2.84</v>
      </c>
      <c r="O12" s="201">
        <v>3.16</v>
      </c>
      <c r="P12" s="201">
        <v>5.21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2.88</v>
      </c>
      <c r="AZ12" s="201">
        <v>0</v>
      </c>
      <c r="BA12" s="201">
        <v>0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9.18</v>
      </c>
      <c r="M13" s="201">
        <v>2.56</v>
      </c>
      <c r="N13" s="201">
        <v>2.84</v>
      </c>
      <c r="O13" s="201">
        <v>3.16</v>
      </c>
      <c r="P13" s="201">
        <v>5.21</v>
      </c>
      <c r="Q13" s="201">
        <v>0.4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2.88</v>
      </c>
      <c r="AZ13" s="201">
        <v>0</v>
      </c>
      <c r="BA13" s="201">
        <v>0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9.18</v>
      </c>
      <c r="M14" s="201">
        <v>2.56</v>
      </c>
      <c r="N14" s="201">
        <v>2.84</v>
      </c>
      <c r="O14" s="201">
        <v>3.16</v>
      </c>
      <c r="P14" s="201">
        <v>5.21</v>
      </c>
      <c r="Q14" s="201">
        <v>0.4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2.88</v>
      </c>
      <c r="AZ14" s="201">
        <v>0</v>
      </c>
      <c r="BA14" s="201">
        <v>0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9.18</v>
      </c>
      <c r="M15" s="201">
        <v>2.56</v>
      </c>
      <c r="N15" s="201">
        <v>2.84</v>
      </c>
      <c r="O15" s="201">
        <v>3.16</v>
      </c>
      <c r="P15" s="201">
        <v>5.21</v>
      </c>
      <c r="Q15" s="201">
        <v>0.4</v>
      </c>
      <c r="R15" s="201">
        <v>1.27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8.43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2.88</v>
      </c>
      <c r="AZ15" s="201">
        <v>0</v>
      </c>
      <c r="BA15" s="201">
        <v>0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9.18</v>
      </c>
      <c r="M16" s="201">
        <v>2.56</v>
      </c>
      <c r="N16" s="201">
        <v>2.84</v>
      </c>
      <c r="O16" s="201">
        <v>3.16</v>
      </c>
      <c r="P16" s="201">
        <v>5.21</v>
      </c>
      <c r="Q16" s="201">
        <v>0.41</v>
      </c>
      <c r="R16" s="201">
        <v>1.27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8.43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2.88</v>
      </c>
      <c r="AZ16" s="201">
        <v>0</v>
      </c>
      <c r="BA16" s="201">
        <v>0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9.18</v>
      </c>
      <c r="M17" s="201">
        <v>2.56</v>
      </c>
      <c r="N17" s="201">
        <v>2.84</v>
      </c>
      <c r="O17" s="201">
        <v>3.16</v>
      </c>
      <c r="P17" s="201">
        <v>5.21</v>
      </c>
      <c r="Q17" s="201">
        <v>0.41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8.43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2.88</v>
      </c>
      <c r="AZ17" s="201">
        <v>0</v>
      </c>
      <c r="BA17" s="201">
        <v>0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9.18</v>
      </c>
      <c r="M18" s="201">
        <v>2.56</v>
      </c>
      <c r="N18" s="201">
        <v>2.84</v>
      </c>
      <c r="O18" s="201">
        <v>3.16</v>
      </c>
      <c r="P18" s="201">
        <v>5.21</v>
      </c>
      <c r="Q18" s="201">
        <v>0.41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8.43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2.88</v>
      </c>
      <c r="AZ18" s="201">
        <v>0</v>
      </c>
      <c r="BA18" s="201">
        <v>0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9.18</v>
      </c>
      <c r="M19" s="201">
        <v>2.56</v>
      </c>
      <c r="N19" s="201">
        <v>2.84</v>
      </c>
      <c r="O19" s="201">
        <v>3.16</v>
      </c>
      <c r="P19" s="201">
        <v>5.21</v>
      </c>
      <c r="Q19" s="201">
        <v>0.41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8.43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2.88</v>
      </c>
      <c r="AZ19" s="201">
        <v>0</v>
      </c>
      <c r="BA19" s="201">
        <v>0</v>
      </c>
      <c r="BB19" s="201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9.18</v>
      </c>
      <c r="M20" s="201">
        <v>2.56</v>
      </c>
      <c r="N20" s="201">
        <v>2.84</v>
      </c>
      <c r="O20" s="201">
        <v>3.16</v>
      </c>
      <c r="P20" s="201">
        <v>5.21</v>
      </c>
      <c r="Q20" s="201">
        <v>0.41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8.43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2.88</v>
      </c>
      <c r="AZ20" s="201">
        <v>0</v>
      </c>
      <c r="BA20" s="201">
        <v>0</v>
      </c>
      <c r="BB20" s="201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9.18</v>
      </c>
      <c r="M21" s="201">
        <v>2.56</v>
      </c>
      <c r="N21" s="201">
        <v>2.84</v>
      </c>
      <c r="O21" s="201">
        <v>3.16</v>
      </c>
      <c r="P21" s="201">
        <v>5.21</v>
      </c>
      <c r="Q21" s="201">
        <v>0.41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8.43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2.88</v>
      </c>
      <c r="AZ21" s="201">
        <v>0</v>
      </c>
      <c r="BA21" s="201">
        <v>0.49</v>
      </c>
      <c r="BB21" s="20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9.18</v>
      </c>
      <c r="M22" s="201">
        <v>2.56</v>
      </c>
      <c r="N22" s="201">
        <v>2.84</v>
      </c>
      <c r="O22" s="201">
        <v>3.16</v>
      </c>
      <c r="P22" s="201">
        <v>5.21</v>
      </c>
      <c r="Q22" s="201">
        <v>0.41</v>
      </c>
      <c r="R22" s="201">
        <v>1.27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8.43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2.88</v>
      </c>
      <c r="AZ22" s="201">
        <v>0</v>
      </c>
      <c r="BA22" s="201">
        <v>0.49</v>
      </c>
      <c r="BB22" s="201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9.18</v>
      </c>
      <c r="M23" s="201">
        <v>2.56</v>
      </c>
      <c r="N23" s="201">
        <v>2.84</v>
      </c>
      <c r="O23" s="201">
        <v>3.16</v>
      </c>
      <c r="P23" s="201">
        <v>5.21</v>
      </c>
      <c r="Q23" s="201">
        <v>0.4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8.43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2.88</v>
      </c>
      <c r="AZ23" s="201">
        <v>0</v>
      </c>
      <c r="BA23" s="201">
        <v>0.49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9.18</v>
      </c>
      <c r="M24" s="201">
        <v>2.56</v>
      </c>
      <c r="N24" s="201">
        <v>2.84</v>
      </c>
      <c r="O24" s="201">
        <v>3.16</v>
      </c>
      <c r="P24" s="201">
        <v>5.21</v>
      </c>
      <c r="Q24" s="201">
        <v>0.4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8.43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2.88</v>
      </c>
      <c r="AZ24" s="201">
        <v>0</v>
      </c>
      <c r="BA24" s="201">
        <v>0.49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9.18</v>
      </c>
      <c r="M25" s="201">
        <v>2.56</v>
      </c>
      <c r="N25" s="201">
        <v>2.84</v>
      </c>
      <c r="O25" s="201">
        <v>3.16</v>
      </c>
      <c r="P25" s="201">
        <v>5.21</v>
      </c>
      <c r="Q25" s="201">
        <v>0.4</v>
      </c>
      <c r="R25" s="201">
        <v>1.27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8.43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2.88</v>
      </c>
      <c r="AZ25" s="201">
        <v>0</v>
      </c>
      <c r="BA25" s="201">
        <v>0.54</v>
      </c>
      <c r="BB25" s="201">
        <v>2.71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9.18</v>
      </c>
      <c r="M26" s="201">
        <v>2.56</v>
      </c>
      <c r="N26" s="201">
        <v>2.84</v>
      </c>
      <c r="O26" s="201">
        <v>3.16</v>
      </c>
      <c r="P26" s="201">
        <v>5.21</v>
      </c>
      <c r="Q26" s="201">
        <v>0.4</v>
      </c>
      <c r="R26" s="201">
        <v>1.27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8.43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2.88</v>
      </c>
      <c r="AZ26" s="201">
        <v>0</v>
      </c>
      <c r="BA26" s="201">
        <v>0.54</v>
      </c>
      <c r="BB26" s="201">
        <v>2.71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9.18</v>
      </c>
      <c r="M27" s="201">
        <v>2.56</v>
      </c>
      <c r="N27" s="201">
        <v>2.84</v>
      </c>
      <c r="O27" s="201">
        <v>3.16</v>
      </c>
      <c r="P27" s="201">
        <v>5.21</v>
      </c>
      <c r="Q27" s="201">
        <v>0.4</v>
      </c>
      <c r="R27" s="201">
        <v>1.27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8.43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2.88</v>
      </c>
      <c r="AZ27" s="201">
        <v>0</v>
      </c>
      <c r="BA27" s="201">
        <v>0.54</v>
      </c>
      <c r="BB27" s="201">
        <v>2.71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2.79</v>
      </c>
      <c r="L28" s="201">
        <v>9.18</v>
      </c>
      <c r="M28" s="201">
        <v>2.56</v>
      </c>
      <c r="N28" s="201">
        <v>2.84</v>
      </c>
      <c r="O28" s="201">
        <v>3.16</v>
      </c>
      <c r="P28" s="201">
        <v>5.21</v>
      </c>
      <c r="Q28" s="201">
        <v>0.4</v>
      </c>
      <c r="R28" s="201">
        <v>1.27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8.43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2.88</v>
      </c>
      <c r="AZ28" s="201">
        <v>0</v>
      </c>
      <c r="BA28" s="201">
        <v>0.54</v>
      </c>
      <c r="BB28" s="201">
        <v>2.71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2.79</v>
      </c>
      <c r="L29" s="201">
        <v>9.18</v>
      </c>
      <c r="M29" s="201">
        <v>2.56</v>
      </c>
      <c r="N29" s="201">
        <v>2.84</v>
      </c>
      <c r="O29" s="201">
        <v>3.16</v>
      </c>
      <c r="P29" s="201">
        <v>5.21</v>
      </c>
      <c r="Q29" s="201">
        <v>0.4</v>
      </c>
      <c r="R29" s="201">
        <v>1.27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8.43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2.88</v>
      </c>
      <c r="AZ29" s="201">
        <v>0</v>
      </c>
      <c r="BA29" s="201">
        <v>0.54</v>
      </c>
      <c r="BB29" s="201">
        <v>2.71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2.79</v>
      </c>
      <c r="L30" s="201">
        <v>9.18</v>
      </c>
      <c r="M30" s="201">
        <v>2.56</v>
      </c>
      <c r="N30" s="201">
        <v>2.84</v>
      </c>
      <c r="O30" s="201">
        <v>3.16</v>
      </c>
      <c r="P30" s="201">
        <v>5.21</v>
      </c>
      <c r="Q30" s="201">
        <v>0.4</v>
      </c>
      <c r="R30" s="201">
        <v>1.27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8.43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2.88</v>
      </c>
      <c r="AZ30" s="201">
        <v>0</v>
      </c>
      <c r="BA30" s="201">
        <v>0.54</v>
      </c>
      <c r="BB30" s="201">
        <v>2.71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2.79</v>
      </c>
      <c r="L31" s="201">
        <v>9.18</v>
      </c>
      <c r="M31" s="201">
        <v>2.56</v>
      </c>
      <c r="N31" s="201">
        <v>2.84</v>
      </c>
      <c r="O31" s="201">
        <v>3.16</v>
      </c>
      <c r="P31" s="201">
        <v>5.21</v>
      </c>
      <c r="Q31" s="201">
        <v>0.4</v>
      </c>
      <c r="R31" s="201">
        <v>1.27</v>
      </c>
      <c r="S31" s="201">
        <v>0.63</v>
      </c>
      <c r="T31" s="201">
        <v>1.56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8.43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2.88</v>
      </c>
      <c r="AZ31" s="201">
        <v>0</v>
      </c>
      <c r="BA31" s="201">
        <v>0.54</v>
      </c>
      <c r="BB31" s="201">
        <v>2.71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2.79</v>
      </c>
      <c r="L32" s="201">
        <v>9.18</v>
      </c>
      <c r="M32" s="201">
        <v>2.56</v>
      </c>
      <c r="N32" s="201">
        <v>2.84</v>
      </c>
      <c r="O32" s="201">
        <v>3.16</v>
      </c>
      <c r="P32" s="201">
        <v>5.21</v>
      </c>
      <c r="Q32" s="201">
        <v>0.4</v>
      </c>
      <c r="R32" s="201">
        <v>1.27</v>
      </c>
      <c r="S32" s="201">
        <v>0.63</v>
      </c>
      <c r="T32" s="201">
        <v>1.56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8.43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2.88</v>
      </c>
      <c r="AZ32" s="201">
        <v>0</v>
      </c>
      <c r="BA32" s="201">
        <v>0.54</v>
      </c>
      <c r="BB32" s="201">
        <v>2.71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2.79</v>
      </c>
      <c r="L33" s="201">
        <v>9.18</v>
      </c>
      <c r="M33" s="201">
        <v>2.56</v>
      </c>
      <c r="N33" s="201">
        <v>2.84</v>
      </c>
      <c r="O33" s="201">
        <v>3.16</v>
      </c>
      <c r="P33" s="201">
        <v>5.21</v>
      </c>
      <c r="Q33" s="201">
        <v>0.4</v>
      </c>
      <c r="R33" s="201">
        <v>1.27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8.43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2.88</v>
      </c>
      <c r="AZ33" s="201">
        <v>0</v>
      </c>
      <c r="BA33" s="201">
        <v>0.54</v>
      </c>
      <c r="BB33" s="201">
        <v>2.71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2.79</v>
      </c>
      <c r="L34" s="201">
        <v>9.18</v>
      </c>
      <c r="M34" s="201">
        <v>2.56</v>
      </c>
      <c r="N34" s="201">
        <v>2.84</v>
      </c>
      <c r="O34" s="201">
        <v>3.16</v>
      </c>
      <c r="P34" s="201">
        <v>5.21</v>
      </c>
      <c r="Q34" s="201">
        <v>0.4</v>
      </c>
      <c r="R34" s="201">
        <v>1.27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8.43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2.88</v>
      </c>
      <c r="AZ34" s="201">
        <v>0</v>
      </c>
      <c r="BA34" s="201">
        <v>0.54</v>
      </c>
      <c r="BB34" s="201">
        <v>2.71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2.79</v>
      </c>
      <c r="L35" s="201">
        <v>9.18</v>
      </c>
      <c r="M35" s="201">
        <v>2.56</v>
      </c>
      <c r="N35" s="201">
        <v>2.84</v>
      </c>
      <c r="O35" s="201">
        <v>3.16</v>
      </c>
      <c r="P35" s="201">
        <v>5.21</v>
      </c>
      <c r="Q35" s="201">
        <v>0.41</v>
      </c>
      <c r="R35" s="201">
        <v>1.27</v>
      </c>
      <c r="S35" s="201">
        <v>0.63</v>
      </c>
      <c r="T35" s="201">
        <v>1.56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8.43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2.88</v>
      </c>
      <c r="AZ35" s="201">
        <v>0</v>
      </c>
      <c r="BA35" s="201">
        <v>0.54</v>
      </c>
      <c r="BB35" s="201">
        <v>2.71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2.79</v>
      </c>
      <c r="L36" s="201">
        <v>9.18</v>
      </c>
      <c r="M36" s="201">
        <v>2.56</v>
      </c>
      <c r="N36" s="201">
        <v>2.84</v>
      </c>
      <c r="O36" s="201">
        <v>3.16</v>
      </c>
      <c r="P36" s="201">
        <v>5.21</v>
      </c>
      <c r="Q36" s="201">
        <v>0.4</v>
      </c>
      <c r="R36" s="201">
        <v>1.27</v>
      </c>
      <c r="S36" s="201">
        <v>0.63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8.43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2.88</v>
      </c>
      <c r="AZ36" s="201">
        <v>0</v>
      </c>
      <c r="BA36" s="201">
        <v>0.54</v>
      </c>
      <c r="BB36" s="201">
        <v>2.71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2.79</v>
      </c>
      <c r="L37" s="201">
        <v>9.18</v>
      </c>
      <c r="M37" s="201">
        <v>2.56</v>
      </c>
      <c r="N37" s="201">
        <v>2.84</v>
      </c>
      <c r="O37" s="201">
        <v>3.16</v>
      </c>
      <c r="P37" s="201">
        <v>5.21</v>
      </c>
      <c r="Q37" s="201">
        <v>0.4</v>
      </c>
      <c r="R37" s="201">
        <v>1.27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8.43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2.88</v>
      </c>
      <c r="AZ37" s="201">
        <v>0</v>
      </c>
      <c r="BA37" s="201">
        <v>0.54</v>
      </c>
      <c r="BB37" s="201">
        <v>2.71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2.79</v>
      </c>
      <c r="L38" s="201">
        <v>9.18</v>
      </c>
      <c r="M38" s="201">
        <v>2.56</v>
      </c>
      <c r="N38" s="201">
        <v>2.84</v>
      </c>
      <c r="O38" s="201">
        <v>3.16</v>
      </c>
      <c r="P38" s="201">
        <v>5.21</v>
      </c>
      <c r="Q38" s="201">
        <v>0.4</v>
      </c>
      <c r="R38" s="201">
        <v>1.27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8.43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2.88</v>
      </c>
      <c r="AZ38" s="201">
        <v>0</v>
      </c>
      <c r="BA38" s="201">
        <v>0.54</v>
      </c>
      <c r="BB38" s="201">
        <v>2.71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2.79</v>
      </c>
      <c r="L39" s="201">
        <v>9.18</v>
      </c>
      <c r="M39" s="201">
        <v>2.56</v>
      </c>
      <c r="N39" s="201">
        <v>2.84</v>
      </c>
      <c r="O39" s="201">
        <v>3.16</v>
      </c>
      <c r="P39" s="201">
        <v>5.21</v>
      </c>
      <c r="Q39" s="201">
        <v>0.41</v>
      </c>
      <c r="R39" s="201">
        <v>1.27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8.43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2.88</v>
      </c>
      <c r="AZ39" s="201">
        <v>0</v>
      </c>
      <c r="BA39" s="201">
        <v>0.54</v>
      </c>
      <c r="BB39" s="201">
        <v>2.71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2.79</v>
      </c>
      <c r="L40" s="201">
        <v>9.18</v>
      </c>
      <c r="M40" s="201">
        <v>2.56</v>
      </c>
      <c r="N40" s="201">
        <v>2.84</v>
      </c>
      <c r="O40" s="201">
        <v>3.16</v>
      </c>
      <c r="P40" s="201">
        <v>5.21</v>
      </c>
      <c r="Q40" s="201">
        <v>0.4</v>
      </c>
      <c r="R40" s="201">
        <v>1.27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8.43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2.88</v>
      </c>
      <c r="AZ40" s="201">
        <v>0</v>
      </c>
      <c r="BA40" s="201">
        <v>0</v>
      </c>
      <c r="BB40" s="201">
        <v>2.71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2.79</v>
      </c>
      <c r="L41" s="201">
        <v>9.18</v>
      </c>
      <c r="M41" s="201">
        <v>2.56</v>
      </c>
      <c r="N41" s="201">
        <v>2.84</v>
      </c>
      <c r="O41" s="201">
        <v>3.16</v>
      </c>
      <c r="P41" s="201">
        <v>5.21</v>
      </c>
      <c r="Q41" s="201">
        <v>0.41</v>
      </c>
      <c r="R41" s="201">
        <v>1.27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8.43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2.88</v>
      </c>
      <c r="AZ41" s="201">
        <v>0</v>
      </c>
      <c r="BA41" s="201">
        <v>0</v>
      </c>
      <c r="BB41" s="201">
        <v>2.71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2.79</v>
      </c>
      <c r="L42" s="201">
        <v>9.18</v>
      </c>
      <c r="M42" s="201">
        <v>2.56</v>
      </c>
      <c r="N42" s="201">
        <v>2.84</v>
      </c>
      <c r="O42" s="201">
        <v>3.16</v>
      </c>
      <c r="P42" s="201">
        <v>5.21</v>
      </c>
      <c r="Q42" s="201">
        <v>0.41</v>
      </c>
      <c r="R42" s="201">
        <v>1.27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8.43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2.88</v>
      </c>
      <c r="AZ42" s="201">
        <v>0</v>
      </c>
      <c r="BA42" s="201">
        <v>0</v>
      </c>
      <c r="BB42" s="201">
        <v>2.71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9.18</v>
      </c>
      <c r="M43" s="201">
        <v>2.56</v>
      </c>
      <c r="N43" s="201">
        <v>2.84</v>
      </c>
      <c r="O43" s="201">
        <v>3.16</v>
      </c>
      <c r="P43" s="201">
        <v>5.21</v>
      </c>
      <c r="Q43" s="201">
        <v>0.41</v>
      </c>
      <c r="R43" s="201">
        <v>1.27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8.43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2.88</v>
      </c>
      <c r="AZ43" s="201">
        <v>0</v>
      </c>
      <c r="BA43" s="201">
        <v>0</v>
      </c>
      <c r="BB43" s="201">
        <v>2.71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9.18</v>
      </c>
      <c r="M44" s="201">
        <v>2.56</v>
      </c>
      <c r="N44" s="201">
        <v>2.84</v>
      </c>
      <c r="O44" s="201">
        <v>3.16</v>
      </c>
      <c r="P44" s="201">
        <v>5.21</v>
      </c>
      <c r="Q44" s="201">
        <v>0.41</v>
      </c>
      <c r="R44" s="201">
        <v>1.27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8.43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2.88</v>
      </c>
      <c r="AZ44" s="201">
        <v>0</v>
      </c>
      <c r="BA44" s="201">
        <v>0</v>
      </c>
      <c r="BB44" s="201">
        <v>2.71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9.18</v>
      </c>
      <c r="M45" s="201">
        <v>2.56</v>
      </c>
      <c r="N45" s="201">
        <v>2.84</v>
      </c>
      <c r="O45" s="201">
        <v>3.16</v>
      </c>
      <c r="P45" s="201">
        <v>5.21</v>
      </c>
      <c r="Q45" s="201">
        <v>0.41</v>
      </c>
      <c r="R45" s="201">
        <v>1.27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8.43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2.88</v>
      </c>
      <c r="AZ45" s="201">
        <v>0</v>
      </c>
      <c r="BA45" s="201">
        <v>0</v>
      </c>
      <c r="BB45" s="201">
        <v>2.71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9.18</v>
      </c>
      <c r="M46" s="201">
        <v>2.56</v>
      </c>
      <c r="N46" s="201">
        <v>2.84</v>
      </c>
      <c r="O46" s="201">
        <v>3.16</v>
      </c>
      <c r="P46" s="201">
        <v>5.21</v>
      </c>
      <c r="Q46" s="201">
        <v>0.41</v>
      </c>
      <c r="R46" s="201">
        <v>1.27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8.43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2.88</v>
      </c>
      <c r="AZ46" s="201">
        <v>0</v>
      </c>
      <c r="BA46" s="201">
        <v>0</v>
      </c>
      <c r="BB46" s="201">
        <v>2.71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9.18</v>
      </c>
      <c r="M47" s="201">
        <v>2.56</v>
      </c>
      <c r="N47" s="201">
        <v>2.84</v>
      </c>
      <c r="O47" s="201">
        <v>3.16</v>
      </c>
      <c r="P47" s="201">
        <v>5.21</v>
      </c>
      <c r="Q47" s="201">
        <v>0.41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23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8.43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2.88</v>
      </c>
      <c r="AZ47" s="201">
        <v>0</v>
      </c>
      <c r="BA47" s="201">
        <v>0</v>
      </c>
      <c r="BB47" s="201">
        <v>2.71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9.18</v>
      </c>
      <c r="M48" s="201">
        <v>2.56</v>
      </c>
      <c r="N48" s="201">
        <v>2.84</v>
      </c>
      <c r="O48" s="201">
        <v>3.16</v>
      </c>
      <c r="P48" s="201">
        <v>5.21</v>
      </c>
      <c r="Q48" s="201">
        <v>0.41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23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8.43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2.88</v>
      </c>
      <c r="AZ48" s="201">
        <v>0</v>
      </c>
      <c r="BA48" s="201">
        <v>0</v>
      </c>
      <c r="BB48" s="201">
        <v>2.71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9.18</v>
      </c>
      <c r="M49" s="201">
        <v>2.56</v>
      </c>
      <c r="N49" s="201">
        <v>2.84</v>
      </c>
      <c r="O49" s="201">
        <v>3.16</v>
      </c>
      <c r="P49" s="201">
        <v>5.21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23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8.43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2.88</v>
      </c>
      <c r="AZ49" s="201">
        <v>0</v>
      </c>
      <c r="BA49" s="201">
        <v>0</v>
      </c>
      <c r="BB49" s="201">
        <v>2.38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9.18</v>
      </c>
      <c r="M50" s="201">
        <v>2.56</v>
      </c>
      <c r="N50" s="201">
        <v>2.84</v>
      </c>
      <c r="O50" s="201">
        <v>3.16</v>
      </c>
      <c r="P50" s="201">
        <v>5.21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23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8.43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2.88</v>
      </c>
      <c r="AZ50" s="201">
        <v>0</v>
      </c>
      <c r="BA50" s="201">
        <v>0</v>
      </c>
      <c r="BB50" s="201">
        <v>2.14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2.79</v>
      </c>
      <c r="L51" s="201">
        <v>9.18</v>
      </c>
      <c r="M51" s="201">
        <v>2.56</v>
      </c>
      <c r="N51" s="201">
        <v>2.84</v>
      </c>
      <c r="O51" s="201">
        <v>3.16</v>
      </c>
      <c r="P51" s="201">
        <v>5.21</v>
      </c>
      <c r="Q51" s="201">
        <v>0.41</v>
      </c>
      <c r="R51" s="201">
        <v>1.27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23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8.43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2.88</v>
      </c>
      <c r="AZ51" s="201">
        <v>0</v>
      </c>
      <c r="BA51" s="201">
        <v>0</v>
      </c>
      <c r="BB51" s="201">
        <v>2.29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2.79</v>
      </c>
      <c r="L52" s="201">
        <v>9.18</v>
      </c>
      <c r="M52" s="201">
        <v>2.56</v>
      </c>
      <c r="N52" s="201">
        <v>2.84</v>
      </c>
      <c r="O52" s="201">
        <v>3.16</v>
      </c>
      <c r="P52" s="201">
        <v>5.21</v>
      </c>
      <c r="Q52" s="201">
        <v>0.41</v>
      </c>
      <c r="R52" s="201">
        <v>1.27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23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8.43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2.88</v>
      </c>
      <c r="AZ52" s="201">
        <v>0</v>
      </c>
      <c r="BA52" s="201">
        <v>0</v>
      </c>
      <c r="BB52" s="201">
        <v>2.29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2.79</v>
      </c>
      <c r="L53" s="201">
        <v>9.18</v>
      </c>
      <c r="M53" s="201">
        <v>2.56</v>
      </c>
      <c r="N53" s="201">
        <v>2.84</v>
      </c>
      <c r="O53" s="201">
        <v>3.16</v>
      </c>
      <c r="P53" s="201">
        <v>5.21</v>
      </c>
      <c r="Q53" s="201">
        <v>0.41</v>
      </c>
      <c r="R53" s="201">
        <v>1.27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23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8.43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2.88</v>
      </c>
      <c r="AZ53" s="201">
        <v>0</v>
      </c>
      <c r="BA53" s="201">
        <v>0</v>
      </c>
      <c r="BB53" s="201">
        <v>2.29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2.79</v>
      </c>
      <c r="L54" s="201">
        <v>9.18</v>
      </c>
      <c r="M54" s="201">
        <v>2.56</v>
      </c>
      <c r="N54" s="201">
        <v>2.84</v>
      </c>
      <c r="O54" s="201">
        <v>3.16</v>
      </c>
      <c r="P54" s="201">
        <v>5.21</v>
      </c>
      <c r="Q54" s="201">
        <v>0.41</v>
      </c>
      <c r="R54" s="201">
        <v>1.27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23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8.43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2.88</v>
      </c>
      <c r="AZ54" s="201">
        <v>0</v>
      </c>
      <c r="BA54" s="201">
        <v>0</v>
      </c>
      <c r="BB54" s="201">
        <v>2.29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2.79</v>
      </c>
      <c r="L55" s="201">
        <v>9.18</v>
      </c>
      <c r="M55" s="201">
        <v>2.56</v>
      </c>
      <c r="N55" s="201">
        <v>2.84</v>
      </c>
      <c r="O55" s="201">
        <v>3.16</v>
      </c>
      <c r="P55" s="201">
        <v>5.21</v>
      </c>
      <c r="Q55" s="201">
        <v>0.41</v>
      </c>
      <c r="R55" s="201">
        <v>1.27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23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8.43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2.88</v>
      </c>
      <c r="AZ55" s="201">
        <v>0</v>
      </c>
      <c r="BA55" s="201">
        <v>0</v>
      </c>
      <c r="BB55" s="201">
        <v>2.14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2.79</v>
      </c>
      <c r="L56" s="201">
        <v>9.18</v>
      </c>
      <c r="M56" s="201">
        <v>2.56</v>
      </c>
      <c r="N56" s="201">
        <v>2.84</v>
      </c>
      <c r="O56" s="201">
        <v>3.16</v>
      </c>
      <c r="P56" s="201">
        <v>5.21</v>
      </c>
      <c r="Q56" s="201">
        <v>0.41</v>
      </c>
      <c r="R56" s="201">
        <v>1.27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23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8.43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2.88</v>
      </c>
      <c r="AZ56" s="201">
        <v>0</v>
      </c>
      <c r="BA56" s="201">
        <v>0</v>
      </c>
      <c r="BB56" s="201">
        <v>2.14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2.79</v>
      </c>
      <c r="L57" s="201">
        <v>9.18</v>
      </c>
      <c r="M57" s="201">
        <v>2.56</v>
      </c>
      <c r="N57" s="201">
        <v>2.84</v>
      </c>
      <c r="O57" s="201">
        <v>3.16</v>
      </c>
      <c r="P57" s="201">
        <v>5.21</v>
      </c>
      <c r="Q57" s="201">
        <v>0.41</v>
      </c>
      <c r="R57" s="201">
        <v>1.27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23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8.43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2.88</v>
      </c>
      <c r="AZ57" s="201">
        <v>0</v>
      </c>
      <c r="BA57" s="201">
        <v>0</v>
      </c>
      <c r="BB57" s="201">
        <v>2.14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2.79</v>
      </c>
      <c r="L58" s="201">
        <v>9.18</v>
      </c>
      <c r="M58" s="201">
        <v>2.56</v>
      </c>
      <c r="N58" s="201">
        <v>2.84</v>
      </c>
      <c r="O58" s="201">
        <v>3.16</v>
      </c>
      <c r="P58" s="201">
        <v>5.21</v>
      </c>
      <c r="Q58" s="201">
        <v>0.41</v>
      </c>
      <c r="R58" s="201">
        <v>1.27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23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8.43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2.88</v>
      </c>
      <c r="AZ58" s="201">
        <v>0</v>
      </c>
      <c r="BA58" s="201">
        <v>0</v>
      </c>
      <c r="BB58" s="201">
        <v>2.14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2.79</v>
      </c>
      <c r="L59" s="201">
        <v>9.18</v>
      </c>
      <c r="M59" s="201">
        <v>2.56</v>
      </c>
      <c r="N59" s="201">
        <v>2.84</v>
      </c>
      <c r="O59" s="201">
        <v>3.16</v>
      </c>
      <c r="P59" s="201">
        <v>5.21</v>
      </c>
      <c r="Q59" s="201">
        <v>0.41</v>
      </c>
      <c r="R59" s="201">
        <v>1.27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23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8.43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2.88</v>
      </c>
      <c r="AZ59" s="201">
        <v>0</v>
      </c>
      <c r="BA59" s="201">
        <v>0</v>
      </c>
      <c r="BB59" s="201">
        <v>2.14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2.79</v>
      </c>
      <c r="L60" s="201">
        <v>9.18</v>
      </c>
      <c r="M60" s="201">
        <v>2.56</v>
      </c>
      <c r="N60" s="201">
        <v>2.84</v>
      </c>
      <c r="O60" s="201">
        <v>3.16</v>
      </c>
      <c r="P60" s="201">
        <v>5.21</v>
      </c>
      <c r="Q60" s="201">
        <v>0.41</v>
      </c>
      <c r="R60" s="201">
        <v>1.27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23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8.43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2.88</v>
      </c>
      <c r="AZ60" s="201">
        <v>0</v>
      </c>
      <c r="BA60" s="201">
        <v>0</v>
      </c>
      <c r="BB60" s="201">
        <v>2.14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2.79</v>
      </c>
      <c r="L61" s="201">
        <v>9.18</v>
      </c>
      <c r="M61" s="201">
        <v>2.56</v>
      </c>
      <c r="N61" s="201">
        <v>2.84</v>
      </c>
      <c r="O61" s="201">
        <v>3.16</v>
      </c>
      <c r="P61" s="201">
        <v>5.21</v>
      </c>
      <c r="Q61" s="201">
        <v>0.41</v>
      </c>
      <c r="R61" s="201">
        <v>1.27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23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8.43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2.88</v>
      </c>
      <c r="AZ61" s="201">
        <v>0</v>
      </c>
      <c r="BA61" s="201">
        <v>0</v>
      </c>
      <c r="BB61" s="201">
        <v>2.73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2.79</v>
      </c>
      <c r="L62" s="201">
        <v>9.18</v>
      </c>
      <c r="M62" s="201">
        <v>2.56</v>
      </c>
      <c r="N62" s="201">
        <v>2.84</v>
      </c>
      <c r="O62" s="201">
        <v>3.16</v>
      </c>
      <c r="P62" s="201">
        <v>5.21</v>
      </c>
      <c r="Q62" s="201">
        <v>0.41</v>
      </c>
      <c r="R62" s="201">
        <v>1.27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23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8.43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2.88</v>
      </c>
      <c r="AZ62" s="201">
        <v>0</v>
      </c>
      <c r="BA62" s="201">
        <v>0</v>
      </c>
      <c r="BB62" s="201">
        <v>2.9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2.79</v>
      </c>
      <c r="L63" s="201">
        <v>9.18</v>
      </c>
      <c r="M63" s="201">
        <v>2.56</v>
      </c>
      <c r="N63" s="201">
        <v>2.84</v>
      </c>
      <c r="O63" s="201">
        <v>3.16</v>
      </c>
      <c r="P63" s="201">
        <v>5.21</v>
      </c>
      <c r="Q63" s="201">
        <v>0.39</v>
      </c>
      <c r="R63" s="201">
        <v>1.27</v>
      </c>
      <c r="S63" s="201">
        <v>0.6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23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8.43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2.88</v>
      </c>
      <c r="AZ63" s="201">
        <v>0</v>
      </c>
      <c r="BA63" s="201">
        <v>0</v>
      </c>
      <c r="BB63" s="201">
        <v>2.9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2.79</v>
      </c>
      <c r="L64" s="201">
        <v>9.18</v>
      </c>
      <c r="M64" s="201">
        <v>2.56</v>
      </c>
      <c r="N64" s="201">
        <v>2.84</v>
      </c>
      <c r="O64" s="201">
        <v>3.16</v>
      </c>
      <c r="P64" s="201">
        <v>5.21</v>
      </c>
      <c r="Q64" s="201">
        <v>0.41</v>
      </c>
      <c r="R64" s="201">
        <v>1.27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23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8.43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2.88</v>
      </c>
      <c r="AZ64" s="201">
        <v>0</v>
      </c>
      <c r="BA64" s="201">
        <v>0.53</v>
      </c>
      <c r="BB64" s="201">
        <v>2.9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2.79</v>
      </c>
      <c r="L65" s="201">
        <v>9.18</v>
      </c>
      <c r="M65" s="201">
        <v>2.56</v>
      </c>
      <c r="N65" s="201">
        <v>2.84</v>
      </c>
      <c r="O65" s="201">
        <v>3.16</v>
      </c>
      <c r="P65" s="201">
        <v>5.21</v>
      </c>
      <c r="Q65" s="201">
        <v>0.4</v>
      </c>
      <c r="R65" s="201">
        <v>1.27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23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8.43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2.88</v>
      </c>
      <c r="AZ65" s="201">
        <v>0</v>
      </c>
      <c r="BA65" s="201">
        <v>0.53</v>
      </c>
      <c r="BB65" s="201">
        <v>2.9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2.79</v>
      </c>
      <c r="L66" s="201">
        <v>9.18</v>
      </c>
      <c r="M66" s="201">
        <v>2.56</v>
      </c>
      <c r="N66" s="201">
        <v>2.84</v>
      </c>
      <c r="O66" s="201">
        <v>3.16</v>
      </c>
      <c r="P66" s="201">
        <v>5.21</v>
      </c>
      <c r="Q66" s="201">
        <v>0.4</v>
      </c>
      <c r="R66" s="201">
        <v>1.27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23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8.43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2.88</v>
      </c>
      <c r="AZ66" s="201">
        <v>0</v>
      </c>
      <c r="BA66" s="201">
        <v>0.53</v>
      </c>
      <c r="BB66" s="201">
        <v>2.9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2.79</v>
      </c>
      <c r="L67" s="201">
        <v>9.18</v>
      </c>
      <c r="M67" s="201">
        <v>2.56</v>
      </c>
      <c r="N67" s="201">
        <v>2.84</v>
      </c>
      <c r="O67" s="201">
        <v>3.16</v>
      </c>
      <c r="P67" s="201">
        <v>5.21</v>
      </c>
      <c r="Q67" s="201">
        <v>0.4</v>
      </c>
      <c r="R67" s="201">
        <v>1.27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23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8.43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2.88</v>
      </c>
      <c r="AZ67" s="201">
        <v>0</v>
      </c>
      <c r="BA67" s="201">
        <v>0.98</v>
      </c>
      <c r="BB67" s="201">
        <v>2.9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2.79</v>
      </c>
      <c r="L68" s="201">
        <v>9.18</v>
      </c>
      <c r="M68" s="201">
        <v>2.56</v>
      </c>
      <c r="N68" s="201">
        <v>2.84</v>
      </c>
      <c r="O68" s="201">
        <v>3.16</v>
      </c>
      <c r="P68" s="201">
        <v>5.21</v>
      </c>
      <c r="Q68" s="201">
        <v>0.4</v>
      </c>
      <c r="R68" s="201">
        <v>1.27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23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8.43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2.88</v>
      </c>
      <c r="AZ68" s="201">
        <v>0</v>
      </c>
      <c r="BA68" s="201">
        <v>0.98</v>
      </c>
      <c r="BB68" s="201">
        <v>2.9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2.89</v>
      </c>
      <c r="L69" s="201">
        <v>9.18</v>
      </c>
      <c r="M69" s="201">
        <v>2.56</v>
      </c>
      <c r="N69" s="201">
        <v>2.84</v>
      </c>
      <c r="O69" s="201">
        <v>3.16</v>
      </c>
      <c r="P69" s="201">
        <v>5.21</v>
      </c>
      <c r="Q69" s="201">
        <v>0.4</v>
      </c>
      <c r="R69" s="201">
        <v>1.27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23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8.43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2.88</v>
      </c>
      <c r="AZ69" s="201">
        <v>0</v>
      </c>
      <c r="BA69" s="201">
        <v>0.98</v>
      </c>
      <c r="BB69" s="201">
        <v>2.9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2.79</v>
      </c>
      <c r="L70" s="201">
        <v>9.18</v>
      </c>
      <c r="M70" s="201">
        <v>2.56</v>
      </c>
      <c r="N70" s="201">
        <v>2.84</v>
      </c>
      <c r="O70" s="201">
        <v>3.16</v>
      </c>
      <c r="P70" s="201">
        <v>5.21</v>
      </c>
      <c r="Q70" s="201">
        <v>0.4</v>
      </c>
      <c r="R70" s="201">
        <v>1.27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23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8.43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2.88</v>
      </c>
      <c r="AZ70" s="201">
        <v>0</v>
      </c>
      <c r="BA70" s="201">
        <v>0.98</v>
      </c>
      <c r="BB70" s="201">
        <v>2.9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2.79</v>
      </c>
      <c r="L71" s="201">
        <v>9.18</v>
      </c>
      <c r="M71" s="201">
        <v>2.56</v>
      </c>
      <c r="N71" s="201">
        <v>2.84</v>
      </c>
      <c r="O71" s="201">
        <v>3.16</v>
      </c>
      <c r="P71" s="201">
        <v>5.21</v>
      </c>
      <c r="Q71" s="201">
        <v>0.4</v>
      </c>
      <c r="R71" s="201">
        <v>1.27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23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8.43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2.88</v>
      </c>
      <c r="AZ71" s="201">
        <v>0</v>
      </c>
      <c r="BA71" s="201">
        <v>0.98</v>
      </c>
      <c r="BB71" s="201">
        <v>2.9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2.64</v>
      </c>
      <c r="L72" s="201">
        <v>9.18</v>
      </c>
      <c r="M72" s="201">
        <v>2.56</v>
      </c>
      <c r="N72" s="201">
        <v>2.84</v>
      </c>
      <c r="O72" s="201">
        <v>3.16</v>
      </c>
      <c r="P72" s="201">
        <v>5.21</v>
      </c>
      <c r="Q72" s="201">
        <v>0.4</v>
      </c>
      <c r="R72" s="201">
        <v>1.27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23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8.43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2.88</v>
      </c>
      <c r="AZ72" s="201">
        <v>0</v>
      </c>
      <c r="BA72" s="201">
        <v>0.98</v>
      </c>
      <c r="BB72" s="201">
        <v>2.9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2.79</v>
      </c>
      <c r="L73" s="201">
        <v>9.18</v>
      </c>
      <c r="M73" s="201">
        <v>2.56</v>
      </c>
      <c r="N73" s="201">
        <v>2.84</v>
      </c>
      <c r="O73" s="201">
        <v>3.16</v>
      </c>
      <c r="P73" s="201">
        <v>5.21</v>
      </c>
      <c r="Q73" s="201">
        <v>0.4</v>
      </c>
      <c r="R73" s="201">
        <v>1.27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23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8.43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2.88</v>
      </c>
      <c r="AZ73" s="201">
        <v>0</v>
      </c>
      <c r="BA73" s="201">
        <v>0.98</v>
      </c>
      <c r="BB73" s="201">
        <v>2.9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2.79</v>
      </c>
      <c r="L74" s="201">
        <v>9.18</v>
      </c>
      <c r="M74" s="201">
        <v>2.56</v>
      </c>
      <c r="N74" s="201">
        <v>2.84</v>
      </c>
      <c r="O74" s="201">
        <v>3.16</v>
      </c>
      <c r="P74" s="201">
        <v>5.21</v>
      </c>
      <c r="Q74" s="201">
        <v>0.4</v>
      </c>
      <c r="R74" s="201">
        <v>1.27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23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8.43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2.88</v>
      </c>
      <c r="AZ74" s="201">
        <v>0.98</v>
      </c>
      <c r="BA74" s="201">
        <v>1.42</v>
      </c>
      <c r="BB74" s="201">
        <v>2.9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2.89</v>
      </c>
      <c r="L75" s="201">
        <v>9.18</v>
      </c>
      <c r="M75" s="201">
        <v>2.56</v>
      </c>
      <c r="N75" s="201">
        <v>2.84</v>
      </c>
      <c r="O75" s="201">
        <v>3.16</v>
      </c>
      <c r="P75" s="201">
        <v>5.21</v>
      </c>
      <c r="Q75" s="201">
        <v>0.4</v>
      </c>
      <c r="R75" s="201">
        <v>1.27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23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8.43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2.88</v>
      </c>
      <c r="AZ75" s="201">
        <v>1.17</v>
      </c>
      <c r="BA75" s="201">
        <v>2.0299999999999998</v>
      </c>
      <c r="BB75" s="201">
        <v>2.9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2.79</v>
      </c>
      <c r="L76" s="201">
        <v>9.18</v>
      </c>
      <c r="M76" s="201">
        <v>2.56</v>
      </c>
      <c r="N76" s="201">
        <v>2.84</v>
      </c>
      <c r="O76" s="201">
        <v>3.16</v>
      </c>
      <c r="P76" s="201">
        <v>5.21</v>
      </c>
      <c r="Q76" s="201">
        <v>0.4</v>
      </c>
      <c r="R76" s="201">
        <v>1.27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23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8.43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2.88</v>
      </c>
      <c r="AZ76" s="201">
        <v>1.17</v>
      </c>
      <c r="BA76" s="201">
        <v>2.66</v>
      </c>
      <c r="BB76" s="201">
        <v>2.9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2.79</v>
      </c>
      <c r="L77" s="201">
        <v>9.34</v>
      </c>
      <c r="M77" s="201">
        <v>2.56</v>
      </c>
      <c r="N77" s="201">
        <v>2.84</v>
      </c>
      <c r="O77" s="201">
        <v>3.16</v>
      </c>
      <c r="P77" s="201">
        <v>5.21</v>
      </c>
      <c r="Q77" s="201">
        <v>0.41</v>
      </c>
      <c r="R77" s="201">
        <v>1.27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23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8.43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2.88</v>
      </c>
      <c r="AZ77" s="201">
        <v>1.19</v>
      </c>
      <c r="BA77" s="201">
        <v>3.22</v>
      </c>
      <c r="BB77" s="201">
        <v>2.9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2.79</v>
      </c>
      <c r="L78" s="201">
        <v>9.18</v>
      </c>
      <c r="M78" s="201">
        <v>2.56</v>
      </c>
      <c r="N78" s="201">
        <v>2.84</v>
      </c>
      <c r="O78" s="201">
        <v>3.16</v>
      </c>
      <c r="P78" s="201">
        <v>5.21</v>
      </c>
      <c r="Q78" s="201">
        <v>0.41</v>
      </c>
      <c r="R78" s="201">
        <v>1.27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23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8.43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2.88</v>
      </c>
      <c r="AZ78" s="201">
        <v>2.4300000000000002</v>
      </c>
      <c r="BA78" s="201">
        <v>3.22</v>
      </c>
      <c r="BB78" s="201">
        <v>2.9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9.18</v>
      </c>
      <c r="M79" s="201">
        <v>2.56</v>
      </c>
      <c r="N79" s="201">
        <v>2.84</v>
      </c>
      <c r="O79" s="201">
        <v>3.16</v>
      </c>
      <c r="P79" s="201">
        <v>5.21</v>
      </c>
      <c r="Q79" s="201">
        <v>0.41</v>
      </c>
      <c r="R79" s="201">
        <v>1.27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8.43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2.88</v>
      </c>
      <c r="AZ79" s="201">
        <v>3.65</v>
      </c>
      <c r="BA79" s="201">
        <v>3.16</v>
      </c>
      <c r="BB79" s="201">
        <v>2.9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9.18</v>
      </c>
      <c r="M80" s="201">
        <v>2.56</v>
      </c>
      <c r="N80" s="201">
        <v>2.84</v>
      </c>
      <c r="O80" s="201">
        <v>3.16</v>
      </c>
      <c r="P80" s="201">
        <v>5.21</v>
      </c>
      <c r="Q80" s="201">
        <v>0.41</v>
      </c>
      <c r="R80" s="201">
        <v>1.27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2.88</v>
      </c>
      <c r="AZ80" s="201">
        <v>4.8600000000000003</v>
      </c>
      <c r="BA80" s="201">
        <v>3.15</v>
      </c>
      <c r="BB80" s="201">
        <v>2.9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9.18</v>
      </c>
      <c r="M81" s="201">
        <v>2.56</v>
      </c>
      <c r="N81" s="201">
        <v>2.84</v>
      </c>
      <c r="O81" s="201">
        <v>3.16</v>
      </c>
      <c r="P81" s="201">
        <v>5.21</v>
      </c>
      <c r="Q81" s="201">
        <v>0.41</v>
      </c>
      <c r="R81" s="201">
        <v>1.27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2.88</v>
      </c>
      <c r="AZ81" s="201">
        <v>4.8600000000000003</v>
      </c>
      <c r="BA81" s="201">
        <v>3.15</v>
      </c>
      <c r="BB81" s="201">
        <v>2.9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9.18</v>
      </c>
      <c r="M82" s="201">
        <v>2.56</v>
      </c>
      <c r="N82" s="201">
        <v>2.84</v>
      </c>
      <c r="O82" s="201">
        <v>3.16</v>
      </c>
      <c r="P82" s="201">
        <v>5.21</v>
      </c>
      <c r="Q82" s="201">
        <v>0.41</v>
      </c>
      <c r="R82" s="201">
        <v>1.32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2.88</v>
      </c>
      <c r="AZ82" s="201">
        <v>4.8600000000000003</v>
      </c>
      <c r="BA82" s="201">
        <v>3.15</v>
      </c>
      <c r="BB82" s="201">
        <v>2.9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2.79</v>
      </c>
      <c r="L83" s="201">
        <v>9.18</v>
      </c>
      <c r="M83" s="201">
        <v>2.56</v>
      </c>
      <c r="N83" s="201">
        <v>2.84</v>
      </c>
      <c r="O83" s="201">
        <v>3.16</v>
      </c>
      <c r="P83" s="201">
        <v>5.21</v>
      </c>
      <c r="Q83" s="201">
        <v>0.41</v>
      </c>
      <c r="R83" s="201">
        <v>1.27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2.88</v>
      </c>
      <c r="AZ83" s="201">
        <v>4.8600000000000003</v>
      </c>
      <c r="BA83" s="201">
        <v>2.93</v>
      </c>
      <c r="BB83" s="201">
        <v>2.9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9.18</v>
      </c>
      <c r="M84" s="201">
        <v>2.56</v>
      </c>
      <c r="N84" s="201">
        <v>2.84</v>
      </c>
      <c r="O84" s="201">
        <v>3.16</v>
      </c>
      <c r="P84" s="201">
        <v>5.21</v>
      </c>
      <c r="Q84" s="201">
        <v>0.41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2.88</v>
      </c>
      <c r="AZ84" s="201">
        <v>4.8600000000000003</v>
      </c>
      <c r="BA84" s="201">
        <v>2.7</v>
      </c>
      <c r="BB84" s="201">
        <v>2.9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2.79</v>
      </c>
      <c r="L85" s="201">
        <v>9.18</v>
      </c>
      <c r="M85" s="201">
        <v>2.56</v>
      </c>
      <c r="N85" s="201">
        <v>2.84</v>
      </c>
      <c r="O85" s="201">
        <v>3.16</v>
      </c>
      <c r="P85" s="201">
        <v>5.21</v>
      </c>
      <c r="Q85" s="201">
        <v>0.4</v>
      </c>
      <c r="R85" s="201">
        <v>1.27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2.88</v>
      </c>
      <c r="AZ85" s="201">
        <v>3.65</v>
      </c>
      <c r="BA85" s="201">
        <v>2.7</v>
      </c>
      <c r="BB85" s="201">
        <v>2.9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2.79</v>
      </c>
      <c r="L86" s="201">
        <v>9.18</v>
      </c>
      <c r="M86" s="201">
        <v>2.56</v>
      </c>
      <c r="N86" s="201">
        <v>2.84</v>
      </c>
      <c r="O86" s="201">
        <v>3.16</v>
      </c>
      <c r="P86" s="201">
        <v>5.21</v>
      </c>
      <c r="Q86" s="201">
        <v>0.4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2.88</v>
      </c>
      <c r="AZ86" s="201">
        <v>3.65</v>
      </c>
      <c r="BA86" s="201">
        <v>2.1800000000000002</v>
      </c>
      <c r="BB86" s="201">
        <v>2.9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9.18</v>
      </c>
      <c r="M87" s="201">
        <v>2.56</v>
      </c>
      <c r="N87" s="201">
        <v>2.84</v>
      </c>
      <c r="O87" s="201">
        <v>3.16</v>
      </c>
      <c r="P87" s="201">
        <v>5.21</v>
      </c>
      <c r="Q87" s="201">
        <v>0.4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2.88</v>
      </c>
      <c r="AZ87" s="201">
        <v>3.65</v>
      </c>
      <c r="BA87" s="201">
        <v>2.14</v>
      </c>
      <c r="BB87" s="201">
        <v>2.9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9.18</v>
      </c>
      <c r="M88" s="201">
        <v>2.56</v>
      </c>
      <c r="N88" s="201">
        <v>2.84</v>
      </c>
      <c r="O88" s="201">
        <v>3.16</v>
      </c>
      <c r="P88" s="201">
        <v>5.21</v>
      </c>
      <c r="Q88" s="201">
        <v>0.4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2.88</v>
      </c>
      <c r="AZ88" s="201">
        <v>3.65</v>
      </c>
      <c r="BA88" s="201">
        <v>2.14</v>
      </c>
      <c r="BB88" s="201">
        <v>2.9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2.79</v>
      </c>
      <c r="L89" s="201">
        <v>9.18</v>
      </c>
      <c r="M89" s="201">
        <v>2.56</v>
      </c>
      <c r="N89" s="201">
        <v>2.84</v>
      </c>
      <c r="O89" s="201">
        <v>3.16</v>
      </c>
      <c r="P89" s="201">
        <v>5.21</v>
      </c>
      <c r="Q89" s="201">
        <v>0.4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2.88</v>
      </c>
      <c r="AZ89" s="201">
        <v>3.65</v>
      </c>
      <c r="BA89" s="201">
        <v>2.7</v>
      </c>
      <c r="BB89" s="201">
        <v>2.9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9.18</v>
      </c>
      <c r="M90" s="201">
        <v>2.56</v>
      </c>
      <c r="N90" s="201">
        <v>2.84</v>
      </c>
      <c r="O90" s="201">
        <v>3.16</v>
      </c>
      <c r="P90" s="201">
        <v>5.21</v>
      </c>
      <c r="Q90" s="201">
        <v>0.4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2.88</v>
      </c>
      <c r="AZ90" s="201">
        <v>4.8600000000000003</v>
      </c>
      <c r="BA90" s="201">
        <v>2.93</v>
      </c>
      <c r="BB90" s="201">
        <v>2.9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9.18</v>
      </c>
      <c r="M91" s="201">
        <v>2.56</v>
      </c>
      <c r="N91" s="201">
        <v>2.84</v>
      </c>
      <c r="O91" s="201">
        <v>3.16</v>
      </c>
      <c r="P91" s="201">
        <v>5.21</v>
      </c>
      <c r="Q91" s="201">
        <v>0.4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2.88</v>
      </c>
      <c r="AZ91" s="201">
        <v>4.8600000000000003</v>
      </c>
      <c r="BA91" s="201">
        <v>2.93</v>
      </c>
      <c r="BB91" s="201">
        <v>2.9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9.18</v>
      </c>
      <c r="M92" s="201">
        <v>2.56</v>
      </c>
      <c r="N92" s="201">
        <v>2.84</v>
      </c>
      <c r="O92" s="201">
        <v>3.16</v>
      </c>
      <c r="P92" s="201">
        <v>5.21</v>
      </c>
      <c r="Q92" s="201">
        <v>0.4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2.88</v>
      </c>
      <c r="AZ92" s="201">
        <v>4.8600000000000003</v>
      </c>
      <c r="BA92" s="201">
        <v>2.48</v>
      </c>
      <c r="BB92" s="201">
        <v>2.9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9.18</v>
      </c>
      <c r="M93" s="201">
        <v>2.56</v>
      </c>
      <c r="N93" s="201">
        <v>2.84</v>
      </c>
      <c r="O93" s="201">
        <v>3.16</v>
      </c>
      <c r="P93" s="201">
        <v>5.21</v>
      </c>
      <c r="Q93" s="201">
        <v>0.4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2.88</v>
      </c>
      <c r="AZ93" s="201">
        <v>4.8600000000000003</v>
      </c>
      <c r="BA93" s="201">
        <v>2.23</v>
      </c>
      <c r="BB93" s="201">
        <v>2.9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9.18</v>
      </c>
      <c r="M94" s="201">
        <v>2.56</v>
      </c>
      <c r="N94" s="201">
        <v>2.84</v>
      </c>
      <c r="O94" s="201">
        <v>3.16</v>
      </c>
      <c r="P94" s="201">
        <v>5.21</v>
      </c>
      <c r="Q94" s="201">
        <v>0.4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2.88</v>
      </c>
      <c r="AZ94" s="201">
        <v>3.65</v>
      </c>
      <c r="BA94" s="201">
        <v>1.76</v>
      </c>
      <c r="BB94" s="201">
        <v>2.9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9.18</v>
      </c>
      <c r="M95" s="201">
        <v>2.56</v>
      </c>
      <c r="N95" s="201">
        <v>2.84</v>
      </c>
      <c r="O95" s="201">
        <v>3.16</v>
      </c>
      <c r="P95" s="201">
        <v>5.21</v>
      </c>
      <c r="Q95" s="201">
        <v>0.4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2.88</v>
      </c>
      <c r="AZ95" s="201">
        <v>2.4300000000000002</v>
      </c>
      <c r="BA95" s="201">
        <v>1.76</v>
      </c>
      <c r="BB95" s="201">
        <v>2.9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9.18</v>
      </c>
      <c r="M96" s="201">
        <v>2.56</v>
      </c>
      <c r="N96" s="201">
        <v>2.84</v>
      </c>
      <c r="O96" s="201">
        <v>3.16</v>
      </c>
      <c r="P96" s="201">
        <v>5.21</v>
      </c>
      <c r="Q96" s="201">
        <v>0.4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2.88</v>
      </c>
      <c r="AZ96" s="201">
        <v>2.4300000000000002</v>
      </c>
      <c r="BA96" s="201">
        <v>0.9</v>
      </c>
      <c r="BB96" s="201">
        <v>2.9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9.18</v>
      </c>
      <c r="M97" s="201">
        <v>2.56</v>
      </c>
      <c r="N97" s="201">
        <v>2.84</v>
      </c>
      <c r="O97" s="201">
        <v>3.16</v>
      </c>
      <c r="P97" s="201">
        <v>5.21</v>
      </c>
      <c r="Q97" s="201">
        <v>0.4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2.88</v>
      </c>
      <c r="AZ97" s="201">
        <v>2.4300000000000002</v>
      </c>
      <c r="BA97" s="201">
        <v>0.69</v>
      </c>
      <c r="BB97" s="201">
        <v>2.9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9.18</v>
      </c>
      <c r="M98" s="201">
        <v>2.56</v>
      </c>
      <c r="N98" s="201">
        <v>2.84</v>
      </c>
      <c r="O98" s="201">
        <v>3.16</v>
      </c>
      <c r="P98" s="201">
        <v>5.21</v>
      </c>
      <c r="Q98" s="201">
        <v>0.4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2.88</v>
      </c>
      <c r="AZ98" s="201">
        <v>2.4300000000000002</v>
      </c>
      <c r="BA98" s="201">
        <v>0.45</v>
      </c>
      <c r="BB98" s="201">
        <v>2.9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6.6972499999999949E-2</v>
      </c>
      <c r="L99">
        <f t="shared" si="0"/>
        <v>0.22035999999999958</v>
      </c>
      <c r="M99">
        <f t="shared" si="0"/>
        <v>6.1440000000000043E-2</v>
      </c>
      <c r="N99">
        <f t="shared" si="0"/>
        <v>6.8160000000000026E-2</v>
      </c>
      <c r="O99">
        <f t="shared" si="0"/>
        <v>7.5840000000000032E-2</v>
      </c>
      <c r="P99">
        <f t="shared" si="0"/>
        <v>0.12503999999999979</v>
      </c>
      <c r="Q99">
        <f t="shared" si="0"/>
        <v>9.7124999999999902E-3</v>
      </c>
      <c r="R99">
        <f t="shared" si="0"/>
        <v>3.0492499999999971E-2</v>
      </c>
      <c r="S99">
        <f t="shared" si="0"/>
        <v>1.5112500000000025E-2</v>
      </c>
      <c r="T99">
        <f t="shared" si="0"/>
        <v>3.7440000000000043E-2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0.55200000000000005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0.20231999999999964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6.9119999999999931E-2</v>
      </c>
      <c r="AZ99">
        <f t="shared" si="0"/>
        <v>2.1487500000000007E-2</v>
      </c>
      <c r="BA99">
        <f t="shared" si="0"/>
        <v>1.932250000000001E-2</v>
      </c>
      <c r="BB99">
        <f t="shared" si="0"/>
        <v>6.5302499999999986E-2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5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5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5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5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5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5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5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5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5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5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5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5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5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5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5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5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5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5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5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5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5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5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5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5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5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5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5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5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5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5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5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5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5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5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5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5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5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5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5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5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5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5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5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5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5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5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5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5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5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5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5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5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5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5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5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5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5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5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5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5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5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5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5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5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5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5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5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5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5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5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5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5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5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5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533</v>
      </c>
      <c r="D2" t="s">
        <v>533</v>
      </c>
      <c r="E2" t="s">
        <v>533</v>
      </c>
      <c r="F2" t="s">
        <v>533</v>
      </c>
      <c r="G2" t="s">
        <v>533</v>
      </c>
      <c r="H2" t="s">
        <v>533</v>
      </c>
      <c r="I2" t="s">
        <v>533</v>
      </c>
      <c r="J2" t="s">
        <v>533</v>
      </c>
      <c r="K2" t="s">
        <v>533</v>
      </c>
      <c r="L2" t="s">
        <v>533</v>
      </c>
      <c r="M2" t="s">
        <v>533</v>
      </c>
      <c r="N2" t="s">
        <v>533</v>
      </c>
      <c r="O2" t="s">
        <v>533</v>
      </c>
      <c r="P2" t="s">
        <v>533</v>
      </c>
    </row>
    <row r="3" spans="1:17">
      <c r="A3" t="s">
        <v>45</v>
      </c>
      <c r="C3" s="24">
        <v>0</v>
      </c>
      <c r="D3" s="24">
        <v>0</v>
      </c>
      <c r="E3" s="24">
        <v>0</v>
      </c>
      <c r="F3" s="24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242.22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0</v>
      </c>
      <c r="D4" s="24">
        <v>0</v>
      </c>
      <c r="E4" s="24">
        <v>0</v>
      </c>
      <c r="F4" s="24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242.22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0</v>
      </c>
      <c r="D5" s="24">
        <v>0</v>
      </c>
      <c r="E5" s="24">
        <v>0</v>
      </c>
      <c r="F5" s="24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242.22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0</v>
      </c>
      <c r="D6" s="24">
        <v>0</v>
      </c>
      <c r="E6" s="24">
        <v>0</v>
      </c>
      <c r="F6" s="24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270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0</v>
      </c>
      <c r="D7" s="24">
        <v>0</v>
      </c>
      <c r="E7" s="24">
        <v>0</v>
      </c>
      <c r="F7" s="24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270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0</v>
      </c>
      <c r="D8" s="24">
        <v>0</v>
      </c>
      <c r="E8" s="24">
        <v>0</v>
      </c>
      <c r="F8" s="24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270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0</v>
      </c>
      <c r="D9" s="24">
        <v>0</v>
      </c>
      <c r="E9" s="24">
        <v>0</v>
      </c>
      <c r="F9" s="24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270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0</v>
      </c>
      <c r="D10" s="24">
        <v>0</v>
      </c>
      <c r="E10" s="24">
        <v>0</v>
      </c>
      <c r="F10" s="24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270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0</v>
      </c>
      <c r="D11" s="24">
        <v>0</v>
      </c>
      <c r="E11" s="24">
        <v>0</v>
      </c>
      <c r="F11" s="24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270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0</v>
      </c>
      <c r="D12" s="24">
        <v>0</v>
      </c>
      <c r="E12" s="24">
        <v>0</v>
      </c>
      <c r="F12" s="24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270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0</v>
      </c>
      <c r="D13" s="24">
        <v>0</v>
      </c>
      <c r="E13" s="24">
        <v>0</v>
      </c>
      <c r="F13" s="24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270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0</v>
      </c>
      <c r="D14" s="24">
        <v>0</v>
      </c>
      <c r="E14" s="24">
        <v>0</v>
      </c>
      <c r="F14" s="24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270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0</v>
      </c>
      <c r="D15" s="24">
        <v>0</v>
      </c>
      <c r="E15" s="24">
        <v>0</v>
      </c>
      <c r="F15" s="24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270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0</v>
      </c>
      <c r="D16" s="24">
        <v>0</v>
      </c>
      <c r="E16" s="24">
        <v>0</v>
      </c>
      <c r="F16" s="24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270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0</v>
      </c>
      <c r="D17" s="24">
        <v>0</v>
      </c>
      <c r="E17" s="24">
        <v>0</v>
      </c>
      <c r="F17" s="24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270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0</v>
      </c>
      <c r="D18" s="24">
        <v>0</v>
      </c>
      <c r="E18" s="24">
        <v>0</v>
      </c>
      <c r="F18" s="24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270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0</v>
      </c>
      <c r="D19" s="24">
        <v>0</v>
      </c>
      <c r="E19" s="24">
        <v>0</v>
      </c>
      <c r="F19" s="24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0</v>
      </c>
      <c r="D20" s="24">
        <v>0</v>
      </c>
      <c r="E20" s="24">
        <v>0</v>
      </c>
      <c r="F20" s="24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0</v>
      </c>
      <c r="D21" s="24">
        <v>0</v>
      </c>
      <c r="E21" s="24">
        <v>0</v>
      </c>
      <c r="F21" s="24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0</v>
      </c>
      <c r="D22" s="24">
        <v>0</v>
      </c>
      <c r="E22" s="24">
        <v>0</v>
      </c>
      <c r="F22" s="24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0</v>
      </c>
      <c r="D23" s="24">
        <v>0</v>
      </c>
      <c r="E23" s="24">
        <v>0</v>
      </c>
      <c r="F23" s="24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0</v>
      </c>
      <c r="D24" s="24">
        <v>0</v>
      </c>
      <c r="E24" s="24">
        <v>0</v>
      </c>
      <c r="F24" s="24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0</v>
      </c>
      <c r="D25" s="24">
        <v>0</v>
      </c>
      <c r="E25" s="24">
        <v>0</v>
      </c>
      <c r="F25" s="24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0</v>
      </c>
      <c r="D26" s="24">
        <v>0</v>
      </c>
      <c r="E26" s="24">
        <v>0</v>
      </c>
      <c r="F26" s="24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0</v>
      </c>
      <c r="D27" s="24">
        <v>0</v>
      </c>
      <c r="E27" s="24">
        <v>0</v>
      </c>
      <c r="F27" s="24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0</v>
      </c>
      <c r="D28" s="24">
        <v>0</v>
      </c>
      <c r="E28" s="24">
        <v>0</v>
      </c>
      <c r="F28" s="24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0</v>
      </c>
      <c r="D29" s="24">
        <v>0</v>
      </c>
      <c r="E29" s="24">
        <v>0</v>
      </c>
      <c r="F29" s="24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0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0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0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0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0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0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0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0</v>
      </c>
      <c r="D37" s="24">
        <v>0</v>
      </c>
      <c r="E37" s="24">
        <v>0</v>
      </c>
      <c r="F37" s="24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0</v>
      </c>
      <c r="D38" s="24">
        <v>0</v>
      </c>
      <c r="E38" s="24">
        <v>0</v>
      </c>
      <c r="F38" s="24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0</v>
      </c>
      <c r="D39" s="24">
        <v>0</v>
      </c>
      <c r="E39" s="24">
        <v>0</v>
      </c>
      <c r="F39" s="24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0</v>
      </c>
      <c r="D40" s="24">
        <v>0</v>
      </c>
      <c r="E40" s="24">
        <v>0</v>
      </c>
      <c r="F40" s="24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0</v>
      </c>
      <c r="D41" s="24">
        <v>0</v>
      </c>
      <c r="E41" s="24">
        <v>0</v>
      </c>
      <c r="F41" s="24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0</v>
      </c>
      <c r="D42" s="24">
        <v>0</v>
      </c>
      <c r="E42" s="24">
        <v>0</v>
      </c>
      <c r="F42" s="24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0</v>
      </c>
      <c r="D43" s="24">
        <v>0</v>
      </c>
      <c r="E43" s="24">
        <v>0</v>
      </c>
      <c r="F43" s="24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0</v>
      </c>
      <c r="D44" s="24">
        <v>0</v>
      </c>
      <c r="E44" s="24">
        <v>0</v>
      </c>
      <c r="F44" s="24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0</v>
      </c>
      <c r="D45" s="24">
        <v>0</v>
      </c>
      <c r="E45" s="24">
        <v>0</v>
      </c>
      <c r="F45" s="24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0</v>
      </c>
      <c r="D46" s="24">
        <v>0</v>
      </c>
      <c r="E46" s="24">
        <v>0</v>
      </c>
      <c r="F46" s="24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0</v>
      </c>
      <c r="D47" s="24">
        <v>0</v>
      </c>
      <c r="E47" s="24">
        <v>0</v>
      </c>
      <c r="F47" s="24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0</v>
      </c>
      <c r="D48" s="24">
        <v>0</v>
      </c>
      <c r="E48" s="24">
        <v>0</v>
      </c>
      <c r="F48" s="24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0</v>
      </c>
      <c r="D49" s="24">
        <v>0</v>
      </c>
      <c r="E49" s="24">
        <v>0</v>
      </c>
      <c r="F49" s="24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0</v>
      </c>
      <c r="D50" s="24">
        <v>0</v>
      </c>
      <c r="E50" s="24">
        <v>0</v>
      </c>
      <c r="F50" s="24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0</v>
      </c>
      <c r="D51" s="24">
        <v>0</v>
      </c>
      <c r="E51" s="24">
        <v>0</v>
      </c>
      <c r="F51" s="24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0</v>
      </c>
      <c r="D52" s="24">
        <v>0</v>
      </c>
      <c r="E52" s="24">
        <v>0</v>
      </c>
      <c r="F52" s="24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0</v>
      </c>
      <c r="D53" s="24">
        <v>0</v>
      </c>
      <c r="E53" s="24">
        <v>0</v>
      </c>
      <c r="F53" s="24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0</v>
      </c>
      <c r="D54" s="24">
        <v>0</v>
      </c>
      <c r="E54" s="24">
        <v>0</v>
      </c>
      <c r="F54" s="24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0</v>
      </c>
      <c r="D55" s="24">
        <v>0</v>
      </c>
      <c r="E55" s="24">
        <v>0</v>
      </c>
      <c r="F55" s="24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0</v>
      </c>
      <c r="D56" s="24">
        <v>0</v>
      </c>
      <c r="E56" s="24">
        <v>0</v>
      </c>
      <c r="F56" s="24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0</v>
      </c>
      <c r="D57" s="24">
        <v>0</v>
      </c>
      <c r="E57" s="24">
        <v>0</v>
      </c>
      <c r="F57" s="24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0</v>
      </c>
      <c r="D58" s="24">
        <v>0</v>
      </c>
      <c r="E58" s="24">
        <v>0</v>
      </c>
      <c r="F58" s="24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0</v>
      </c>
      <c r="D59" s="24">
        <v>0</v>
      </c>
      <c r="E59" s="24">
        <v>0</v>
      </c>
      <c r="F59" s="24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0</v>
      </c>
      <c r="D60" s="24">
        <v>0</v>
      </c>
      <c r="E60" s="24">
        <v>0</v>
      </c>
      <c r="F60" s="24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0</v>
      </c>
      <c r="D61" s="24">
        <v>0</v>
      </c>
      <c r="E61" s="24">
        <v>0</v>
      </c>
      <c r="F61" s="24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0</v>
      </c>
      <c r="D62" s="24">
        <v>0</v>
      </c>
      <c r="E62" s="24">
        <v>0</v>
      </c>
      <c r="F62" s="24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0</v>
      </c>
      <c r="D63" s="24">
        <v>0</v>
      </c>
      <c r="E63" s="24">
        <v>0</v>
      </c>
      <c r="F63" s="24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0</v>
      </c>
      <c r="D64" s="24">
        <v>0</v>
      </c>
      <c r="E64" s="24">
        <v>0</v>
      </c>
      <c r="F64" s="24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0</v>
      </c>
      <c r="D65" s="24">
        <v>0</v>
      </c>
      <c r="E65" s="24">
        <v>0</v>
      </c>
      <c r="F65" s="24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0</v>
      </c>
      <c r="D66" s="24">
        <v>0</v>
      </c>
      <c r="E66" s="24">
        <v>0</v>
      </c>
      <c r="F66" s="24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0</v>
      </c>
      <c r="D67" s="24">
        <v>0</v>
      </c>
      <c r="E67" s="24">
        <v>0</v>
      </c>
      <c r="F67" s="24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0</v>
      </c>
      <c r="D68" s="24">
        <v>0</v>
      </c>
      <c r="E68" s="24">
        <v>0</v>
      </c>
      <c r="F68" s="24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0</v>
      </c>
      <c r="D69" s="24">
        <v>0</v>
      </c>
      <c r="E69" s="24">
        <v>0</v>
      </c>
      <c r="F69" s="24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0</v>
      </c>
      <c r="D70" s="24">
        <v>0</v>
      </c>
      <c r="E70" s="24">
        <v>0</v>
      </c>
      <c r="F70" s="24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0</v>
      </c>
      <c r="D71" s="24">
        <v>0</v>
      </c>
      <c r="E71" s="24">
        <v>0</v>
      </c>
      <c r="F71" s="24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0</v>
      </c>
      <c r="D72" s="24">
        <v>0</v>
      </c>
      <c r="E72" s="24">
        <v>0</v>
      </c>
      <c r="F72" s="24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0</v>
      </c>
      <c r="D73" s="24">
        <v>0</v>
      </c>
      <c r="E73" s="24">
        <v>0</v>
      </c>
      <c r="F73" s="24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0</v>
      </c>
      <c r="D74" s="24">
        <v>0</v>
      </c>
      <c r="E74" s="24">
        <v>0</v>
      </c>
      <c r="F74" s="24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0</v>
      </c>
      <c r="D75" s="24">
        <v>0</v>
      </c>
      <c r="E75" s="24">
        <v>0</v>
      </c>
      <c r="F75" s="24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0</v>
      </c>
      <c r="D76" s="24">
        <v>0</v>
      </c>
      <c r="E76" s="24">
        <v>0</v>
      </c>
      <c r="F76" s="24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0</v>
      </c>
      <c r="D77" s="24">
        <v>0</v>
      </c>
      <c r="E77" s="24">
        <v>0</v>
      </c>
      <c r="F77" s="24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0</v>
      </c>
      <c r="D78" s="24">
        <v>0</v>
      </c>
      <c r="E78" s="24">
        <v>0</v>
      </c>
      <c r="F78" s="24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0</v>
      </c>
      <c r="D79" s="24">
        <v>0</v>
      </c>
      <c r="E79" s="24">
        <v>0</v>
      </c>
      <c r="F79" s="24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270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0</v>
      </c>
      <c r="D80" s="24">
        <v>0</v>
      </c>
      <c r="E80" s="24">
        <v>0</v>
      </c>
      <c r="F80" s="24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270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0</v>
      </c>
      <c r="D81" s="24">
        <v>0</v>
      </c>
      <c r="E81" s="24">
        <v>0</v>
      </c>
      <c r="F81" s="24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270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0</v>
      </c>
      <c r="D82" s="24">
        <v>0</v>
      </c>
      <c r="E82" s="24">
        <v>0</v>
      </c>
      <c r="F82" s="24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270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0</v>
      </c>
      <c r="D83" s="24">
        <v>0</v>
      </c>
      <c r="E83" s="24">
        <v>0</v>
      </c>
      <c r="F83" s="24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270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0</v>
      </c>
      <c r="D84" s="24">
        <v>0</v>
      </c>
      <c r="E84" s="24">
        <v>0</v>
      </c>
      <c r="F84" s="24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270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0</v>
      </c>
      <c r="D85" s="24">
        <v>0</v>
      </c>
      <c r="E85" s="24">
        <v>0</v>
      </c>
      <c r="F85" s="24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270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0</v>
      </c>
      <c r="D86" s="24">
        <v>0</v>
      </c>
      <c r="E86" s="24">
        <v>0</v>
      </c>
      <c r="F86" s="24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270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0</v>
      </c>
      <c r="D87" s="24">
        <v>0</v>
      </c>
      <c r="E87" s="24">
        <v>0</v>
      </c>
      <c r="F87" s="24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270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0</v>
      </c>
      <c r="D88" s="24">
        <v>0</v>
      </c>
      <c r="E88" s="24">
        <v>0</v>
      </c>
      <c r="F88" s="24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270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0</v>
      </c>
      <c r="D89" s="24">
        <v>0</v>
      </c>
      <c r="E89" s="24">
        <v>0</v>
      </c>
      <c r="F89" s="24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270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0</v>
      </c>
      <c r="D90" s="24">
        <v>0</v>
      </c>
      <c r="E90" s="24">
        <v>0</v>
      </c>
      <c r="F90" s="24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270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0</v>
      </c>
      <c r="D91" s="24">
        <v>0</v>
      </c>
      <c r="E91" s="24">
        <v>0</v>
      </c>
      <c r="F91" s="24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270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0</v>
      </c>
      <c r="D92" s="24">
        <v>0</v>
      </c>
      <c r="E92" s="24">
        <v>0</v>
      </c>
      <c r="F92" s="24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270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0</v>
      </c>
      <c r="D93" s="24">
        <v>0</v>
      </c>
      <c r="E93" s="24">
        <v>0</v>
      </c>
      <c r="F93" s="24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270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0</v>
      </c>
      <c r="D94" s="24">
        <v>0</v>
      </c>
      <c r="E94" s="24">
        <v>0</v>
      </c>
      <c r="F94" s="24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270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0</v>
      </c>
      <c r="D95" s="24">
        <v>0</v>
      </c>
      <c r="E95" s="24">
        <v>0</v>
      </c>
      <c r="F95" s="24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270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0</v>
      </c>
      <c r="D96" s="24">
        <v>0</v>
      </c>
      <c r="E96" s="24">
        <v>0</v>
      </c>
      <c r="F96" s="24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270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0</v>
      </c>
      <c r="D97" s="24">
        <v>0</v>
      </c>
      <c r="E97" s="24">
        <v>0</v>
      </c>
      <c r="F97" s="24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270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0</v>
      </c>
      <c r="D98" s="24">
        <v>0</v>
      </c>
      <c r="E98" s="24">
        <v>0</v>
      </c>
      <c r="F98" s="24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270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0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6.4591649999999996</v>
      </c>
      <c r="L99" s="114">
        <f t="shared" si="0"/>
        <v>0</v>
      </c>
      <c r="M99" s="114">
        <f t="shared" si="0"/>
        <v>0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23.45</v>
      </c>
      <c r="E3" s="201">
        <v>0</v>
      </c>
      <c r="F3" s="201">
        <v>0</v>
      </c>
      <c r="G3" s="201">
        <v>37.9</v>
      </c>
      <c r="H3" s="201">
        <v>0</v>
      </c>
      <c r="I3" s="201">
        <v>0</v>
      </c>
      <c r="J3" s="201">
        <v>48.48</v>
      </c>
      <c r="K3" s="201">
        <v>18.29</v>
      </c>
      <c r="L3" s="201">
        <v>0.65</v>
      </c>
      <c r="M3" s="201">
        <v>2.37</v>
      </c>
      <c r="N3" s="201">
        <v>1.96</v>
      </c>
      <c r="O3" s="201">
        <v>2.74</v>
      </c>
      <c r="P3" s="201">
        <v>1.1599999999999999</v>
      </c>
      <c r="Q3" s="201">
        <v>0.36</v>
      </c>
      <c r="R3" s="201">
        <v>0.71</v>
      </c>
      <c r="S3" s="201">
        <v>0.44</v>
      </c>
      <c r="T3" s="201">
        <v>0.05</v>
      </c>
      <c r="U3" s="201">
        <v>2.2200000000000002</v>
      </c>
      <c r="V3" s="201">
        <v>0.33</v>
      </c>
      <c r="W3" s="201">
        <v>0.54</v>
      </c>
      <c r="X3" s="201">
        <v>2.3199999999999998</v>
      </c>
      <c r="Y3" s="201">
        <v>0</v>
      </c>
      <c r="Z3" s="201">
        <v>5.96</v>
      </c>
      <c r="AA3" s="201">
        <v>1.41</v>
      </c>
      <c r="AB3" s="201">
        <v>0</v>
      </c>
      <c r="AC3" s="201">
        <v>16.61</v>
      </c>
      <c r="AD3" s="201">
        <v>20.77</v>
      </c>
      <c r="AE3" s="201">
        <v>0</v>
      </c>
      <c r="AF3" s="201">
        <v>0</v>
      </c>
      <c r="AG3" s="201">
        <v>76.38</v>
      </c>
      <c r="AH3" s="201">
        <v>0</v>
      </c>
      <c r="AI3" s="201">
        <v>8.49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311.27999999999997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0.28999999999999998</v>
      </c>
      <c r="AV3" s="201">
        <v>0.19</v>
      </c>
      <c r="AW3" s="201">
        <v>0</v>
      </c>
      <c r="AX3" s="201">
        <v>0</v>
      </c>
      <c r="AY3" s="201">
        <v>0.17</v>
      </c>
    </row>
    <row r="4" spans="1:51">
      <c r="A4" t="s">
        <v>46</v>
      </c>
      <c r="B4" s="201">
        <v>0</v>
      </c>
      <c r="C4" s="201">
        <v>0</v>
      </c>
      <c r="D4" s="201">
        <v>23.45</v>
      </c>
      <c r="E4" s="201">
        <v>0</v>
      </c>
      <c r="F4" s="201">
        <v>0</v>
      </c>
      <c r="G4" s="201">
        <v>37.9</v>
      </c>
      <c r="H4" s="201">
        <v>0</v>
      </c>
      <c r="I4" s="201">
        <v>0</v>
      </c>
      <c r="J4" s="201">
        <v>48.48</v>
      </c>
      <c r="K4" s="201">
        <v>18.29</v>
      </c>
      <c r="L4" s="201">
        <v>0.65</v>
      </c>
      <c r="M4" s="201">
        <v>2.37</v>
      </c>
      <c r="N4" s="201">
        <v>1.96</v>
      </c>
      <c r="O4" s="201">
        <v>2.74</v>
      </c>
      <c r="P4" s="201">
        <v>1.1599999999999999</v>
      </c>
      <c r="Q4" s="201">
        <v>0.36</v>
      </c>
      <c r="R4" s="201">
        <v>0.71</v>
      </c>
      <c r="S4" s="201">
        <v>0.44</v>
      </c>
      <c r="T4" s="201">
        <v>0.05</v>
      </c>
      <c r="U4" s="201">
        <v>2.2200000000000002</v>
      </c>
      <c r="V4" s="201">
        <v>0.33</v>
      </c>
      <c r="W4" s="201">
        <v>0.54</v>
      </c>
      <c r="X4" s="201">
        <v>2.3199999999999998</v>
      </c>
      <c r="Y4" s="201">
        <v>0</v>
      </c>
      <c r="Z4" s="201">
        <v>5.96</v>
      </c>
      <c r="AA4" s="201">
        <v>1.41</v>
      </c>
      <c r="AB4" s="201">
        <v>0</v>
      </c>
      <c r="AC4" s="201">
        <v>16.61</v>
      </c>
      <c r="AD4" s="201">
        <v>20.77</v>
      </c>
      <c r="AE4" s="201">
        <v>0</v>
      </c>
      <c r="AF4" s="201">
        <v>0</v>
      </c>
      <c r="AG4" s="201">
        <v>76.38</v>
      </c>
      <c r="AH4" s="201">
        <v>0</v>
      </c>
      <c r="AI4" s="201">
        <v>8.49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311.27999999999997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0.28999999999999998</v>
      </c>
      <c r="AV4" s="201">
        <v>0.19</v>
      </c>
      <c r="AW4" s="201">
        <v>0</v>
      </c>
      <c r="AX4" s="201">
        <v>0</v>
      </c>
      <c r="AY4" s="201">
        <v>0.17</v>
      </c>
    </row>
    <row r="5" spans="1:51">
      <c r="A5" t="s">
        <v>47</v>
      </c>
      <c r="B5" s="201">
        <v>0</v>
      </c>
      <c r="C5" s="201">
        <v>0</v>
      </c>
      <c r="D5" s="201">
        <v>23.45</v>
      </c>
      <c r="E5" s="201">
        <v>0</v>
      </c>
      <c r="F5" s="201">
        <v>0</v>
      </c>
      <c r="G5" s="201">
        <v>37.9</v>
      </c>
      <c r="H5" s="201">
        <v>0</v>
      </c>
      <c r="I5" s="201">
        <v>0</v>
      </c>
      <c r="J5" s="201">
        <v>48.48</v>
      </c>
      <c r="K5" s="201">
        <v>18.29</v>
      </c>
      <c r="L5" s="201">
        <v>0.65</v>
      </c>
      <c r="M5" s="201">
        <v>2.37</v>
      </c>
      <c r="N5" s="201">
        <v>1.96</v>
      </c>
      <c r="O5" s="201">
        <v>2.74</v>
      </c>
      <c r="P5" s="201">
        <v>1.1599999999999999</v>
      </c>
      <c r="Q5" s="201">
        <v>0.36</v>
      </c>
      <c r="R5" s="201">
        <v>0.71</v>
      </c>
      <c r="S5" s="201">
        <v>0.44</v>
      </c>
      <c r="T5" s="201">
        <v>0.05</v>
      </c>
      <c r="U5" s="201">
        <v>2.2200000000000002</v>
      </c>
      <c r="V5" s="201">
        <v>0.33</v>
      </c>
      <c r="W5" s="201">
        <v>0.54</v>
      </c>
      <c r="X5" s="201">
        <v>2.3199999999999998</v>
      </c>
      <c r="Y5" s="201">
        <v>0</v>
      </c>
      <c r="Z5" s="201">
        <v>5.96</v>
      </c>
      <c r="AA5" s="201">
        <v>1.41</v>
      </c>
      <c r="AB5" s="201">
        <v>0</v>
      </c>
      <c r="AC5" s="201">
        <v>16.61</v>
      </c>
      <c r="AD5" s="201">
        <v>20.77</v>
      </c>
      <c r="AE5" s="201">
        <v>0</v>
      </c>
      <c r="AF5" s="201">
        <v>0</v>
      </c>
      <c r="AG5" s="201">
        <v>76.38</v>
      </c>
      <c r="AH5" s="201">
        <v>0</v>
      </c>
      <c r="AI5" s="201">
        <v>8.49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311.27999999999997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0.28999999999999998</v>
      </c>
      <c r="AV5" s="201">
        <v>0.19</v>
      </c>
      <c r="AW5" s="201">
        <v>0</v>
      </c>
      <c r="AX5" s="201">
        <v>0</v>
      </c>
      <c r="AY5" s="201">
        <v>0.17</v>
      </c>
    </row>
    <row r="6" spans="1:51">
      <c r="A6" t="s">
        <v>48</v>
      </c>
      <c r="B6" s="201">
        <v>0</v>
      </c>
      <c r="C6" s="201">
        <v>0</v>
      </c>
      <c r="D6" s="201">
        <v>23.45</v>
      </c>
      <c r="E6" s="201">
        <v>0</v>
      </c>
      <c r="F6" s="201">
        <v>0</v>
      </c>
      <c r="G6" s="201">
        <v>37.9</v>
      </c>
      <c r="H6" s="201">
        <v>0</v>
      </c>
      <c r="I6" s="201">
        <v>0</v>
      </c>
      <c r="J6" s="201">
        <v>48.48</v>
      </c>
      <c r="K6" s="201">
        <v>18.29</v>
      </c>
      <c r="L6" s="201">
        <v>0.65</v>
      </c>
      <c r="M6" s="201">
        <v>2.37</v>
      </c>
      <c r="N6" s="201">
        <v>1.96</v>
      </c>
      <c r="O6" s="201">
        <v>2.74</v>
      </c>
      <c r="P6" s="201">
        <v>1.1599999999999999</v>
      </c>
      <c r="Q6" s="201">
        <v>0.36</v>
      </c>
      <c r="R6" s="201">
        <v>0.71</v>
      </c>
      <c r="S6" s="201">
        <v>0.44</v>
      </c>
      <c r="T6" s="201">
        <v>0.05</v>
      </c>
      <c r="U6" s="201">
        <v>2.2200000000000002</v>
      </c>
      <c r="V6" s="201">
        <v>0.33</v>
      </c>
      <c r="W6" s="201">
        <v>0.54</v>
      </c>
      <c r="X6" s="201">
        <v>2.3199999999999998</v>
      </c>
      <c r="Y6" s="201">
        <v>0</v>
      </c>
      <c r="Z6" s="201">
        <v>5.96</v>
      </c>
      <c r="AA6" s="201">
        <v>1.41</v>
      </c>
      <c r="AB6" s="201">
        <v>0</v>
      </c>
      <c r="AC6" s="201">
        <v>16.61</v>
      </c>
      <c r="AD6" s="201">
        <v>20.77</v>
      </c>
      <c r="AE6" s="201">
        <v>0</v>
      </c>
      <c r="AF6" s="201">
        <v>0</v>
      </c>
      <c r="AG6" s="201">
        <v>76.38</v>
      </c>
      <c r="AH6" s="201">
        <v>0</v>
      </c>
      <c r="AI6" s="201">
        <v>8.49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311.27999999999997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0.28999999999999998</v>
      </c>
      <c r="AV6" s="201">
        <v>0.19</v>
      </c>
      <c r="AW6" s="201">
        <v>0</v>
      </c>
      <c r="AX6" s="201">
        <v>0</v>
      </c>
      <c r="AY6" s="201">
        <v>0.17</v>
      </c>
    </row>
    <row r="7" spans="1:51">
      <c r="A7" t="s">
        <v>49</v>
      </c>
      <c r="B7" s="201">
        <v>0</v>
      </c>
      <c r="C7" s="201">
        <v>0</v>
      </c>
      <c r="D7" s="201">
        <v>23.45</v>
      </c>
      <c r="E7" s="201">
        <v>0</v>
      </c>
      <c r="F7" s="201">
        <v>0</v>
      </c>
      <c r="G7" s="201">
        <v>37.9</v>
      </c>
      <c r="H7" s="201">
        <v>0</v>
      </c>
      <c r="I7" s="201">
        <v>0</v>
      </c>
      <c r="J7" s="201">
        <v>48.48</v>
      </c>
      <c r="K7" s="201">
        <v>18.29</v>
      </c>
      <c r="L7" s="201">
        <v>5.61</v>
      </c>
      <c r="M7" s="201">
        <v>2.37</v>
      </c>
      <c r="N7" s="201">
        <v>1.96</v>
      </c>
      <c r="O7" s="201">
        <v>2.74</v>
      </c>
      <c r="P7" s="201">
        <v>1.1599999999999999</v>
      </c>
      <c r="Q7" s="201">
        <v>0.36</v>
      </c>
      <c r="R7" s="201">
        <v>0.71</v>
      </c>
      <c r="S7" s="201">
        <v>0.44</v>
      </c>
      <c r="T7" s="201">
        <v>0.05</v>
      </c>
      <c r="U7" s="201">
        <v>2.2200000000000002</v>
      </c>
      <c r="V7" s="201">
        <v>0.33</v>
      </c>
      <c r="W7" s="201">
        <v>0.54</v>
      </c>
      <c r="X7" s="201">
        <v>2.3199999999999998</v>
      </c>
      <c r="Y7" s="201">
        <v>0</v>
      </c>
      <c r="Z7" s="201">
        <v>5.96</v>
      </c>
      <c r="AA7" s="201">
        <v>1.41</v>
      </c>
      <c r="AB7" s="201">
        <v>0</v>
      </c>
      <c r="AC7" s="201">
        <v>16.61</v>
      </c>
      <c r="AD7" s="201">
        <v>20.77</v>
      </c>
      <c r="AE7" s="201">
        <v>0</v>
      </c>
      <c r="AF7" s="201">
        <v>0</v>
      </c>
      <c r="AG7" s="201">
        <v>76.38</v>
      </c>
      <c r="AH7" s="201">
        <v>0</v>
      </c>
      <c r="AI7" s="201">
        <v>8.49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311.27999999999997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0.28999999999999998</v>
      </c>
      <c r="AV7" s="201">
        <v>0.19</v>
      </c>
      <c r="AW7" s="201">
        <v>0</v>
      </c>
      <c r="AX7" s="201">
        <v>0</v>
      </c>
      <c r="AY7" s="201">
        <v>0.17</v>
      </c>
    </row>
    <row r="8" spans="1:51">
      <c r="A8" t="s">
        <v>50</v>
      </c>
      <c r="B8" s="201">
        <v>0</v>
      </c>
      <c r="C8" s="201">
        <v>0</v>
      </c>
      <c r="D8" s="201">
        <v>23.45</v>
      </c>
      <c r="E8" s="201">
        <v>0</v>
      </c>
      <c r="F8" s="201">
        <v>0</v>
      </c>
      <c r="G8" s="201">
        <v>37.9</v>
      </c>
      <c r="H8" s="201">
        <v>0</v>
      </c>
      <c r="I8" s="201">
        <v>0</v>
      </c>
      <c r="J8" s="201">
        <v>48.48</v>
      </c>
      <c r="K8" s="201">
        <v>18.29</v>
      </c>
      <c r="L8" s="201">
        <v>5.61</v>
      </c>
      <c r="M8" s="201">
        <v>2.37</v>
      </c>
      <c r="N8" s="201">
        <v>1.96</v>
      </c>
      <c r="O8" s="201">
        <v>2.74</v>
      </c>
      <c r="P8" s="201">
        <v>1.1599999999999999</v>
      </c>
      <c r="Q8" s="201">
        <v>0.35</v>
      </c>
      <c r="R8" s="201">
        <v>0.71</v>
      </c>
      <c r="S8" s="201">
        <v>0.43</v>
      </c>
      <c r="T8" s="201">
        <v>0.05</v>
      </c>
      <c r="U8" s="201">
        <v>2.2200000000000002</v>
      </c>
      <c r="V8" s="201">
        <v>0.33</v>
      </c>
      <c r="W8" s="201">
        <v>0.54</v>
      </c>
      <c r="X8" s="201">
        <v>2.3199999999999998</v>
      </c>
      <c r="Y8" s="201">
        <v>0</v>
      </c>
      <c r="Z8" s="201">
        <v>5.96</v>
      </c>
      <c r="AA8" s="201">
        <v>1.42</v>
      </c>
      <c r="AB8" s="201">
        <v>0</v>
      </c>
      <c r="AC8" s="201">
        <v>16.61</v>
      </c>
      <c r="AD8" s="201">
        <v>20.77</v>
      </c>
      <c r="AE8" s="201">
        <v>0</v>
      </c>
      <c r="AF8" s="201">
        <v>0</v>
      </c>
      <c r="AG8" s="201">
        <v>76.38</v>
      </c>
      <c r="AH8" s="201">
        <v>0</v>
      </c>
      <c r="AI8" s="201">
        <v>8.49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311.27999999999997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0.28999999999999998</v>
      </c>
      <c r="AV8" s="201">
        <v>0.19</v>
      </c>
      <c r="AW8" s="201">
        <v>0</v>
      </c>
      <c r="AX8" s="201">
        <v>0</v>
      </c>
      <c r="AY8" s="201">
        <v>0.17</v>
      </c>
    </row>
    <row r="9" spans="1:51">
      <c r="A9" t="s">
        <v>51</v>
      </c>
      <c r="B9" s="201">
        <v>0</v>
      </c>
      <c r="C9" s="201">
        <v>0</v>
      </c>
      <c r="D9" s="201">
        <v>23.45</v>
      </c>
      <c r="E9" s="201">
        <v>0</v>
      </c>
      <c r="F9" s="201">
        <v>0</v>
      </c>
      <c r="G9" s="201">
        <v>37.9</v>
      </c>
      <c r="H9" s="201">
        <v>0</v>
      </c>
      <c r="I9" s="201">
        <v>0</v>
      </c>
      <c r="J9" s="201">
        <v>48.48</v>
      </c>
      <c r="K9" s="201">
        <v>18.29</v>
      </c>
      <c r="L9" s="201">
        <v>5.61</v>
      </c>
      <c r="M9" s="201">
        <v>2.37</v>
      </c>
      <c r="N9" s="201">
        <v>1.96</v>
      </c>
      <c r="O9" s="201">
        <v>2.74</v>
      </c>
      <c r="P9" s="201">
        <v>1.1599999999999999</v>
      </c>
      <c r="Q9" s="201">
        <v>0.36</v>
      </c>
      <c r="R9" s="201">
        <v>0.71</v>
      </c>
      <c r="S9" s="201">
        <v>0.44</v>
      </c>
      <c r="T9" s="201">
        <v>0.05</v>
      </c>
      <c r="U9" s="201">
        <v>2.2200000000000002</v>
      </c>
      <c r="V9" s="201">
        <v>0.33</v>
      </c>
      <c r="W9" s="201">
        <v>0.54</v>
      </c>
      <c r="X9" s="201">
        <v>2.3199999999999998</v>
      </c>
      <c r="Y9" s="201">
        <v>0</v>
      </c>
      <c r="Z9" s="201">
        <v>5.96</v>
      </c>
      <c r="AA9" s="201">
        <v>1.41</v>
      </c>
      <c r="AB9" s="201">
        <v>0</v>
      </c>
      <c r="AC9" s="201">
        <v>16.61</v>
      </c>
      <c r="AD9" s="201">
        <v>20.77</v>
      </c>
      <c r="AE9" s="201">
        <v>0</v>
      </c>
      <c r="AF9" s="201">
        <v>0</v>
      </c>
      <c r="AG9" s="201">
        <v>76.38</v>
      </c>
      <c r="AH9" s="201">
        <v>0</v>
      </c>
      <c r="AI9" s="201">
        <v>8.49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311.27999999999997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0.28999999999999998</v>
      </c>
      <c r="AV9" s="201">
        <v>0.19</v>
      </c>
      <c r="AW9" s="201">
        <v>0</v>
      </c>
      <c r="AX9" s="201">
        <v>0</v>
      </c>
      <c r="AY9" s="201">
        <v>0.17</v>
      </c>
    </row>
    <row r="10" spans="1:51">
      <c r="A10" t="s">
        <v>52</v>
      </c>
      <c r="B10" s="201">
        <v>0</v>
      </c>
      <c r="C10" s="201">
        <v>0</v>
      </c>
      <c r="D10" s="201">
        <v>23.45</v>
      </c>
      <c r="E10" s="201">
        <v>0</v>
      </c>
      <c r="F10" s="201">
        <v>0</v>
      </c>
      <c r="G10" s="201">
        <v>37.9</v>
      </c>
      <c r="H10" s="201">
        <v>0</v>
      </c>
      <c r="I10" s="201">
        <v>0</v>
      </c>
      <c r="J10" s="201">
        <v>48.48</v>
      </c>
      <c r="K10" s="201">
        <v>18.29</v>
      </c>
      <c r="L10" s="201">
        <v>5.61</v>
      </c>
      <c r="M10" s="201">
        <v>2.37</v>
      </c>
      <c r="N10" s="201">
        <v>1.96</v>
      </c>
      <c r="O10" s="201">
        <v>2.74</v>
      </c>
      <c r="P10" s="201">
        <v>1.1599999999999999</v>
      </c>
      <c r="Q10" s="201">
        <v>0.36</v>
      </c>
      <c r="R10" s="201">
        <v>0.71</v>
      </c>
      <c r="S10" s="201">
        <v>0.44</v>
      </c>
      <c r="T10" s="201">
        <v>0.05</v>
      </c>
      <c r="U10" s="201">
        <v>2.2200000000000002</v>
      </c>
      <c r="V10" s="201">
        <v>0.33</v>
      </c>
      <c r="W10" s="201">
        <v>0.54</v>
      </c>
      <c r="X10" s="201">
        <v>2.3199999999999998</v>
      </c>
      <c r="Y10" s="201">
        <v>0</v>
      </c>
      <c r="Z10" s="201">
        <v>5.96</v>
      </c>
      <c r="AA10" s="201">
        <v>1.41</v>
      </c>
      <c r="AB10" s="201">
        <v>0</v>
      </c>
      <c r="AC10" s="201">
        <v>16.61</v>
      </c>
      <c r="AD10" s="201">
        <v>20.77</v>
      </c>
      <c r="AE10" s="201">
        <v>0</v>
      </c>
      <c r="AF10" s="201">
        <v>0</v>
      </c>
      <c r="AG10" s="201">
        <v>76.38</v>
      </c>
      <c r="AH10" s="201">
        <v>0</v>
      </c>
      <c r="AI10" s="201">
        <v>8.49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311.27999999999997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0.28999999999999998</v>
      </c>
      <c r="AV10" s="201">
        <v>0.19</v>
      </c>
      <c r="AW10" s="201">
        <v>0</v>
      </c>
      <c r="AX10" s="201">
        <v>0</v>
      </c>
      <c r="AY10" s="201">
        <v>0.17</v>
      </c>
    </row>
    <row r="11" spans="1:51">
      <c r="A11" t="s">
        <v>53</v>
      </c>
      <c r="B11" s="201">
        <v>0</v>
      </c>
      <c r="C11" s="201">
        <v>0</v>
      </c>
      <c r="D11" s="201">
        <v>23.45</v>
      </c>
      <c r="E11" s="201">
        <v>0</v>
      </c>
      <c r="F11" s="201">
        <v>0</v>
      </c>
      <c r="G11" s="201">
        <v>37.9</v>
      </c>
      <c r="H11" s="201">
        <v>0</v>
      </c>
      <c r="I11" s="201">
        <v>0</v>
      </c>
      <c r="J11" s="201">
        <v>48.48</v>
      </c>
      <c r="K11" s="201">
        <v>30.12</v>
      </c>
      <c r="L11" s="201">
        <v>5.61</v>
      </c>
      <c r="M11" s="201">
        <v>2.37</v>
      </c>
      <c r="N11" s="201">
        <v>1.96</v>
      </c>
      <c r="O11" s="201">
        <v>2.74</v>
      </c>
      <c r="P11" s="201">
        <v>1.1599999999999999</v>
      </c>
      <c r="Q11" s="201">
        <v>0.36</v>
      </c>
      <c r="R11" s="201">
        <v>0.71</v>
      </c>
      <c r="S11" s="201">
        <v>0.43</v>
      </c>
      <c r="T11" s="201">
        <v>0.05</v>
      </c>
      <c r="U11" s="201">
        <v>2.2200000000000002</v>
      </c>
      <c r="V11" s="201">
        <v>0.33</v>
      </c>
      <c r="W11" s="201">
        <v>0.54</v>
      </c>
      <c r="X11" s="201">
        <v>2.3199999999999998</v>
      </c>
      <c r="Y11" s="201">
        <v>0</v>
      </c>
      <c r="Z11" s="201">
        <v>5.96</v>
      </c>
      <c r="AA11" s="201">
        <v>1.41</v>
      </c>
      <c r="AB11" s="201">
        <v>0</v>
      </c>
      <c r="AC11" s="201">
        <v>16.61</v>
      </c>
      <c r="AD11" s="201">
        <v>20.77</v>
      </c>
      <c r="AE11" s="201">
        <v>0</v>
      </c>
      <c r="AF11" s="201">
        <v>0</v>
      </c>
      <c r="AG11" s="201">
        <v>76.38</v>
      </c>
      <c r="AH11" s="201">
        <v>0</v>
      </c>
      <c r="AI11" s="201">
        <v>8.49</v>
      </c>
      <c r="AJ11" s="201">
        <v>0</v>
      </c>
      <c r="AK11" s="201">
        <v>16.72</v>
      </c>
      <c r="AL11" s="201">
        <v>0</v>
      </c>
      <c r="AM11" s="201">
        <v>0</v>
      </c>
      <c r="AN11" s="201">
        <v>0</v>
      </c>
      <c r="AO11" s="201">
        <v>311.27999999999997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0.28999999999999998</v>
      </c>
      <c r="AV11" s="201">
        <v>0.19</v>
      </c>
      <c r="AW11" s="201">
        <v>0</v>
      </c>
      <c r="AX11" s="201">
        <v>0</v>
      </c>
      <c r="AY11" s="201">
        <v>0.17</v>
      </c>
    </row>
    <row r="12" spans="1:51">
      <c r="A12" t="s">
        <v>54</v>
      </c>
      <c r="B12" s="201">
        <v>0</v>
      </c>
      <c r="C12" s="201">
        <v>0</v>
      </c>
      <c r="D12" s="201">
        <v>23.45</v>
      </c>
      <c r="E12" s="201">
        <v>0</v>
      </c>
      <c r="F12" s="201">
        <v>0</v>
      </c>
      <c r="G12" s="201">
        <v>37.9</v>
      </c>
      <c r="H12" s="201">
        <v>0</v>
      </c>
      <c r="I12" s="201">
        <v>0</v>
      </c>
      <c r="J12" s="201">
        <v>48.48</v>
      </c>
      <c r="K12" s="201">
        <v>30.12</v>
      </c>
      <c r="L12" s="201">
        <v>5.61</v>
      </c>
      <c r="M12" s="201">
        <v>2.37</v>
      </c>
      <c r="N12" s="201">
        <v>1.96</v>
      </c>
      <c r="O12" s="201">
        <v>2.74</v>
      </c>
      <c r="P12" s="201">
        <v>1.1599999999999999</v>
      </c>
      <c r="Q12" s="201">
        <v>0.36</v>
      </c>
      <c r="R12" s="201">
        <v>0.71</v>
      </c>
      <c r="S12" s="201">
        <v>0.43</v>
      </c>
      <c r="T12" s="201">
        <v>0.05</v>
      </c>
      <c r="U12" s="201">
        <v>2.2200000000000002</v>
      </c>
      <c r="V12" s="201">
        <v>0.33</v>
      </c>
      <c r="W12" s="201">
        <v>0.54</v>
      </c>
      <c r="X12" s="201">
        <v>2.3199999999999998</v>
      </c>
      <c r="Y12" s="201">
        <v>0</v>
      </c>
      <c r="Z12" s="201">
        <v>5.96</v>
      </c>
      <c r="AA12" s="201">
        <v>1.41</v>
      </c>
      <c r="AB12" s="201">
        <v>0</v>
      </c>
      <c r="AC12" s="201">
        <v>16.61</v>
      </c>
      <c r="AD12" s="201">
        <v>20.77</v>
      </c>
      <c r="AE12" s="201">
        <v>0</v>
      </c>
      <c r="AF12" s="201">
        <v>0</v>
      </c>
      <c r="AG12" s="201">
        <v>76.38</v>
      </c>
      <c r="AH12" s="201">
        <v>0</v>
      </c>
      <c r="AI12" s="201">
        <v>8.49</v>
      </c>
      <c r="AJ12" s="201">
        <v>0</v>
      </c>
      <c r="AK12" s="201">
        <v>16.72</v>
      </c>
      <c r="AL12" s="201">
        <v>0</v>
      </c>
      <c r="AM12" s="201">
        <v>0</v>
      </c>
      <c r="AN12" s="201">
        <v>0</v>
      </c>
      <c r="AO12" s="201">
        <v>311.27999999999997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0.28999999999999998</v>
      </c>
      <c r="AV12" s="201">
        <v>0.19</v>
      </c>
      <c r="AW12" s="201">
        <v>0</v>
      </c>
      <c r="AX12" s="201">
        <v>0</v>
      </c>
      <c r="AY12" s="201">
        <v>0.17</v>
      </c>
    </row>
    <row r="13" spans="1:51">
      <c r="A13" t="s">
        <v>55</v>
      </c>
      <c r="B13" s="201">
        <v>0</v>
      </c>
      <c r="C13" s="201">
        <v>0</v>
      </c>
      <c r="D13" s="201">
        <v>23.45</v>
      </c>
      <c r="E13" s="201">
        <v>0</v>
      </c>
      <c r="F13" s="201">
        <v>0</v>
      </c>
      <c r="G13" s="201">
        <v>37.9</v>
      </c>
      <c r="H13" s="201">
        <v>0</v>
      </c>
      <c r="I13" s="201">
        <v>0</v>
      </c>
      <c r="J13" s="201">
        <v>48.48</v>
      </c>
      <c r="K13" s="201">
        <v>30.12</v>
      </c>
      <c r="L13" s="201">
        <v>5.61</v>
      </c>
      <c r="M13" s="201">
        <v>2.37</v>
      </c>
      <c r="N13" s="201">
        <v>1.96</v>
      </c>
      <c r="O13" s="201">
        <v>2.74</v>
      </c>
      <c r="P13" s="201">
        <v>1.1599999999999999</v>
      </c>
      <c r="Q13" s="201">
        <v>0.36</v>
      </c>
      <c r="R13" s="201">
        <v>0.71</v>
      </c>
      <c r="S13" s="201">
        <v>0.44</v>
      </c>
      <c r="T13" s="201">
        <v>0.05</v>
      </c>
      <c r="U13" s="201">
        <v>2.2200000000000002</v>
      </c>
      <c r="V13" s="201">
        <v>0.33</v>
      </c>
      <c r="W13" s="201">
        <v>0.54</v>
      </c>
      <c r="X13" s="201">
        <v>2.3199999999999998</v>
      </c>
      <c r="Y13" s="201">
        <v>0</v>
      </c>
      <c r="Z13" s="201">
        <v>5.96</v>
      </c>
      <c r="AA13" s="201">
        <v>1.41</v>
      </c>
      <c r="AB13" s="201">
        <v>0</v>
      </c>
      <c r="AC13" s="201">
        <v>16.61</v>
      </c>
      <c r="AD13" s="201">
        <v>20.77</v>
      </c>
      <c r="AE13" s="201">
        <v>0</v>
      </c>
      <c r="AF13" s="201">
        <v>0</v>
      </c>
      <c r="AG13" s="201">
        <v>76.38</v>
      </c>
      <c r="AH13" s="201">
        <v>0</v>
      </c>
      <c r="AI13" s="201">
        <v>8.49</v>
      </c>
      <c r="AJ13" s="201">
        <v>0</v>
      </c>
      <c r="AK13" s="201">
        <v>16.72</v>
      </c>
      <c r="AL13" s="201">
        <v>0</v>
      </c>
      <c r="AM13" s="201">
        <v>0</v>
      </c>
      <c r="AN13" s="201">
        <v>0</v>
      </c>
      <c r="AO13" s="201">
        <v>311.27999999999997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0.28999999999999998</v>
      </c>
      <c r="AV13" s="201">
        <v>0.19</v>
      </c>
      <c r="AW13" s="201">
        <v>0</v>
      </c>
      <c r="AX13" s="201">
        <v>0</v>
      </c>
      <c r="AY13" s="201">
        <v>0.17</v>
      </c>
    </row>
    <row r="14" spans="1:51">
      <c r="A14" t="s">
        <v>56</v>
      </c>
      <c r="B14" s="201">
        <v>0</v>
      </c>
      <c r="C14" s="201">
        <v>0</v>
      </c>
      <c r="D14" s="201">
        <v>23.45</v>
      </c>
      <c r="E14" s="201">
        <v>0</v>
      </c>
      <c r="F14" s="201">
        <v>0</v>
      </c>
      <c r="G14" s="201">
        <v>37.9</v>
      </c>
      <c r="H14" s="201">
        <v>0</v>
      </c>
      <c r="I14" s="201">
        <v>0</v>
      </c>
      <c r="J14" s="201">
        <v>48.48</v>
      </c>
      <c r="K14" s="201">
        <v>30.12</v>
      </c>
      <c r="L14" s="201">
        <v>5.61</v>
      </c>
      <c r="M14" s="201">
        <v>2.37</v>
      </c>
      <c r="N14" s="201">
        <v>1.96</v>
      </c>
      <c r="O14" s="201">
        <v>2.74</v>
      </c>
      <c r="P14" s="201">
        <v>1.1599999999999999</v>
      </c>
      <c r="Q14" s="201">
        <v>0.36</v>
      </c>
      <c r="R14" s="201">
        <v>0.71</v>
      </c>
      <c r="S14" s="201">
        <v>0.44</v>
      </c>
      <c r="T14" s="201">
        <v>0.05</v>
      </c>
      <c r="U14" s="201">
        <v>2.2200000000000002</v>
      </c>
      <c r="V14" s="201">
        <v>0.33</v>
      </c>
      <c r="W14" s="201">
        <v>0.54</v>
      </c>
      <c r="X14" s="201">
        <v>2.3199999999999998</v>
      </c>
      <c r="Y14" s="201">
        <v>0</v>
      </c>
      <c r="Z14" s="201">
        <v>5.96</v>
      </c>
      <c r="AA14" s="201">
        <v>1.41</v>
      </c>
      <c r="AB14" s="201">
        <v>0</v>
      </c>
      <c r="AC14" s="201">
        <v>16.61</v>
      </c>
      <c r="AD14" s="201">
        <v>20.77</v>
      </c>
      <c r="AE14" s="201">
        <v>0</v>
      </c>
      <c r="AF14" s="201">
        <v>0</v>
      </c>
      <c r="AG14" s="201">
        <v>76.38</v>
      </c>
      <c r="AH14" s="201">
        <v>0</v>
      </c>
      <c r="AI14" s="201">
        <v>8.49</v>
      </c>
      <c r="AJ14" s="201">
        <v>0</v>
      </c>
      <c r="AK14" s="201">
        <v>16.72</v>
      </c>
      <c r="AL14" s="201">
        <v>0</v>
      </c>
      <c r="AM14" s="201">
        <v>0</v>
      </c>
      <c r="AN14" s="201">
        <v>0</v>
      </c>
      <c r="AO14" s="201">
        <v>311.27999999999997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0.28999999999999998</v>
      </c>
      <c r="AV14" s="201">
        <v>0.19</v>
      </c>
      <c r="AW14" s="201">
        <v>0</v>
      </c>
      <c r="AX14" s="201">
        <v>0</v>
      </c>
      <c r="AY14" s="201">
        <v>0.17</v>
      </c>
    </row>
    <row r="15" spans="1:51">
      <c r="A15" t="s">
        <v>57</v>
      </c>
      <c r="B15" s="201">
        <v>0</v>
      </c>
      <c r="C15" s="201">
        <v>0</v>
      </c>
      <c r="D15" s="201">
        <v>23.45</v>
      </c>
      <c r="E15" s="201">
        <v>0</v>
      </c>
      <c r="F15" s="201">
        <v>0</v>
      </c>
      <c r="G15" s="201">
        <v>37.9</v>
      </c>
      <c r="H15" s="201">
        <v>0</v>
      </c>
      <c r="I15" s="201">
        <v>0</v>
      </c>
      <c r="J15" s="201">
        <v>48.48</v>
      </c>
      <c r="K15" s="201">
        <v>30.12</v>
      </c>
      <c r="L15" s="201">
        <v>5.61</v>
      </c>
      <c r="M15" s="201">
        <v>2.37</v>
      </c>
      <c r="N15" s="201">
        <v>1.96</v>
      </c>
      <c r="O15" s="201">
        <v>2.74</v>
      </c>
      <c r="P15" s="201">
        <v>1.1599999999999999</v>
      </c>
      <c r="Q15" s="201">
        <v>0.36</v>
      </c>
      <c r="R15" s="201">
        <v>0.7</v>
      </c>
      <c r="S15" s="201">
        <v>0.43</v>
      </c>
      <c r="T15" s="201">
        <v>0.05</v>
      </c>
      <c r="U15" s="201">
        <v>2.2200000000000002</v>
      </c>
      <c r="V15" s="201">
        <v>0.33</v>
      </c>
      <c r="W15" s="201">
        <v>0.54</v>
      </c>
      <c r="X15" s="201">
        <v>2.3199999999999998</v>
      </c>
      <c r="Y15" s="201">
        <v>0</v>
      </c>
      <c r="Z15" s="201">
        <v>5.96</v>
      </c>
      <c r="AA15" s="201">
        <v>1.42</v>
      </c>
      <c r="AB15" s="201">
        <v>0</v>
      </c>
      <c r="AC15" s="201">
        <v>16.61</v>
      </c>
      <c r="AD15" s="201">
        <v>20.77</v>
      </c>
      <c r="AE15" s="201">
        <v>0</v>
      </c>
      <c r="AF15" s="201">
        <v>0</v>
      </c>
      <c r="AG15" s="201">
        <v>76.38</v>
      </c>
      <c r="AH15" s="201">
        <v>0</v>
      </c>
      <c r="AI15" s="201">
        <v>8.49</v>
      </c>
      <c r="AJ15" s="201">
        <v>0</v>
      </c>
      <c r="AK15" s="201">
        <v>16.72</v>
      </c>
      <c r="AL15" s="201">
        <v>0</v>
      </c>
      <c r="AM15" s="201">
        <v>0</v>
      </c>
      <c r="AN15" s="201">
        <v>0</v>
      </c>
      <c r="AO15" s="201">
        <v>311.27999999999997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0.28999999999999998</v>
      </c>
      <c r="AV15" s="201">
        <v>0.19</v>
      </c>
      <c r="AW15" s="201">
        <v>0</v>
      </c>
      <c r="AX15" s="201">
        <v>0</v>
      </c>
      <c r="AY15" s="201">
        <v>0.17</v>
      </c>
    </row>
    <row r="16" spans="1:51">
      <c r="A16" t="s">
        <v>58</v>
      </c>
      <c r="B16" s="201">
        <v>0</v>
      </c>
      <c r="C16" s="201">
        <v>0</v>
      </c>
      <c r="D16" s="201">
        <v>23.45</v>
      </c>
      <c r="E16" s="201">
        <v>0</v>
      </c>
      <c r="F16" s="201">
        <v>0</v>
      </c>
      <c r="G16" s="201">
        <v>37.9</v>
      </c>
      <c r="H16" s="201">
        <v>0</v>
      </c>
      <c r="I16" s="201">
        <v>0</v>
      </c>
      <c r="J16" s="201">
        <v>48.48</v>
      </c>
      <c r="K16" s="201">
        <v>39.76</v>
      </c>
      <c r="L16" s="201">
        <v>5.61</v>
      </c>
      <c r="M16" s="201">
        <v>2.37</v>
      </c>
      <c r="N16" s="201">
        <v>1.96</v>
      </c>
      <c r="O16" s="201">
        <v>2.74</v>
      </c>
      <c r="P16" s="201">
        <v>1.1599999999999999</v>
      </c>
      <c r="Q16" s="201">
        <v>0.35</v>
      </c>
      <c r="R16" s="201">
        <v>0.7</v>
      </c>
      <c r="S16" s="201">
        <v>0.44</v>
      </c>
      <c r="T16" s="201">
        <v>0.05</v>
      </c>
      <c r="U16" s="201">
        <v>2.2200000000000002</v>
      </c>
      <c r="V16" s="201">
        <v>0.33</v>
      </c>
      <c r="W16" s="201">
        <v>0.54</v>
      </c>
      <c r="X16" s="201">
        <v>2.3199999999999998</v>
      </c>
      <c r="Y16" s="201">
        <v>0</v>
      </c>
      <c r="Z16" s="201">
        <v>5.96</v>
      </c>
      <c r="AA16" s="201">
        <v>1.42</v>
      </c>
      <c r="AB16" s="201">
        <v>0</v>
      </c>
      <c r="AC16" s="201">
        <v>16.61</v>
      </c>
      <c r="AD16" s="201">
        <v>20.77</v>
      </c>
      <c r="AE16" s="201">
        <v>0</v>
      </c>
      <c r="AF16" s="201">
        <v>0</v>
      </c>
      <c r="AG16" s="201">
        <v>76.38</v>
      </c>
      <c r="AH16" s="201">
        <v>0</v>
      </c>
      <c r="AI16" s="201">
        <v>8.49</v>
      </c>
      <c r="AJ16" s="201">
        <v>0</v>
      </c>
      <c r="AK16" s="201">
        <v>16.72</v>
      </c>
      <c r="AL16" s="201">
        <v>0</v>
      </c>
      <c r="AM16" s="201">
        <v>0</v>
      </c>
      <c r="AN16" s="201">
        <v>0</v>
      </c>
      <c r="AO16" s="201">
        <v>311.27999999999997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0.28999999999999998</v>
      </c>
      <c r="AV16" s="201">
        <v>0.19</v>
      </c>
      <c r="AW16" s="201">
        <v>0</v>
      </c>
      <c r="AX16" s="201">
        <v>0</v>
      </c>
      <c r="AY16" s="201">
        <v>0.17</v>
      </c>
    </row>
    <row r="17" spans="1:51">
      <c r="A17" t="s">
        <v>59</v>
      </c>
      <c r="B17" s="201">
        <v>0</v>
      </c>
      <c r="C17" s="201">
        <v>0</v>
      </c>
      <c r="D17" s="201">
        <v>23.45</v>
      </c>
      <c r="E17" s="201">
        <v>0</v>
      </c>
      <c r="F17" s="201">
        <v>0</v>
      </c>
      <c r="G17" s="201">
        <v>37.9</v>
      </c>
      <c r="H17" s="201">
        <v>0</v>
      </c>
      <c r="I17" s="201">
        <v>0</v>
      </c>
      <c r="J17" s="201">
        <v>48.48</v>
      </c>
      <c r="K17" s="201">
        <v>78.33</v>
      </c>
      <c r="L17" s="201">
        <v>5.61</v>
      </c>
      <c r="M17" s="201">
        <v>2.37</v>
      </c>
      <c r="N17" s="201">
        <v>1.96</v>
      </c>
      <c r="O17" s="201">
        <v>2.74</v>
      </c>
      <c r="P17" s="201">
        <v>1.1599999999999999</v>
      </c>
      <c r="Q17" s="201">
        <v>0.35</v>
      </c>
      <c r="R17" s="201">
        <v>0.7</v>
      </c>
      <c r="S17" s="201">
        <v>0.44</v>
      </c>
      <c r="T17" s="201">
        <v>0.05</v>
      </c>
      <c r="U17" s="201">
        <v>2.2200000000000002</v>
      </c>
      <c r="V17" s="201">
        <v>0.33</v>
      </c>
      <c r="W17" s="201">
        <v>0.54</v>
      </c>
      <c r="X17" s="201">
        <v>2.3199999999999998</v>
      </c>
      <c r="Y17" s="201">
        <v>0</v>
      </c>
      <c r="Z17" s="201">
        <v>5.96</v>
      </c>
      <c r="AA17" s="201">
        <v>1.42</v>
      </c>
      <c r="AB17" s="201">
        <v>0</v>
      </c>
      <c r="AC17" s="201">
        <v>16.61</v>
      </c>
      <c r="AD17" s="201">
        <v>20.77</v>
      </c>
      <c r="AE17" s="201">
        <v>0</v>
      </c>
      <c r="AF17" s="201">
        <v>0</v>
      </c>
      <c r="AG17" s="201">
        <v>76.38</v>
      </c>
      <c r="AH17" s="201">
        <v>0</v>
      </c>
      <c r="AI17" s="201">
        <v>8.49</v>
      </c>
      <c r="AJ17" s="201">
        <v>0</v>
      </c>
      <c r="AK17" s="201">
        <v>16.72</v>
      </c>
      <c r="AL17" s="201">
        <v>0</v>
      </c>
      <c r="AM17" s="201">
        <v>0</v>
      </c>
      <c r="AN17" s="201">
        <v>0</v>
      </c>
      <c r="AO17" s="201">
        <v>311.27999999999997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0.28999999999999998</v>
      </c>
      <c r="AV17" s="201">
        <v>0.19</v>
      </c>
      <c r="AW17" s="201">
        <v>0</v>
      </c>
      <c r="AX17" s="201">
        <v>0</v>
      </c>
      <c r="AY17" s="201">
        <v>0.17</v>
      </c>
    </row>
    <row r="18" spans="1:51">
      <c r="A18" t="s">
        <v>60</v>
      </c>
      <c r="B18" s="201">
        <v>0</v>
      </c>
      <c r="C18" s="201">
        <v>0</v>
      </c>
      <c r="D18" s="201">
        <v>23.45</v>
      </c>
      <c r="E18" s="201">
        <v>0</v>
      </c>
      <c r="F18" s="201">
        <v>0</v>
      </c>
      <c r="G18" s="201">
        <v>37.9</v>
      </c>
      <c r="H18" s="201">
        <v>0</v>
      </c>
      <c r="I18" s="201">
        <v>0</v>
      </c>
      <c r="J18" s="201">
        <v>48.48</v>
      </c>
      <c r="K18" s="201">
        <v>107.26</v>
      </c>
      <c r="L18" s="201">
        <v>5.61</v>
      </c>
      <c r="M18" s="201">
        <v>2.37</v>
      </c>
      <c r="N18" s="201">
        <v>1.96</v>
      </c>
      <c r="O18" s="201">
        <v>2.74</v>
      </c>
      <c r="P18" s="201">
        <v>1.1599999999999999</v>
      </c>
      <c r="Q18" s="201">
        <v>0.35</v>
      </c>
      <c r="R18" s="201">
        <v>0.7</v>
      </c>
      <c r="S18" s="201">
        <v>0.44</v>
      </c>
      <c r="T18" s="201">
        <v>0.05</v>
      </c>
      <c r="U18" s="201">
        <v>2.2200000000000002</v>
      </c>
      <c r="V18" s="201">
        <v>0.33</v>
      </c>
      <c r="W18" s="201">
        <v>0.54</v>
      </c>
      <c r="X18" s="201">
        <v>2.3199999999999998</v>
      </c>
      <c r="Y18" s="201">
        <v>0</v>
      </c>
      <c r="Z18" s="201">
        <v>5.96</v>
      </c>
      <c r="AA18" s="201">
        <v>1.42</v>
      </c>
      <c r="AB18" s="201">
        <v>0</v>
      </c>
      <c r="AC18" s="201">
        <v>16.61</v>
      </c>
      <c r="AD18" s="201">
        <v>20.77</v>
      </c>
      <c r="AE18" s="201">
        <v>0</v>
      </c>
      <c r="AF18" s="201">
        <v>0</v>
      </c>
      <c r="AG18" s="201">
        <v>76.38</v>
      </c>
      <c r="AH18" s="201">
        <v>0</v>
      </c>
      <c r="AI18" s="201">
        <v>8.49</v>
      </c>
      <c r="AJ18" s="201">
        <v>0</v>
      </c>
      <c r="AK18" s="201">
        <v>16.72</v>
      </c>
      <c r="AL18" s="201">
        <v>0</v>
      </c>
      <c r="AM18" s="201">
        <v>0</v>
      </c>
      <c r="AN18" s="201">
        <v>0</v>
      </c>
      <c r="AO18" s="201">
        <v>311.27999999999997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0.28999999999999998</v>
      </c>
      <c r="AV18" s="201">
        <v>0.19</v>
      </c>
      <c r="AW18" s="201">
        <v>0</v>
      </c>
      <c r="AX18" s="201">
        <v>0</v>
      </c>
      <c r="AY18" s="201">
        <v>0.17</v>
      </c>
    </row>
    <row r="19" spans="1:51">
      <c r="A19" t="s">
        <v>61</v>
      </c>
      <c r="B19" s="201">
        <v>0</v>
      </c>
      <c r="C19" s="201">
        <v>0</v>
      </c>
      <c r="D19" s="201">
        <v>23.45</v>
      </c>
      <c r="E19" s="201">
        <v>0</v>
      </c>
      <c r="F19" s="201">
        <v>0</v>
      </c>
      <c r="G19" s="201">
        <v>37.9</v>
      </c>
      <c r="H19" s="201">
        <v>0</v>
      </c>
      <c r="I19" s="201">
        <v>0</v>
      </c>
      <c r="J19" s="201">
        <v>48.48</v>
      </c>
      <c r="K19" s="201">
        <v>107.26</v>
      </c>
      <c r="L19" s="201">
        <v>5.61</v>
      </c>
      <c r="M19" s="201">
        <v>2.37</v>
      </c>
      <c r="N19" s="201">
        <v>1.96</v>
      </c>
      <c r="O19" s="201">
        <v>2.74</v>
      </c>
      <c r="P19" s="201">
        <v>1.1599999999999999</v>
      </c>
      <c r="Q19" s="201">
        <v>0.35</v>
      </c>
      <c r="R19" s="201">
        <v>0.7</v>
      </c>
      <c r="S19" s="201">
        <v>0.44</v>
      </c>
      <c r="T19" s="201">
        <v>0.05</v>
      </c>
      <c r="U19" s="201">
        <v>2.2200000000000002</v>
      </c>
      <c r="V19" s="201">
        <v>0.33</v>
      </c>
      <c r="W19" s="201">
        <v>0.54</v>
      </c>
      <c r="X19" s="201">
        <v>2.3199999999999998</v>
      </c>
      <c r="Y19" s="201">
        <v>0</v>
      </c>
      <c r="Z19" s="201">
        <v>5.96</v>
      </c>
      <c r="AA19" s="201">
        <v>1.42</v>
      </c>
      <c r="AB19" s="201">
        <v>0</v>
      </c>
      <c r="AC19" s="201">
        <v>16.61</v>
      </c>
      <c r="AD19" s="201">
        <v>20.77</v>
      </c>
      <c r="AE19" s="201">
        <v>0</v>
      </c>
      <c r="AF19" s="201">
        <v>0</v>
      </c>
      <c r="AG19" s="201">
        <v>76.38</v>
      </c>
      <c r="AH19" s="201">
        <v>0</v>
      </c>
      <c r="AI19" s="201">
        <v>8.49</v>
      </c>
      <c r="AJ19" s="201">
        <v>0</v>
      </c>
      <c r="AK19" s="201">
        <v>16.72</v>
      </c>
      <c r="AL19" s="201">
        <v>0</v>
      </c>
      <c r="AM19" s="201">
        <v>0</v>
      </c>
      <c r="AN19" s="201">
        <v>0</v>
      </c>
      <c r="AO19" s="201">
        <v>311.27999999999997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0.28999999999999998</v>
      </c>
      <c r="AV19" s="201">
        <v>0.19</v>
      </c>
      <c r="AW19" s="201">
        <v>0</v>
      </c>
      <c r="AX19" s="201">
        <v>0</v>
      </c>
      <c r="AY19" s="201">
        <v>0.17</v>
      </c>
    </row>
    <row r="20" spans="1:51">
      <c r="A20" t="s">
        <v>62</v>
      </c>
      <c r="B20" s="201">
        <v>0</v>
      </c>
      <c r="C20" s="201">
        <v>0</v>
      </c>
      <c r="D20" s="201">
        <v>23.45</v>
      </c>
      <c r="E20" s="201">
        <v>0</v>
      </c>
      <c r="F20" s="201">
        <v>0</v>
      </c>
      <c r="G20" s="201">
        <v>37.9</v>
      </c>
      <c r="H20" s="201">
        <v>0</v>
      </c>
      <c r="I20" s="201">
        <v>0</v>
      </c>
      <c r="J20" s="201">
        <v>48.48</v>
      </c>
      <c r="K20" s="201">
        <v>107.26</v>
      </c>
      <c r="L20" s="201">
        <v>5.61</v>
      </c>
      <c r="M20" s="201">
        <v>2.37</v>
      </c>
      <c r="N20" s="201">
        <v>1.96</v>
      </c>
      <c r="O20" s="201">
        <v>2.74</v>
      </c>
      <c r="P20" s="201">
        <v>1.1599999999999999</v>
      </c>
      <c r="Q20" s="201">
        <v>0.35</v>
      </c>
      <c r="R20" s="201">
        <v>0.7</v>
      </c>
      <c r="S20" s="201">
        <v>0.44</v>
      </c>
      <c r="T20" s="201">
        <v>0.05</v>
      </c>
      <c r="U20" s="201">
        <v>2.2200000000000002</v>
      </c>
      <c r="V20" s="201">
        <v>0.33</v>
      </c>
      <c r="W20" s="201">
        <v>0.54</v>
      </c>
      <c r="X20" s="201">
        <v>2.3199999999999998</v>
      </c>
      <c r="Y20" s="201">
        <v>0</v>
      </c>
      <c r="Z20" s="201">
        <v>5.96</v>
      </c>
      <c r="AA20" s="201">
        <v>1.42</v>
      </c>
      <c r="AB20" s="201">
        <v>0</v>
      </c>
      <c r="AC20" s="201">
        <v>16.61</v>
      </c>
      <c r="AD20" s="201">
        <v>20.77</v>
      </c>
      <c r="AE20" s="201">
        <v>0</v>
      </c>
      <c r="AF20" s="201">
        <v>0</v>
      </c>
      <c r="AG20" s="201">
        <v>76.38</v>
      </c>
      <c r="AH20" s="201">
        <v>0</v>
      </c>
      <c r="AI20" s="201">
        <v>8.49</v>
      </c>
      <c r="AJ20" s="201">
        <v>0</v>
      </c>
      <c r="AK20" s="201">
        <v>16.72</v>
      </c>
      <c r="AL20" s="201">
        <v>0</v>
      </c>
      <c r="AM20" s="201">
        <v>0</v>
      </c>
      <c r="AN20" s="201">
        <v>0</v>
      </c>
      <c r="AO20" s="201">
        <v>311.27999999999997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0.28999999999999998</v>
      </c>
      <c r="AV20" s="201">
        <v>0.19</v>
      </c>
      <c r="AW20" s="201">
        <v>0</v>
      </c>
      <c r="AX20" s="201">
        <v>0</v>
      </c>
      <c r="AY20" s="201">
        <v>0.17</v>
      </c>
    </row>
    <row r="21" spans="1:51">
      <c r="A21" t="s">
        <v>63</v>
      </c>
      <c r="B21" s="201">
        <v>0</v>
      </c>
      <c r="C21" s="201">
        <v>0</v>
      </c>
      <c r="D21" s="201">
        <v>23.45</v>
      </c>
      <c r="E21" s="201">
        <v>0</v>
      </c>
      <c r="F21" s="201">
        <v>0</v>
      </c>
      <c r="G21" s="201">
        <v>37.9</v>
      </c>
      <c r="H21" s="201">
        <v>0</v>
      </c>
      <c r="I21" s="201">
        <v>0</v>
      </c>
      <c r="J21" s="201">
        <v>48.48</v>
      </c>
      <c r="K21" s="201">
        <v>107.26</v>
      </c>
      <c r="L21" s="201">
        <v>5.61</v>
      </c>
      <c r="M21" s="201">
        <v>2.37</v>
      </c>
      <c r="N21" s="201">
        <v>1.96</v>
      </c>
      <c r="O21" s="201">
        <v>2.74</v>
      </c>
      <c r="P21" s="201">
        <v>1.1599999999999999</v>
      </c>
      <c r="Q21" s="201">
        <v>0.35</v>
      </c>
      <c r="R21" s="201">
        <v>0.7</v>
      </c>
      <c r="S21" s="201">
        <v>0.44</v>
      </c>
      <c r="T21" s="201">
        <v>0.05</v>
      </c>
      <c r="U21" s="201">
        <v>2.2200000000000002</v>
      </c>
      <c r="V21" s="201">
        <v>0.33</v>
      </c>
      <c r="W21" s="201">
        <v>0.54</v>
      </c>
      <c r="X21" s="201">
        <v>2.3199999999999998</v>
      </c>
      <c r="Y21" s="201">
        <v>0</v>
      </c>
      <c r="Z21" s="201">
        <v>5.96</v>
      </c>
      <c r="AA21" s="201">
        <v>1.42</v>
      </c>
      <c r="AB21" s="201">
        <v>0</v>
      </c>
      <c r="AC21" s="201">
        <v>16.61</v>
      </c>
      <c r="AD21" s="201">
        <v>20.77</v>
      </c>
      <c r="AE21" s="201">
        <v>0</v>
      </c>
      <c r="AF21" s="201">
        <v>0</v>
      </c>
      <c r="AG21" s="201">
        <v>76.38</v>
      </c>
      <c r="AH21" s="201">
        <v>0</v>
      </c>
      <c r="AI21" s="201">
        <v>8.49</v>
      </c>
      <c r="AJ21" s="201">
        <v>0</v>
      </c>
      <c r="AK21" s="201">
        <v>16.72</v>
      </c>
      <c r="AL21" s="201">
        <v>0</v>
      </c>
      <c r="AM21" s="201">
        <v>0</v>
      </c>
      <c r="AN21" s="201">
        <v>0</v>
      </c>
      <c r="AO21" s="201">
        <v>311.27999999999997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0.28999999999999998</v>
      </c>
      <c r="AV21" s="201">
        <v>0.19</v>
      </c>
      <c r="AW21" s="201">
        <v>0</v>
      </c>
      <c r="AX21" s="201">
        <v>0.03</v>
      </c>
      <c r="AY21" s="201">
        <v>0.17</v>
      </c>
    </row>
    <row r="22" spans="1:51">
      <c r="A22" t="s">
        <v>64</v>
      </c>
      <c r="B22" s="201">
        <v>0</v>
      </c>
      <c r="C22" s="201">
        <v>0</v>
      </c>
      <c r="D22" s="201">
        <v>23.45</v>
      </c>
      <c r="E22" s="201">
        <v>0</v>
      </c>
      <c r="F22" s="201">
        <v>0</v>
      </c>
      <c r="G22" s="201">
        <v>37.9</v>
      </c>
      <c r="H22" s="201">
        <v>0</v>
      </c>
      <c r="I22" s="201">
        <v>0</v>
      </c>
      <c r="J22" s="201">
        <v>48.48</v>
      </c>
      <c r="K22" s="201">
        <v>107.26</v>
      </c>
      <c r="L22" s="201">
        <v>5.61</v>
      </c>
      <c r="M22" s="201">
        <v>2.37</v>
      </c>
      <c r="N22" s="201">
        <v>1.96</v>
      </c>
      <c r="O22" s="201">
        <v>2.74</v>
      </c>
      <c r="P22" s="201">
        <v>1.1599999999999999</v>
      </c>
      <c r="Q22" s="201">
        <v>0.35</v>
      </c>
      <c r="R22" s="201">
        <v>0.7</v>
      </c>
      <c r="S22" s="201">
        <v>0.44</v>
      </c>
      <c r="T22" s="201">
        <v>0.05</v>
      </c>
      <c r="U22" s="201">
        <v>2.2200000000000002</v>
      </c>
      <c r="V22" s="201">
        <v>0.33</v>
      </c>
      <c r="W22" s="201">
        <v>0.54</v>
      </c>
      <c r="X22" s="201">
        <v>2.3199999999999998</v>
      </c>
      <c r="Y22" s="201">
        <v>0</v>
      </c>
      <c r="Z22" s="201">
        <v>5.96</v>
      </c>
      <c r="AA22" s="201">
        <v>1.42</v>
      </c>
      <c r="AB22" s="201">
        <v>0</v>
      </c>
      <c r="AC22" s="201">
        <v>16.61</v>
      </c>
      <c r="AD22" s="201">
        <v>20.77</v>
      </c>
      <c r="AE22" s="201">
        <v>0</v>
      </c>
      <c r="AF22" s="201">
        <v>0</v>
      </c>
      <c r="AG22" s="201">
        <v>76.38</v>
      </c>
      <c r="AH22" s="201">
        <v>0</v>
      </c>
      <c r="AI22" s="201">
        <v>8.49</v>
      </c>
      <c r="AJ22" s="201">
        <v>0</v>
      </c>
      <c r="AK22" s="201">
        <v>16.72</v>
      </c>
      <c r="AL22" s="201">
        <v>0</v>
      </c>
      <c r="AM22" s="201">
        <v>0</v>
      </c>
      <c r="AN22" s="201">
        <v>0</v>
      </c>
      <c r="AO22" s="201">
        <v>311.27999999999997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0.28999999999999998</v>
      </c>
      <c r="AV22" s="201">
        <v>0.19</v>
      </c>
      <c r="AW22" s="201">
        <v>0</v>
      </c>
      <c r="AX22" s="201">
        <v>0.03</v>
      </c>
      <c r="AY22" s="201">
        <v>0.17</v>
      </c>
    </row>
    <row r="23" spans="1:51">
      <c r="A23" t="s">
        <v>65</v>
      </c>
      <c r="B23" s="201">
        <v>0</v>
      </c>
      <c r="C23" s="201">
        <v>0</v>
      </c>
      <c r="D23" s="201">
        <v>23.45</v>
      </c>
      <c r="E23" s="201">
        <v>0</v>
      </c>
      <c r="F23" s="201">
        <v>0</v>
      </c>
      <c r="G23" s="201">
        <v>37.9</v>
      </c>
      <c r="H23" s="201">
        <v>0</v>
      </c>
      <c r="I23" s="201">
        <v>0</v>
      </c>
      <c r="J23" s="201">
        <v>48.48</v>
      </c>
      <c r="K23" s="201">
        <v>155.47999999999999</v>
      </c>
      <c r="L23" s="201">
        <v>5.61</v>
      </c>
      <c r="M23" s="201">
        <v>2.37</v>
      </c>
      <c r="N23" s="201">
        <v>1.96</v>
      </c>
      <c r="O23" s="201">
        <v>2.74</v>
      </c>
      <c r="P23" s="201">
        <v>1.1599999999999999</v>
      </c>
      <c r="Q23" s="201">
        <v>0.36</v>
      </c>
      <c r="R23" s="201">
        <v>0.7</v>
      </c>
      <c r="S23" s="201">
        <v>0.43</v>
      </c>
      <c r="T23" s="201">
        <v>0.05</v>
      </c>
      <c r="U23" s="201">
        <v>2.2200000000000002</v>
      </c>
      <c r="V23" s="201">
        <v>0.33</v>
      </c>
      <c r="W23" s="201">
        <v>0.54</v>
      </c>
      <c r="X23" s="201">
        <v>2.3199999999999998</v>
      </c>
      <c r="Y23" s="201">
        <v>0</v>
      </c>
      <c r="Z23" s="201">
        <v>5.96</v>
      </c>
      <c r="AA23" s="201">
        <v>1.42</v>
      </c>
      <c r="AB23" s="201">
        <v>0</v>
      </c>
      <c r="AC23" s="201">
        <v>16.61</v>
      </c>
      <c r="AD23" s="201">
        <v>20.77</v>
      </c>
      <c r="AE23" s="201">
        <v>0</v>
      </c>
      <c r="AF23" s="201">
        <v>0</v>
      </c>
      <c r="AG23" s="201">
        <v>76.38</v>
      </c>
      <c r="AH23" s="201">
        <v>0</v>
      </c>
      <c r="AI23" s="201">
        <v>8.49</v>
      </c>
      <c r="AJ23" s="201">
        <v>0</v>
      </c>
      <c r="AK23" s="201">
        <v>16.72</v>
      </c>
      <c r="AL23" s="201">
        <v>0</v>
      </c>
      <c r="AM23" s="201">
        <v>0</v>
      </c>
      <c r="AN23" s="201">
        <v>0</v>
      </c>
      <c r="AO23" s="201">
        <v>311.27999999999997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0.28999999999999998</v>
      </c>
      <c r="AV23" s="201">
        <v>0.19</v>
      </c>
      <c r="AW23" s="201">
        <v>0</v>
      </c>
      <c r="AX23" s="201">
        <v>0.03</v>
      </c>
      <c r="AY23" s="201">
        <v>0.17</v>
      </c>
    </row>
    <row r="24" spans="1:51">
      <c r="A24" t="s">
        <v>66</v>
      </c>
      <c r="B24" s="201">
        <v>0</v>
      </c>
      <c r="C24" s="201">
        <v>0</v>
      </c>
      <c r="D24" s="201">
        <v>23.45</v>
      </c>
      <c r="E24" s="201">
        <v>0</v>
      </c>
      <c r="F24" s="201">
        <v>0</v>
      </c>
      <c r="G24" s="201">
        <v>37.9</v>
      </c>
      <c r="H24" s="201">
        <v>0</v>
      </c>
      <c r="I24" s="201">
        <v>0</v>
      </c>
      <c r="J24" s="201">
        <v>48.48</v>
      </c>
      <c r="K24" s="201">
        <v>145.83000000000001</v>
      </c>
      <c r="L24" s="201">
        <v>5.61</v>
      </c>
      <c r="M24" s="201">
        <v>2.37</v>
      </c>
      <c r="N24" s="201">
        <v>1.96</v>
      </c>
      <c r="O24" s="201">
        <v>2.74</v>
      </c>
      <c r="P24" s="201">
        <v>1.1599999999999999</v>
      </c>
      <c r="Q24" s="201">
        <v>0.36</v>
      </c>
      <c r="R24" s="201">
        <v>0.7</v>
      </c>
      <c r="S24" s="201">
        <v>0.43</v>
      </c>
      <c r="T24" s="201">
        <v>0.05</v>
      </c>
      <c r="U24" s="201">
        <v>2.2200000000000002</v>
      </c>
      <c r="V24" s="201">
        <v>0.33</v>
      </c>
      <c r="W24" s="201">
        <v>0.54</v>
      </c>
      <c r="X24" s="201">
        <v>2.3199999999999998</v>
      </c>
      <c r="Y24" s="201">
        <v>0</v>
      </c>
      <c r="Z24" s="201">
        <v>5.96</v>
      </c>
      <c r="AA24" s="201">
        <v>1.42</v>
      </c>
      <c r="AB24" s="201">
        <v>0</v>
      </c>
      <c r="AC24" s="201">
        <v>16.61</v>
      </c>
      <c r="AD24" s="201">
        <v>20.77</v>
      </c>
      <c r="AE24" s="201">
        <v>0</v>
      </c>
      <c r="AF24" s="201">
        <v>0</v>
      </c>
      <c r="AG24" s="201">
        <v>76.38</v>
      </c>
      <c r="AH24" s="201">
        <v>0</v>
      </c>
      <c r="AI24" s="201">
        <v>8.49</v>
      </c>
      <c r="AJ24" s="201">
        <v>0</v>
      </c>
      <c r="AK24" s="201">
        <v>16.72</v>
      </c>
      <c r="AL24" s="201">
        <v>0</v>
      </c>
      <c r="AM24" s="201">
        <v>0</v>
      </c>
      <c r="AN24" s="201">
        <v>0</v>
      </c>
      <c r="AO24" s="201">
        <v>311.27999999999997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0.28999999999999998</v>
      </c>
      <c r="AV24" s="201">
        <v>0.19</v>
      </c>
      <c r="AW24" s="201">
        <v>0</v>
      </c>
      <c r="AX24" s="201">
        <v>0.03</v>
      </c>
      <c r="AY24" s="201">
        <v>0.17</v>
      </c>
    </row>
    <row r="25" spans="1:51">
      <c r="A25" t="s">
        <v>67</v>
      </c>
      <c r="B25" s="201">
        <v>0</v>
      </c>
      <c r="C25" s="201">
        <v>0</v>
      </c>
      <c r="D25" s="201">
        <v>23.45</v>
      </c>
      <c r="E25" s="201">
        <v>0</v>
      </c>
      <c r="F25" s="201">
        <v>0</v>
      </c>
      <c r="G25" s="201">
        <v>37.9</v>
      </c>
      <c r="H25" s="201">
        <v>0</v>
      </c>
      <c r="I25" s="201">
        <v>0</v>
      </c>
      <c r="J25" s="201">
        <v>48.48</v>
      </c>
      <c r="K25" s="201">
        <v>97.62</v>
      </c>
      <c r="L25" s="201">
        <v>5.61</v>
      </c>
      <c r="M25" s="201">
        <v>2.37</v>
      </c>
      <c r="N25" s="201">
        <v>1.96</v>
      </c>
      <c r="O25" s="201">
        <v>2.74</v>
      </c>
      <c r="P25" s="201">
        <v>1.1599999999999999</v>
      </c>
      <c r="Q25" s="201">
        <v>0.36</v>
      </c>
      <c r="R25" s="201">
        <v>0.7</v>
      </c>
      <c r="S25" s="201">
        <v>0.43</v>
      </c>
      <c r="T25" s="201">
        <v>0.05</v>
      </c>
      <c r="U25" s="201">
        <v>2.2200000000000002</v>
      </c>
      <c r="V25" s="201">
        <v>0.33</v>
      </c>
      <c r="W25" s="201">
        <v>0.54</v>
      </c>
      <c r="X25" s="201">
        <v>2.3199999999999998</v>
      </c>
      <c r="Y25" s="201">
        <v>0</v>
      </c>
      <c r="Z25" s="201">
        <v>5.96</v>
      </c>
      <c r="AA25" s="201">
        <v>1.42</v>
      </c>
      <c r="AB25" s="201">
        <v>0</v>
      </c>
      <c r="AC25" s="201">
        <v>16.61</v>
      </c>
      <c r="AD25" s="201">
        <v>20.77</v>
      </c>
      <c r="AE25" s="201">
        <v>0</v>
      </c>
      <c r="AF25" s="201">
        <v>0</v>
      </c>
      <c r="AG25" s="201">
        <v>76.38</v>
      </c>
      <c r="AH25" s="201">
        <v>0</v>
      </c>
      <c r="AI25" s="201">
        <v>8.49</v>
      </c>
      <c r="AJ25" s="201">
        <v>0</v>
      </c>
      <c r="AK25" s="201">
        <v>16.72</v>
      </c>
      <c r="AL25" s="201">
        <v>0</v>
      </c>
      <c r="AM25" s="201">
        <v>0</v>
      </c>
      <c r="AN25" s="201">
        <v>0</v>
      </c>
      <c r="AO25" s="201">
        <v>311.27999999999997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0.28999999999999998</v>
      </c>
      <c r="AV25" s="201">
        <v>0.19</v>
      </c>
      <c r="AW25" s="201">
        <v>0</v>
      </c>
      <c r="AX25" s="201">
        <v>0.03</v>
      </c>
      <c r="AY25" s="201">
        <v>0.17</v>
      </c>
    </row>
    <row r="26" spans="1:51">
      <c r="A26" t="s">
        <v>68</v>
      </c>
      <c r="B26" s="201">
        <v>0</v>
      </c>
      <c r="C26" s="201">
        <v>0</v>
      </c>
      <c r="D26" s="201">
        <v>23.45</v>
      </c>
      <c r="E26" s="201">
        <v>0</v>
      </c>
      <c r="F26" s="201">
        <v>0</v>
      </c>
      <c r="G26" s="201">
        <v>37.9</v>
      </c>
      <c r="H26" s="201">
        <v>0</v>
      </c>
      <c r="I26" s="201">
        <v>0</v>
      </c>
      <c r="J26" s="201">
        <v>48.48</v>
      </c>
      <c r="K26" s="201">
        <v>78.33</v>
      </c>
      <c r="L26" s="201">
        <v>5.61</v>
      </c>
      <c r="M26" s="201">
        <v>2.37</v>
      </c>
      <c r="N26" s="201">
        <v>1.96</v>
      </c>
      <c r="O26" s="201">
        <v>2.74</v>
      </c>
      <c r="P26" s="201">
        <v>1.1599999999999999</v>
      </c>
      <c r="Q26" s="201">
        <v>0.36</v>
      </c>
      <c r="R26" s="201">
        <v>0.7</v>
      </c>
      <c r="S26" s="201">
        <v>0.43</v>
      </c>
      <c r="T26" s="201">
        <v>0.05</v>
      </c>
      <c r="U26" s="201">
        <v>2.2200000000000002</v>
      </c>
      <c r="V26" s="201">
        <v>0.33</v>
      </c>
      <c r="W26" s="201">
        <v>0.54</v>
      </c>
      <c r="X26" s="201">
        <v>2.3199999999999998</v>
      </c>
      <c r="Y26" s="201">
        <v>0</v>
      </c>
      <c r="Z26" s="201">
        <v>5.96</v>
      </c>
      <c r="AA26" s="201">
        <v>1.42</v>
      </c>
      <c r="AB26" s="201">
        <v>0</v>
      </c>
      <c r="AC26" s="201">
        <v>16.61</v>
      </c>
      <c r="AD26" s="201">
        <v>20.77</v>
      </c>
      <c r="AE26" s="201">
        <v>0</v>
      </c>
      <c r="AF26" s="201">
        <v>0</v>
      </c>
      <c r="AG26" s="201">
        <v>76.38</v>
      </c>
      <c r="AH26" s="201">
        <v>0</v>
      </c>
      <c r="AI26" s="201">
        <v>8.49</v>
      </c>
      <c r="AJ26" s="201">
        <v>0</v>
      </c>
      <c r="AK26" s="201">
        <v>16.72</v>
      </c>
      <c r="AL26" s="201">
        <v>0</v>
      </c>
      <c r="AM26" s="201">
        <v>0</v>
      </c>
      <c r="AN26" s="201">
        <v>0</v>
      </c>
      <c r="AO26" s="201">
        <v>311.27999999999997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0.28999999999999998</v>
      </c>
      <c r="AV26" s="201">
        <v>0.19</v>
      </c>
      <c r="AW26" s="201">
        <v>0</v>
      </c>
      <c r="AX26" s="201">
        <v>0.03</v>
      </c>
      <c r="AY26" s="201">
        <v>0.17</v>
      </c>
    </row>
    <row r="27" spans="1:51">
      <c r="A27" t="s">
        <v>69</v>
      </c>
      <c r="B27" s="201">
        <v>0</v>
      </c>
      <c r="C27" s="201">
        <v>0</v>
      </c>
      <c r="D27" s="201">
        <v>23.45</v>
      </c>
      <c r="E27" s="201">
        <v>0</v>
      </c>
      <c r="F27" s="201">
        <v>0</v>
      </c>
      <c r="G27" s="201">
        <v>37.9</v>
      </c>
      <c r="H27" s="201">
        <v>0</v>
      </c>
      <c r="I27" s="201">
        <v>0</v>
      </c>
      <c r="J27" s="201">
        <v>48.48</v>
      </c>
      <c r="K27" s="201">
        <v>68.69</v>
      </c>
      <c r="L27" s="201">
        <v>5.61</v>
      </c>
      <c r="M27" s="201">
        <v>2.37</v>
      </c>
      <c r="N27" s="201">
        <v>1.96</v>
      </c>
      <c r="O27" s="201">
        <v>2.74</v>
      </c>
      <c r="P27" s="201">
        <v>1.1599999999999999</v>
      </c>
      <c r="Q27" s="201">
        <v>0.36</v>
      </c>
      <c r="R27" s="201">
        <v>0.7</v>
      </c>
      <c r="S27" s="201">
        <v>0.43</v>
      </c>
      <c r="T27" s="201">
        <v>0.05</v>
      </c>
      <c r="U27" s="201">
        <v>2.2200000000000002</v>
      </c>
      <c r="V27" s="201">
        <v>0.33</v>
      </c>
      <c r="W27" s="201">
        <v>0.54</v>
      </c>
      <c r="X27" s="201">
        <v>2.3199999999999998</v>
      </c>
      <c r="Y27" s="201">
        <v>0</v>
      </c>
      <c r="Z27" s="201">
        <v>5.96</v>
      </c>
      <c r="AA27" s="201">
        <v>1.42</v>
      </c>
      <c r="AB27" s="201">
        <v>0</v>
      </c>
      <c r="AC27" s="201">
        <v>16.61</v>
      </c>
      <c r="AD27" s="201">
        <v>20.77</v>
      </c>
      <c r="AE27" s="201">
        <v>0</v>
      </c>
      <c r="AF27" s="201">
        <v>0</v>
      </c>
      <c r="AG27" s="201">
        <v>76.38</v>
      </c>
      <c r="AH27" s="201">
        <v>0</v>
      </c>
      <c r="AI27" s="201">
        <v>8.49</v>
      </c>
      <c r="AJ27" s="201">
        <v>0</v>
      </c>
      <c r="AK27" s="201">
        <v>17.61</v>
      </c>
      <c r="AL27" s="201">
        <v>0</v>
      </c>
      <c r="AM27" s="201">
        <v>0</v>
      </c>
      <c r="AN27" s="201">
        <v>0</v>
      </c>
      <c r="AO27" s="201">
        <v>311.27999999999997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0.28999999999999998</v>
      </c>
      <c r="AV27" s="201">
        <v>0.19</v>
      </c>
      <c r="AW27" s="201">
        <v>0</v>
      </c>
      <c r="AX27" s="201">
        <v>0.03</v>
      </c>
      <c r="AY27" s="201">
        <v>0.17</v>
      </c>
    </row>
    <row r="28" spans="1:51">
      <c r="A28" t="s">
        <v>70</v>
      </c>
      <c r="B28" s="201">
        <v>0</v>
      </c>
      <c r="C28" s="201">
        <v>0</v>
      </c>
      <c r="D28" s="201">
        <v>23.45</v>
      </c>
      <c r="E28" s="201">
        <v>0</v>
      </c>
      <c r="F28" s="201">
        <v>0</v>
      </c>
      <c r="G28" s="201">
        <v>37.9</v>
      </c>
      <c r="H28" s="201">
        <v>0</v>
      </c>
      <c r="I28" s="201">
        <v>0</v>
      </c>
      <c r="J28" s="201">
        <v>48.48</v>
      </c>
      <c r="K28" s="201">
        <v>59.05</v>
      </c>
      <c r="L28" s="201">
        <v>5.61</v>
      </c>
      <c r="M28" s="201">
        <v>2.37</v>
      </c>
      <c r="N28" s="201">
        <v>1.96</v>
      </c>
      <c r="O28" s="201">
        <v>2.74</v>
      </c>
      <c r="P28" s="201">
        <v>1.1599999999999999</v>
      </c>
      <c r="Q28" s="201">
        <v>0.36</v>
      </c>
      <c r="R28" s="201">
        <v>0.7</v>
      </c>
      <c r="S28" s="201">
        <v>0.43</v>
      </c>
      <c r="T28" s="201">
        <v>0.05</v>
      </c>
      <c r="U28" s="201">
        <v>2.2200000000000002</v>
      </c>
      <c r="V28" s="201">
        <v>0.33</v>
      </c>
      <c r="W28" s="201">
        <v>0.54</v>
      </c>
      <c r="X28" s="201">
        <v>2.3199999999999998</v>
      </c>
      <c r="Y28" s="201">
        <v>0</v>
      </c>
      <c r="Z28" s="201">
        <v>5.96</v>
      </c>
      <c r="AA28" s="201">
        <v>1.42</v>
      </c>
      <c r="AB28" s="201">
        <v>0</v>
      </c>
      <c r="AC28" s="201">
        <v>16.61</v>
      </c>
      <c r="AD28" s="201">
        <v>20.77</v>
      </c>
      <c r="AE28" s="201">
        <v>0</v>
      </c>
      <c r="AF28" s="201">
        <v>0</v>
      </c>
      <c r="AG28" s="201">
        <v>76.38</v>
      </c>
      <c r="AH28" s="201">
        <v>0</v>
      </c>
      <c r="AI28" s="201">
        <v>8.49</v>
      </c>
      <c r="AJ28" s="201">
        <v>0</v>
      </c>
      <c r="AK28" s="201">
        <v>17.61</v>
      </c>
      <c r="AL28" s="201">
        <v>0</v>
      </c>
      <c r="AM28" s="201">
        <v>0</v>
      </c>
      <c r="AN28" s="201">
        <v>0</v>
      </c>
      <c r="AO28" s="201">
        <v>311.27999999999997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0.28999999999999998</v>
      </c>
      <c r="AV28" s="201">
        <v>0.19</v>
      </c>
      <c r="AW28" s="201">
        <v>0</v>
      </c>
      <c r="AX28" s="201">
        <v>0.03</v>
      </c>
      <c r="AY28" s="201">
        <v>0.17</v>
      </c>
    </row>
    <row r="29" spans="1:51">
      <c r="A29" t="s">
        <v>71</v>
      </c>
      <c r="B29" s="201">
        <v>0</v>
      </c>
      <c r="C29" s="201">
        <v>0</v>
      </c>
      <c r="D29" s="201">
        <v>23.45</v>
      </c>
      <c r="E29" s="201">
        <v>0</v>
      </c>
      <c r="F29" s="201">
        <v>0</v>
      </c>
      <c r="G29" s="201">
        <v>37.9</v>
      </c>
      <c r="H29" s="201">
        <v>0</v>
      </c>
      <c r="I29" s="201">
        <v>0</v>
      </c>
      <c r="J29" s="201">
        <v>48.48</v>
      </c>
      <c r="K29" s="201">
        <v>78.33</v>
      </c>
      <c r="L29" s="201">
        <v>5.61</v>
      </c>
      <c r="M29" s="201">
        <v>2.37</v>
      </c>
      <c r="N29" s="201">
        <v>1.96</v>
      </c>
      <c r="O29" s="201">
        <v>2.74</v>
      </c>
      <c r="P29" s="201">
        <v>1.1599999999999999</v>
      </c>
      <c r="Q29" s="201">
        <v>0.36</v>
      </c>
      <c r="R29" s="201">
        <v>0.7</v>
      </c>
      <c r="S29" s="201">
        <v>0.43</v>
      </c>
      <c r="T29" s="201">
        <v>0.05</v>
      </c>
      <c r="U29" s="201">
        <v>2.2200000000000002</v>
      </c>
      <c r="V29" s="201">
        <v>0.33</v>
      </c>
      <c r="W29" s="201">
        <v>0.54</v>
      </c>
      <c r="X29" s="201">
        <v>2.3199999999999998</v>
      </c>
      <c r="Y29" s="201">
        <v>0</v>
      </c>
      <c r="Z29" s="201">
        <v>5.96</v>
      </c>
      <c r="AA29" s="201">
        <v>1.42</v>
      </c>
      <c r="AB29" s="201">
        <v>0</v>
      </c>
      <c r="AC29" s="201">
        <v>16.61</v>
      </c>
      <c r="AD29" s="201">
        <v>20.77</v>
      </c>
      <c r="AE29" s="201">
        <v>0</v>
      </c>
      <c r="AF29" s="201">
        <v>0</v>
      </c>
      <c r="AG29" s="201">
        <v>76.38</v>
      </c>
      <c r="AH29" s="201">
        <v>0</v>
      </c>
      <c r="AI29" s="201">
        <v>8.49</v>
      </c>
      <c r="AJ29" s="201">
        <v>0</v>
      </c>
      <c r="AK29" s="201">
        <v>17.61</v>
      </c>
      <c r="AL29" s="201">
        <v>0</v>
      </c>
      <c r="AM29" s="201">
        <v>0</v>
      </c>
      <c r="AN29" s="201">
        <v>0</v>
      </c>
      <c r="AO29" s="201">
        <v>311.27999999999997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0.28999999999999998</v>
      </c>
      <c r="AV29" s="201">
        <v>0.19</v>
      </c>
      <c r="AW29" s="201">
        <v>0</v>
      </c>
      <c r="AX29" s="201">
        <v>0.03</v>
      </c>
      <c r="AY29" s="201">
        <v>0.17</v>
      </c>
    </row>
    <row r="30" spans="1:51">
      <c r="A30" t="s">
        <v>72</v>
      </c>
      <c r="B30" s="201">
        <v>0</v>
      </c>
      <c r="C30" s="201">
        <v>0</v>
      </c>
      <c r="D30" s="201">
        <v>23.45</v>
      </c>
      <c r="E30" s="201">
        <v>0</v>
      </c>
      <c r="F30" s="201">
        <v>0</v>
      </c>
      <c r="G30" s="201">
        <v>37.9</v>
      </c>
      <c r="H30" s="201">
        <v>0</v>
      </c>
      <c r="I30" s="201">
        <v>0</v>
      </c>
      <c r="J30" s="201">
        <v>48.48</v>
      </c>
      <c r="K30" s="201">
        <v>97.62</v>
      </c>
      <c r="L30" s="201">
        <v>5.61</v>
      </c>
      <c r="M30" s="201">
        <v>2.37</v>
      </c>
      <c r="N30" s="201">
        <v>1.96</v>
      </c>
      <c r="O30" s="201">
        <v>2.74</v>
      </c>
      <c r="P30" s="201">
        <v>1.1599999999999999</v>
      </c>
      <c r="Q30" s="201">
        <v>0.36</v>
      </c>
      <c r="R30" s="201">
        <v>0.7</v>
      </c>
      <c r="S30" s="201">
        <v>0.43</v>
      </c>
      <c r="T30" s="201">
        <v>0.05</v>
      </c>
      <c r="U30" s="201">
        <v>2.2200000000000002</v>
      </c>
      <c r="V30" s="201">
        <v>0.33</v>
      </c>
      <c r="W30" s="201">
        <v>0.54</v>
      </c>
      <c r="X30" s="201">
        <v>2.3199999999999998</v>
      </c>
      <c r="Y30" s="201">
        <v>0</v>
      </c>
      <c r="Z30" s="201">
        <v>5.96</v>
      </c>
      <c r="AA30" s="201">
        <v>1.42</v>
      </c>
      <c r="AB30" s="201">
        <v>0</v>
      </c>
      <c r="AC30" s="201">
        <v>16.61</v>
      </c>
      <c r="AD30" s="201">
        <v>20.77</v>
      </c>
      <c r="AE30" s="201">
        <v>0</v>
      </c>
      <c r="AF30" s="201">
        <v>0</v>
      </c>
      <c r="AG30" s="201">
        <v>76.38</v>
      </c>
      <c r="AH30" s="201">
        <v>0</v>
      </c>
      <c r="AI30" s="201">
        <v>8.49</v>
      </c>
      <c r="AJ30" s="201">
        <v>0</v>
      </c>
      <c r="AK30" s="201">
        <v>17.61</v>
      </c>
      <c r="AL30" s="201">
        <v>0</v>
      </c>
      <c r="AM30" s="201">
        <v>0</v>
      </c>
      <c r="AN30" s="201">
        <v>0</v>
      </c>
      <c r="AO30" s="201">
        <v>311.27999999999997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0.28999999999999998</v>
      </c>
      <c r="AV30" s="201">
        <v>0.19</v>
      </c>
      <c r="AW30" s="201">
        <v>0</v>
      </c>
      <c r="AX30" s="201">
        <v>0.03</v>
      </c>
      <c r="AY30" s="201">
        <v>0.17</v>
      </c>
    </row>
    <row r="31" spans="1:51">
      <c r="A31" t="s">
        <v>73</v>
      </c>
      <c r="B31" s="201">
        <v>0</v>
      </c>
      <c r="C31" s="201">
        <v>0</v>
      </c>
      <c r="D31" s="201">
        <v>23.45</v>
      </c>
      <c r="E31" s="201">
        <v>0</v>
      </c>
      <c r="F31" s="201">
        <v>0</v>
      </c>
      <c r="G31" s="201">
        <v>37.9</v>
      </c>
      <c r="H31" s="201">
        <v>0</v>
      </c>
      <c r="I31" s="201">
        <v>0</v>
      </c>
      <c r="J31" s="201">
        <v>48.48</v>
      </c>
      <c r="K31" s="201">
        <v>116.9</v>
      </c>
      <c r="L31" s="201">
        <v>5.61</v>
      </c>
      <c r="M31" s="201">
        <v>2.37</v>
      </c>
      <c r="N31" s="201">
        <v>1.96</v>
      </c>
      <c r="O31" s="201">
        <v>2.74</v>
      </c>
      <c r="P31" s="201">
        <v>1.1599999999999999</v>
      </c>
      <c r="Q31" s="201">
        <v>0.36</v>
      </c>
      <c r="R31" s="201">
        <v>0.71</v>
      </c>
      <c r="S31" s="201">
        <v>0.43</v>
      </c>
      <c r="T31" s="201">
        <v>0.05</v>
      </c>
      <c r="U31" s="201">
        <v>2.2200000000000002</v>
      </c>
      <c r="V31" s="201">
        <v>0.33</v>
      </c>
      <c r="W31" s="201">
        <v>0.54</v>
      </c>
      <c r="X31" s="201">
        <v>2.3199999999999998</v>
      </c>
      <c r="Y31" s="201">
        <v>0</v>
      </c>
      <c r="Z31" s="201">
        <v>5.96</v>
      </c>
      <c r="AA31" s="201">
        <v>1.42</v>
      </c>
      <c r="AB31" s="201">
        <v>0</v>
      </c>
      <c r="AC31" s="201">
        <v>16.61</v>
      </c>
      <c r="AD31" s="201">
        <v>20.77</v>
      </c>
      <c r="AE31" s="201">
        <v>0</v>
      </c>
      <c r="AF31" s="201">
        <v>0</v>
      </c>
      <c r="AG31" s="201">
        <v>76.38</v>
      </c>
      <c r="AH31" s="201">
        <v>0</v>
      </c>
      <c r="AI31" s="201">
        <v>8.49</v>
      </c>
      <c r="AJ31" s="201">
        <v>0</v>
      </c>
      <c r="AK31" s="201">
        <v>17.61</v>
      </c>
      <c r="AL31" s="201">
        <v>0</v>
      </c>
      <c r="AM31" s="201">
        <v>0</v>
      </c>
      <c r="AN31" s="201">
        <v>0</v>
      </c>
      <c r="AO31" s="201">
        <v>311.27999999999997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0.28999999999999998</v>
      </c>
      <c r="AV31" s="201">
        <v>0.19</v>
      </c>
      <c r="AW31" s="201">
        <v>0</v>
      </c>
      <c r="AX31" s="201">
        <v>0.03</v>
      </c>
      <c r="AY31" s="201">
        <v>0.17</v>
      </c>
    </row>
    <row r="32" spans="1:51">
      <c r="A32" t="s">
        <v>74</v>
      </c>
      <c r="B32" s="201">
        <v>0</v>
      </c>
      <c r="C32" s="201">
        <v>0</v>
      </c>
      <c r="D32" s="201">
        <v>23.45</v>
      </c>
      <c r="E32" s="201">
        <v>0</v>
      </c>
      <c r="F32" s="201">
        <v>0</v>
      </c>
      <c r="G32" s="201">
        <v>37.9</v>
      </c>
      <c r="H32" s="201">
        <v>0</v>
      </c>
      <c r="I32" s="201">
        <v>0</v>
      </c>
      <c r="J32" s="201">
        <v>48.48</v>
      </c>
      <c r="K32" s="201">
        <v>136.19</v>
      </c>
      <c r="L32" s="201">
        <v>5.61</v>
      </c>
      <c r="M32" s="201">
        <v>2.37</v>
      </c>
      <c r="N32" s="201">
        <v>1.96</v>
      </c>
      <c r="O32" s="201">
        <v>2.74</v>
      </c>
      <c r="P32" s="201">
        <v>1.1599999999999999</v>
      </c>
      <c r="Q32" s="201">
        <v>0.36</v>
      </c>
      <c r="R32" s="201">
        <v>0.71</v>
      </c>
      <c r="S32" s="201">
        <v>0.43</v>
      </c>
      <c r="T32" s="201">
        <v>0.05</v>
      </c>
      <c r="U32" s="201">
        <v>2.2200000000000002</v>
      </c>
      <c r="V32" s="201">
        <v>0.33</v>
      </c>
      <c r="W32" s="201">
        <v>0.54</v>
      </c>
      <c r="X32" s="201">
        <v>2.3199999999999998</v>
      </c>
      <c r="Y32" s="201">
        <v>0</v>
      </c>
      <c r="Z32" s="201">
        <v>5.96</v>
      </c>
      <c r="AA32" s="201">
        <v>1.42</v>
      </c>
      <c r="AB32" s="201">
        <v>0</v>
      </c>
      <c r="AC32" s="201">
        <v>16.61</v>
      </c>
      <c r="AD32" s="201">
        <v>20.77</v>
      </c>
      <c r="AE32" s="201">
        <v>0</v>
      </c>
      <c r="AF32" s="201">
        <v>0</v>
      </c>
      <c r="AG32" s="201">
        <v>76.38</v>
      </c>
      <c r="AH32" s="201">
        <v>0</v>
      </c>
      <c r="AI32" s="201">
        <v>8.49</v>
      </c>
      <c r="AJ32" s="201">
        <v>0</v>
      </c>
      <c r="AK32" s="201">
        <v>17.61</v>
      </c>
      <c r="AL32" s="201">
        <v>0</v>
      </c>
      <c r="AM32" s="201">
        <v>0</v>
      </c>
      <c r="AN32" s="201">
        <v>0</v>
      </c>
      <c r="AO32" s="201">
        <v>311.27999999999997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0.28999999999999998</v>
      </c>
      <c r="AV32" s="201">
        <v>0.19</v>
      </c>
      <c r="AW32" s="201">
        <v>0</v>
      </c>
      <c r="AX32" s="201">
        <v>0.03</v>
      </c>
      <c r="AY32" s="201">
        <v>0.17</v>
      </c>
    </row>
    <row r="33" spans="1:51">
      <c r="A33" t="s">
        <v>75</v>
      </c>
      <c r="B33" s="201">
        <v>0</v>
      </c>
      <c r="C33" s="201">
        <v>0</v>
      </c>
      <c r="D33" s="201">
        <v>23.45</v>
      </c>
      <c r="E33" s="201">
        <v>0</v>
      </c>
      <c r="F33" s="201">
        <v>0</v>
      </c>
      <c r="G33" s="201">
        <v>37.9</v>
      </c>
      <c r="H33" s="201">
        <v>0</v>
      </c>
      <c r="I33" s="201">
        <v>0</v>
      </c>
      <c r="J33" s="201">
        <v>48.48</v>
      </c>
      <c r="K33" s="201">
        <v>165.12</v>
      </c>
      <c r="L33" s="201">
        <v>5.61</v>
      </c>
      <c r="M33" s="201">
        <v>2.37</v>
      </c>
      <c r="N33" s="201">
        <v>1.96</v>
      </c>
      <c r="O33" s="201">
        <v>2.74</v>
      </c>
      <c r="P33" s="201">
        <v>1.1599999999999999</v>
      </c>
      <c r="Q33" s="201">
        <v>0.36</v>
      </c>
      <c r="R33" s="201">
        <v>0.71</v>
      </c>
      <c r="S33" s="201">
        <v>0.43</v>
      </c>
      <c r="T33" s="201">
        <v>0.05</v>
      </c>
      <c r="U33" s="201">
        <v>2.2200000000000002</v>
      </c>
      <c r="V33" s="201">
        <v>0.33</v>
      </c>
      <c r="W33" s="201">
        <v>0.54</v>
      </c>
      <c r="X33" s="201">
        <v>2.3199999999999998</v>
      </c>
      <c r="Y33" s="201">
        <v>0</v>
      </c>
      <c r="Z33" s="201">
        <v>5.96</v>
      </c>
      <c r="AA33" s="201">
        <v>1.42</v>
      </c>
      <c r="AB33" s="201">
        <v>0</v>
      </c>
      <c r="AC33" s="201">
        <v>16.61</v>
      </c>
      <c r="AD33" s="201">
        <v>20.77</v>
      </c>
      <c r="AE33" s="201">
        <v>0</v>
      </c>
      <c r="AF33" s="201">
        <v>0</v>
      </c>
      <c r="AG33" s="201">
        <v>76.38</v>
      </c>
      <c r="AH33" s="201">
        <v>0</v>
      </c>
      <c r="AI33" s="201">
        <v>8.49</v>
      </c>
      <c r="AJ33" s="201">
        <v>0</v>
      </c>
      <c r="AK33" s="201">
        <v>17.61</v>
      </c>
      <c r="AL33" s="201">
        <v>0</v>
      </c>
      <c r="AM33" s="201">
        <v>0</v>
      </c>
      <c r="AN33" s="201">
        <v>0</v>
      </c>
      <c r="AO33" s="201">
        <v>311.27999999999997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0.28999999999999998</v>
      </c>
      <c r="AV33" s="201">
        <v>0.19</v>
      </c>
      <c r="AW33" s="201">
        <v>0</v>
      </c>
      <c r="AX33" s="201">
        <v>0.03</v>
      </c>
      <c r="AY33" s="201">
        <v>0.17</v>
      </c>
    </row>
    <row r="34" spans="1:51">
      <c r="A34" t="s">
        <v>76</v>
      </c>
      <c r="B34" s="201">
        <v>0</v>
      </c>
      <c r="C34" s="201">
        <v>0</v>
      </c>
      <c r="D34" s="201">
        <v>23.45</v>
      </c>
      <c r="E34" s="201">
        <v>0</v>
      </c>
      <c r="F34" s="201">
        <v>0</v>
      </c>
      <c r="G34" s="201">
        <v>37.9</v>
      </c>
      <c r="H34" s="201">
        <v>0</v>
      </c>
      <c r="I34" s="201">
        <v>0</v>
      </c>
      <c r="J34" s="201">
        <v>48.48</v>
      </c>
      <c r="K34" s="201">
        <v>203.69</v>
      </c>
      <c r="L34" s="201">
        <v>5.61</v>
      </c>
      <c r="M34" s="201">
        <v>2.37</v>
      </c>
      <c r="N34" s="201">
        <v>1.96</v>
      </c>
      <c r="O34" s="201">
        <v>2.74</v>
      </c>
      <c r="P34" s="201">
        <v>1.1599999999999999</v>
      </c>
      <c r="Q34" s="201">
        <v>0.36</v>
      </c>
      <c r="R34" s="201">
        <v>0.71</v>
      </c>
      <c r="S34" s="201">
        <v>0.43</v>
      </c>
      <c r="T34" s="201">
        <v>0.05</v>
      </c>
      <c r="U34" s="201">
        <v>2.2200000000000002</v>
      </c>
      <c r="V34" s="201">
        <v>0.33</v>
      </c>
      <c r="W34" s="201">
        <v>0.54</v>
      </c>
      <c r="X34" s="201">
        <v>2.3199999999999998</v>
      </c>
      <c r="Y34" s="201">
        <v>0</v>
      </c>
      <c r="Z34" s="201">
        <v>5.96</v>
      </c>
      <c r="AA34" s="201">
        <v>1.42</v>
      </c>
      <c r="AB34" s="201">
        <v>0</v>
      </c>
      <c r="AC34" s="201">
        <v>16.61</v>
      </c>
      <c r="AD34" s="201">
        <v>20.77</v>
      </c>
      <c r="AE34" s="201">
        <v>0</v>
      </c>
      <c r="AF34" s="201">
        <v>0</v>
      </c>
      <c r="AG34" s="201">
        <v>76.38</v>
      </c>
      <c r="AH34" s="201">
        <v>0</v>
      </c>
      <c r="AI34" s="201">
        <v>8.49</v>
      </c>
      <c r="AJ34" s="201">
        <v>0</v>
      </c>
      <c r="AK34" s="201">
        <v>17.61</v>
      </c>
      <c r="AL34" s="201">
        <v>0</v>
      </c>
      <c r="AM34" s="201">
        <v>0</v>
      </c>
      <c r="AN34" s="201">
        <v>0</v>
      </c>
      <c r="AO34" s="201">
        <v>311.27999999999997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0.28999999999999998</v>
      </c>
      <c r="AV34" s="201">
        <v>0.19</v>
      </c>
      <c r="AW34" s="201">
        <v>0</v>
      </c>
      <c r="AX34" s="201">
        <v>0.03</v>
      </c>
      <c r="AY34" s="201">
        <v>0.17</v>
      </c>
    </row>
    <row r="35" spans="1:51">
      <c r="A35" t="s">
        <v>77</v>
      </c>
      <c r="B35" s="201">
        <v>0</v>
      </c>
      <c r="C35" s="201">
        <v>0</v>
      </c>
      <c r="D35" s="201">
        <v>22.99</v>
      </c>
      <c r="E35" s="201">
        <v>0</v>
      </c>
      <c r="F35" s="201">
        <v>0</v>
      </c>
      <c r="G35" s="201">
        <v>37.9</v>
      </c>
      <c r="H35" s="201">
        <v>0</v>
      </c>
      <c r="I35" s="201">
        <v>0</v>
      </c>
      <c r="J35" s="201">
        <v>48.48</v>
      </c>
      <c r="K35" s="201">
        <v>232.62</v>
      </c>
      <c r="L35" s="201">
        <v>5.61</v>
      </c>
      <c r="M35" s="201">
        <v>2.37</v>
      </c>
      <c r="N35" s="201">
        <v>1.96</v>
      </c>
      <c r="O35" s="201">
        <v>2.74</v>
      </c>
      <c r="P35" s="201">
        <v>1.1599999999999999</v>
      </c>
      <c r="Q35" s="201">
        <v>0.35</v>
      </c>
      <c r="R35" s="201">
        <v>0.71</v>
      </c>
      <c r="S35" s="201">
        <v>0.44</v>
      </c>
      <c r="T35" s="201">
        <v>0.05</v>
      </c>
      <c r="U35" s="201">
        <v>2.2200000000000002</v>
      </c>
      <c r="V35" s="201">
        <v>0.33</v>
      </c>
      <c r="W35" s="201">
        <v>0.54</v>
      </c>
      <c r="X35" s="201">
        <v>2.3199999999999998</v>
      </c>
      <c r="Y35" s="201">
        <v>0</v>
      </c>
      <c r="Z35" s="201">
        <v>5.96</v>
      </c>
      <c r="AA35" s="201">
        <v>1.42</v>
      </c>
      <c r="AB35" s="201">
        <v>0</v>
      </c>
      <c r="AC35" s="201">
        <v>16.61</v>
      </c>
      <c r="AD35" s="201">
        <v>20.77</v>
      </c>
      <c r="AE35" s="201">
        <v>0</v>
      </c>
      <c r="AF35" s="201">
        <v>0</v>
      </c>
      <c r="AG35" s="201">
        <v>76.38</v>
      </c>
      <c r="AH35" s="201">
        <v>0</v>
      </c>
      <c r="AI35" s="201">
        <v>8.49</v>
      </c>
      <c r="AJ35" s="201">
        <v>0</v>
      </c>
      <c r="AK35" s="201">
        <v>17.61</v>
      </c>
      <c r="AL35" s="201">
        <v>0</v>
      </c>
      <c r="AM35" s="201">
        <v>0</v>
      </c>
      <c r="AN35" s="201">
        <v>0</v>
      </c>
      <c r="AO35" s="201">
        <v>311.27999999999997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0.28999999999999998</v>
      </c>
      <c r="AV35" s="201">
        <v>0.19</v>
      </c>
      <c r="AW35" s="201">
        <v>0</v>
      </c>
      <c r="AX35" s="201">
        <v>0.03</v>
      </c>
      <c r="AY35" s="201">
        <v>0.17</v>
      </c>
    </row>
    <row r="36" spans="1:51">
      <c r="A36" t="s">
        <v>78</v>
      </c>
      <c r="B36" s="201">
        <v>0</v>
      </c>
      <c r="C36" s="201">
        <v>0</v>
      </c>
      <c r="D36" s="201">
        <v>22.99</v>
      </c>
      <c r="E36" s="201">
        <v>0</v>
      </c>
      <c r="F36" s="201">
        <v>0</v>
      </c>
      <c r="G36" s="201">
        <v>37.9</v>
      </c>
      <c r="H36" s="201">
        <v>0</v>
      </c>
      <c r="I36" s="201">
        <v>0</v>
      </c>
      <c r="J36" s="201">
        <v>48.48</v>
      </c>
      <c r="K36" s="201">
        <v>232.62</v>
      </c>
      <c r="L36" s="201">
        <v>5.61</v>
      </c>
      <c r="M36" s="201">
        <v>2.37</v>
      </c>
      <c r="N36" s="201">
        <v>1.96</v>
      </c>
      <c r="O36" s="201">
        <v>2.74</v>
      </c>
      <c r="P36" s="201">
        <v>1.1599999999999999</v>
      </c>
      <c r="Q36" s="201">
        <v>0.36</v>
      </c>
      <c r="R36" s="201">
        <v>0.71</v>
      </c>
      <c r="S36" s="201">
        <v>0.43</v>
      </c>
      <c r="T36" s="201">
        <v>0.05</v>
      </c>
      <c r="U36" s="201">
        <v>2.2200000000000002</v>
      </c>
      <c r="V36" s="201">
        <v>0.33</v>
      </c>
      <c r="W36" s="201">
        <v>0.54</v>
      </c>
      <c r="X36" s="201">
        <v>2.3199999999999998</v>
      </c>
      <c r="Y36" s="201">
        <v>0</v>
      </c>
      <c r="Z36" s="201">
        <v>5.96</v>
      </c>
      <c r="AA36" s="201">
        <v>1.42</v>
      </c>
      <c r="AB36" s="201">
        <v>0</v>
      </c>
      <c r="AC36" s="201">
        <v>16.61</v>
      </c>
      <c r="AD36" s="201">
        <v>20.77</v>
      </c>
      <c r="AE36" s="201">
        <v>0</v>
      </c>
      <c r="AF36" s="201">
        <v>0</v>
      </c>
      <c r="AG36" s="201">
        <v>76.38</v>
      </c>
      <c r="AH36" s="201">
        <v>0</v>
      </c>
      <c r="AI36" s="201">
        <v>8.49</v>
      </c>
      <c r="AJ36" s="201">
        <v>0</v>
      </c>
      <c r="AK36" s="201">
        <v>17.61</v>
      </c>
      <c r="AL36" s="201">
        <v>0</v>
      </c>
      <c r="AM36" s="201">
        <v>0</v>
      </c>
      <c r="AN36" s="201">
        <v>0</v>
      </c>
      <c r="AO36" s="201">
        <v>311.27999999999997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0.28999999999999998</v>
      </c>
      <c r="AV36" s="201">
        <v>0.19</v>
      </c>
      <c r="AW36" s="201">
        <v>0</v>
      </c>
      <c r="AX36" s="201">
        <v>0.03</v>
      </c>
      <c r="AY36" s="201">
        <v>0.17</v>
      </c>
    </row>
    <row r="37" spans="1:51">
      <c r="A37" t="s">
        <v>79</v>
      </c>
      <c r="B37" s="201">
        <v>0</v>
      </c>
      <c r="C37" s="201">
        <v>0</v>
      </c>
      <c r="D37" s="201">
        <v>22.99</v>
      </c>
      <c r="E37" s="201">
        <v>0</v>
      </c>
      <c r="F37" s="201">
        <v>0</v>
      </c>
      <c r="G37" s="201">
        <v>37.9</v>
      </c>
      <c r="H37" s="201">
        <v>0</v>
      </c>
      <c r="I37" s="201">
        <v>0</v>
      </c>
      <c r="J37" s="201">
        <v>48.48</v>
      </c>
      <c r="K37" s="201">
        <v>232.62</v>
      </c>
      <c r="L37" s="201">
        <v>8.51</v>
      </c>
      <c r="M37" s="201">
        <v>2.37</v>
      </c>
      <c r="N37" s="201">
        <v>1.96</v>
      </c>
      <c r="O37" s="201">
        <v>2.74</v>
      </c>
      <c r="P37" s="201">
        <v>1.1599999999999999</v>
      </c>
      <c r="Q37" s="201">
        <v>4.8600000000000003</v>
      </c>
      <c r="R37" s="201">
        <v>0.71</v>
      </c>
      <c r="S37" s="201">
        <v>5.44</v>
      </c>
      <c r="T37" s="201">
        <v>0.5</v>
      </c>
      <c r="U37" s="201">
        <v>2.2200000000000002</v>
      </c>
      <c r="V37" s="201">
        <v>0.33</v>
      </c>
      <c r="W37" s="201">
        <v>0.54</v>
      </c>
      <c r="X37" s="201">
        <v>2.3199999999999998</v>
      </c>
      <c r="Y37" s="201">
        <v>0</v>
      </c>
      <c r="Z37" s="201">
        <v>5.09</v>
      </c>
      <c r="AA37" s="201">
        <v>25.16</v>
      </c>
      <c r="AB37" s="201">
        <v>0</v>
      </c>
      <c r="AC37" s="201">
        <v>16.61</v>
      </c>
      <c r="AD37" s="201">
        <v>20.77</v>
      </c>
      <c r="AE37" s="201">
        <v>0</v>
      </c>
      <c r="AF37" s="201">
        <v>0</v>
      </c>
      <c r="AG37" s="201">
        <v>76.38</v>
      </c>
      <c r="AH37" s="201">
        <v>0</v>
      </c>
      <c r="AI37" s="201">
        <v>8.49</v>
      </c>
      <c r="AJ37" s="201">
        <v>0</v>
      </c>
      <c r="AK37" s="201">
        <v>17.61</v>
      </c>
      <c r="AL37" s="201">
        <v>0</v>
      </c>
      <c r="AM37" s="201">
        <v>0</v>
      </c>
      <c r="AN37" s="201">
        <v>0</v>
      </c>
      <c r="AO37" s="201">
        <v>311.27999999999997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0.28999999999999998</v>
      </c>
      <c r="AV37" s="201">
        <v>0.19</v>
      </c>
      <c r="AW37" s="201">
        <v>0</v>
      </c>
      <c r="AX37" s="201">
        <v>0.03</v>
      </c>
      <c r="AY37" s="201">
        <v>0.17</v>
      </c>
    </row>
    <row r="38" spans="1:51">
      <c r="A38" t="s">
        <v>80</v>
      </c>
      <c r="B38" s="201">
        <v>0</v>
      </c>
      <c r="C38" s="201">
        <v>0</v>
      </c>
      <c r="D38" s="201">
        <v>22.99</v>
      </c>
      <c r="E38" s="201">
        <v>0</v>
      </c>
      <c r="F38" s="201">
        <v>0</v>
      </c>
      <c r="G38" s="201">
        <v>37.9</v>
      </c>
      <c r="H38" s="201">
        <v>0</v>
      </c>
      <c r="I38" s="201">
        <v>0</v>
      </c>
      <c r="J38" s="201">
        <v>48.48</v>
      </c>
      <c r="K38" s="201">
        <v>232.62</v>
      </c>
      <c r="L38" s="201">
        <v>8.51</v>
      </c>
      <c r="M38" s="201">
        <v>2.37</v>
      </c>
      <c r="N38" s="201">
        <v>1.96</v>
      </c>
      <c r="O38" s="201">
        <v>2.74</v>
      </c>
      <c r="P38" s="201">
        <v>1.1599999999999999</v>
      </c>
      <c r="Q38" s="201">
        <v>4.8600000000000003</v>
      </c>
      <c r="R38" s="201">
        <v>0.71</v>
      </c>
      <c r="S38" s="201">
        <v>5.44</v>
      </c>
      <c r="T38" s="201">
        <v>0.5</v>
      </c>
      <c r="U38" s="201">
        <v>2.2200000000000002</v>
      </c>
      <c r="V38" s="201">
        <v>0.33</v>
      </c>
      <c r="W38" s="201">
        <v>0.54</v>
      </c>
      <c r="X38" s="201">
        <v>2.3199999999999998</v>
      </c>
      <c r="Y38" s="201">
        <v>0</v>
      </c>
      <c r="Z38" s="201">
        <v>5.09</v>
      </c>
      <c r="AA38" s="201">
        <v>25.16</v>
      </c>
      <c r="AB38" s="201">
        <v>0</v>
      </c>
      <c r="AC38" s="201">
        <v>16.61</v>
      </c>
      <c r="AD38" s="201">
        <v>20.77</v>
      </c>
      <c r="AE38" s="201">
        <v>0</v>
      </c>
      <c r="AF38" s="201">
        <v>0</v>
      </c>
      <c r="AG38" s="201">
        <v>76.38</v>
      </c>
      <c r="AH38" s="201">
        <v>0</v>
      </c>
      <c r="AI38" s="201">
        <v>8.49</v>
      </c>
      <c r="AJ38" s="201">
        <v>0</v>
      </c>
      <c r="AK38" s="201">
        <v>17.61</v>
      </c>
      <c r="AL38" s="201">
        <v>0</v>
      </c>
      <c r="AM38" s="201">
        <v>0</v>
      </c>
      <c r="AN38" s="201">
        <v>0</v>
      </c>
      <c r="AO38" s="201">
        <v>311.27999999999997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0.28999999999999998</v>
      </c>
      <c r="AV38" s="201">
        <v>0.19</v>
      </c>
      <c r="AW38" s="201">
        <v>0</v>
      </c>
      <c r="AX38" s="201">
        <v>0.03</v>
      </c>
      <c r="AY38" s="201">
        <v>0.17</v>
      </c>
    </row>
    <row r="39" spans="1:51">
      <c r="A39" t="s">
        <v>81</v>
      </c>
      <c r="B39" s="201">
        <v>0</v>
      </c>
      <c r="C39" s="201">
        <v>0</v>
      </c>
      <c r="D39" s="201">
        <v>22.99</v>
      </c>
      <c r="E39" s="201">
        <v>0</v>
      </c>
      <c r="F39" s="201">
        <v>0</v>
      </c>
      <c r="G39" s="201">
        <v>37.9</v>
      </c>
      <c r="H39" s="201">
        <v>0</v>
      </c>
      <c r="I39" s="201">
        <v>0</v>
      </c>
      <c r="J39" s="201">
        <v>48.48</v>
      </c>
      <c r="K39" s="201">
        <v>232.62</v>
      </c>
      <c r="L39" s="201">
        <v>8.51</v>
      </c>
      <c r="M39" s="201">
        <v>2.37</v>
      </c>
      <c r="N39" s="201">
        <v>1.96</v>
      </c>
      <c r="O39" s="201">
        <v>2.74</v>
      </c>
      <c r="P39" s="201">
        <v>1.1599999999999999</v>
      </c>
      <c r="Q39" s="201">
        <v>4.79</v>
      </c>
      <c r="R39" s="201">
        <v>0.71</v>
      </c>
      <c r="S39" s="201">
        <v>5.44</v>
      </c>
      <c r="T39" s="201">
        <v>0.5</v>
      </c>
      <c r="U39" s="201">
        <v>2.2200000000000002</v>
      </c>
      <c r="V39" s="201">
        <v>0.33</v>
      </c>
      <c r="W39" s="201">
        <v>0.54</v>
      </c>
      <c r="X39" s="201">
        <v>2.3199999999999998</v>
      </c>
      <c r="Y39" s="201">
        <v>0</v>
      </c>
      <c r="Z39" s="201">
        <v>3.68</v>
      </c>
      <c r="AA39" s="201">
        <v>25.15</v>
      </c>
      <c r="AB39" s="201">
        <v>0</v>
      </c>
      <c r="AC39" s="201">
        <v>16.61</v>
      </c>
      <c r="AD39" s="201">
        <v>20.77</v>
      </c>
      <c r="AE39" s="201">
        <v>0</v>
      </c>
      <c r="AF39" s="201">
        <v>0</v>
      </c>
      <c r="AG39" s="201">
        <v>76.38</v>
      </c>
      <c r="AH39" s="201">
        <v>0</v>
      </c>
      <c r="AI39" s="201">
        <v>8.49</v>
      </c>
      <c r="AJ39" s="201">
        <v>0</v>
      </c>
      <c r="AK39" s="201">
        <v>17.61</v>
      </c>
      <c r="AL39" s="201">
        <v>0</v>
      </c>
      <c r="AM39" s="201">
        <v>0</v>
      </c>
      <c r="AN39" s="201">
        <v>0</v>
      </c>
      <c r="AO39" s="201">
        <v>305.05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0.28999999999999998</v>
      </c>
      <c r="AV39" s="201">
        <v>0.19</v>
      </c>
      <c r="AW39" s="201">
        <v>0</v>
      </c>
      <c r="AX39" s="201">
        <v>0.03</v>
      </c>
      <c r="AY39" s="201">
        <v>0.17</v>
      </c>
    </row>
    <row r="40" spans="1:51">
      <c r="A40" t="s">
        <v>82</v>
      </c>
      <c r="B40" s="201">
        <v>0</v>
      </c>
      <c r="C40" s="201">
        <v>0</v>
      </c>
      <c r="D40" s="201">
        <v>22.99</v>
      </c>
      <c r="E40" s="201">
        <v>0</v>
      </c>
      <c r="F40" s="201">
        <v>0</v>
      </c>
      <c r="G40" s="201">
        <v>37.9</v>
      </c>
      <c r="H40" s="201">
        <v>0</v>
      </c>
      <c r="I40" s="201">
        <v>0</v>
      </c>
      <c r="J40" s="201">
        <v>48.48</v>
      </c>
      <c r="K40" s="201">
        <v>232.62</v>
      </c>
      <c r="L40" s="201">
        <v>8.51</v>
      </c>
      <c r="M40" s="201">
        <v>2.37</v>
      </c>
      <c r="N40" s="201">
        <v>1.96</v>
      </c>
      <c r="O40" s="201">
        <v>2.74</v>
      </c>
      <c r="P40" s="201">
        <v>1.1599999999999999</v>
      </c>
      <c r="Q40" s="201">
        <v>4.8600000000000003</v>
      </c>
      <c r="R40" s="201">
        <v>0.71</v>
      </c>
      <c r="S40" s="201">
        <v>5.44</v>
      </c>
      <c r="T40" s="201">
        <v>0.5</v>
      </c>
      <c r="U40" s="201">
        <v>2.2200000000000002</v>
      </c>
      <c r="V40" s="201">
        <v>0.65</v>
      </c>
      <c r="W40" s="201">
        <v>0.67</v>
      </c>
      <c r="X40" s="201">
        <v>3.27</v>
      </c>
      <c r="Y40" s="201">
        <v>0</v>
      </c>
      <c r="Z40" s="201">
        <v>3.8</v>
      </c>
      <c r="AA40" s="201">
        <v>25.16</v>
      </c>
      <c r="AB40" s="201">
        <v>0</v>
      </c>
      <c r="AC40" s="201">
        <v>16.61</v>
      </c>
      <c r="AD40" s="201">
        <v>20.77</v>
      </c>
      <c r="AE40" s="201">
        <v>0</v>
      </c>
      <c r="AF40" s="201">
        <v>0</v>
      </c>
      <c r="AG40" s="201">
        <v>76.38</v>
      </c>
      <c r="AH40" s="201">
        <v>0</v>
      </c>
      <c r="AI40" s="201">
        <v>8.49</v>
      </c>
      <c r="AJ40" s="201">
        <v>0</v>
      </c>
      <c r="AK40" s="201">
        <v>17.61</v>
      </c>
      <c r="AL40" s="201">
        <v>0</v>
      </c>
      <c r="AM40" s="201">
        <v>0</v>
      </c>
      <c r="AN40" s="201">
        <v>0</v>
      </c>
      <c r="AO40" s="201">
        <v>305.05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0.28999999999999998</v>
      </c>
      <c r="AV40" s="201">
        <v>0.19</v>
      </c>
      <c r="AW40" s="201">
        <v>0</v>
      </c>
      <c r="AX40" s="201">
        <v>0</v>
      </c>
      <c r="AY40" s="201">
        <v>0.17</v>
      </c>
    </row>
    <row r="41" spans="1:51">
      <c r="A41" t="s">
        <v>83</v>
      </c>
      <c r="B41" s="201">
        <v>0</v>
      </c>
      <c r="C41" s="201">
        <v>0</v>
      </c>
      <c r="D41" s="201">
        <v>22.99</v>
      </c>
      <c r="E41" s="201">
        <v>0</v>
      </c>
      <c r="F41" s="201">
        <v>0</v>
      </c>
      <c r="G41" s="201">
        <v>37.9</v>
      </c>
      <c r="H41" s="201">
        <v>0</v>
      </c>
      <c r="I41" s="201">
        <v>0</v>
      </c>
      <c r="J41" s="201">
        <v>48.48</v>
      </c>
      <c r="K41" s="201">
        <v>232.62</v>
      </c>
      <c r="L41" s="201">
        <v>8.51</v>
      </c>
      <c r="M41" s="201">
        <v>2.37</v>
      </c>
      <c r="N41" s="201">
        <v>1.96</v>
      </c>
      <c r="O41" s="201">
        <v>2.74</v>
      </c>
      <c r="P41" s="201">
        <v>1.1599999999999999</v>
      </c>
      <c r="Q41" s="201">
        <v>4.79</v>
      </c>
      <c r="R41" s="201">
        <v>0.71</v>
      </c>
      <c r="S41" s="201">
        <v>5.44</v>
      </c>
      <c r="T41" s="201">
        <v>0.5</v>
      </c>
      <c r="U41" s="201">
        <v>2.2200000000000002</v>
      </c>
      <c r="V41" s="201">
        <v>0.33</v>
      </c>
      <c r="W41" s="201">
        <v>0.54</v>
      </c>
      <c r="X41" s="201">
        <v>2.3199999999999998</v>
      </c>
      <c r="Y41" s="201">
        <v>0</v>
      </c>
      <c r="Z41" s="201">
        <v>4.38</v>
      </c>
      <c r="AA41" s="201">
        <v>25.15</v>
      </c>
      <c r="AB41" s="201">
        <v>0</v>
      </c>
      <c r="AC41" s="201">
        <v>16.61</v>
      </c>
      <c r="AD41" s="201">
        <v>20.77</v>
      </c>
      <c r="AE41" s="201">
        <v>0</v>
      </c>
      <c r="AF41" s="201">
        <v>0</v>
      </c>
      <c r="AG41" s="201">
        <v>76.38</v>
      </c>
      <c r="AH41" s="201">
        <v>0</v>
      </c>
      <c r="AI41" s="201">
        <v>8.49</v>
      </c>
      <c r="AJ41" s="201">
        <v>0</v>
      </c>
      <c r="AK41" s="201">
        <v>16.72</v>
      </c>
      <c r="AL41" s="201">
        <v>0</v>
      </c>
      <c r="AM41" s="201">
        <v>0</v>
      </c>
      <c r="AN41" s="201">
        <v>0</v>
      </c>
      <c r="AO41" s="201">
        <v>305.05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0.28999999999999998</v>
      </c>
      <c r="AV41" s="201">
        <v>0.19</v>
      </c>
      <c r="AW41" s="201">
        <v>0</v>
      </c>
      <c r="AX41" s="201">
        <v>0</v>
      </c>
      <c r="AY41" s="201">
        <v>0.17</v>
      </c>
    </row>
    <row r="42" spans="1:51">
      <c r="A42" t="s">
        <v>84</v>
      </c>
      <c r="B42" s="201">
        <v>0</v>
      </c>
      <c r="C42" s="201">
        <v>0</v>
      </c>
      <c r="D42" s="201">
        <v>22.99</v>
      </c>
      <c r="E42" s="201">
        <v>0</v>
      </c>
      <c r="F42" s="201">
        <v>0</v>
      </c>
      <c r="G42" s="201">
        <v>37.9</v>
      </c>
      <c r="H42" s="201">
        <v>0</v>
      </c>
      <c r="I42" s="201">
        <v>0</v>
      </c>
      <c r="J42" s="201">
        <v>48.48</v>
      </c>
      <c r="K42" s="201">
        <v>232.62</v>
      </c>
      <c r="L42" s="201">
        <v>8.51</v>
      </c>
      <c r="M42" s="201">
        <v>2.37</v>
      </c>
      <c r="N42" s="201">
        <v>1.96</v>
      </c>
      <c r="O42" s="201">
        <v>2.74</v>
      </c>
      <c r="P42" s="201">
        <v>1.1599999999999999</v>
      </c>
      <c r="Q42" s="201">
        <v>4.79</v>
      </c>
      <c r="R42" s="201">
        <v>0.71</v>
      </c>
      <c r="S42" s="201">
        <v>5.44</v>
      </c>
      <c r="T42" s="201">
        <v>0.5</v>
      </c>
      <c r="U42" s="201">
        <v>2.2200000000000002</v>
      </c>
      <c r="V42" s="201">
        <v>0.33</v>
      </c>
      <c r="W42" s="201">
        <v>0.54</v>
      </c>
      <c r="X42" s="201">
        <v>2.3199999999999998</v>
      </c>
      <c r="Y42" s="201">
        <v>0</v>
      </c>
      <c r="Z42" s="201">
        <v>4.38</v>
      </c>
      <c r="AA42" s="201">
        <v>25.15</v>
      </c>
      <c r="AB42" s="201">
        <v>0</v>
      </c>
      <c r="AC42" s="201">
        <v>16.61</v>
      </c>
      <c r="AD42" s="201">
        <v>20.77</v>
      </c>
      <c r="AE42" s="201">
        <v>0</v>
      </c>
      <c r="AF42" s="201">
        <v>0</v>
      </c>
      <c r="AG42" s="201">
        <v>76.38</v>
      </c>
      <c r="AH42" s="201">
        <v>0</v>
      </c>
      <c r="AI42" s="201">
        <v>8.49</v>
      </c>
      <c r="AJ42" s="201">
        <v>0</v>
      </c>
      <c r="AK42" s="201">
        <v>16.72</v>
      </c>
      <c r="AL42" s="201">
        <v>0</v>
      </c>
      <c r="AM42" s="201">
        <v>0</v>
      </c>
      <c r="AN42" s="201">
        <v>0</v>
      </c>
      <c r="AO42" s="201">
        <v>305.05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0.28999999999999998</v>
      </c>
      <c r="AV42" s="201">
        <v>0.19</v>
      </c>
      <c r="AW42" s="201">
        <v>0</v>
      </c>
      <c r="AX42" s="201">
        <v>0</v>
      </c>
      <c r="AY42" s="201">
        <v>0.17</v>
      </c>
    </row>
    <row r="43" spans="1:51">
      <c r="A43" t="s">
        <v>85</v>
      </c>
      <c r="B43" s="201">
        <v>0</v>
      </c>
      <c r="C43" s="201">
        <v>0</v>
      </c>
      <c r="D43" s="201">
        <v>22.99</v>
      </c>
      <c r="E43" s="201">
        <v>0</v>
      </c>
      <c r="F43" s="201">
        <v>0</v>
      </c>
      <c r="G43" s="201">
        <v>37.9</v>
      </c>
      <c r="H43" s="201">
        <v>0</v>
      </c>
      <c r="I43" s="201">
        <v>0</v>
      </c>
      <c r="J43" s="201">
        <v>48.18</v>
      </c>
      <c r="K43" s="201">
        <v>232.62</v>
      </c>
      <c r="L43" s="201">
        <v>8.51</v>
      </c>
      <c r="M43" s="201">
        <v>2.37</v>
      </c>
      <c r="N43" s="201">
        <v>1.96</v>
      </c>
      <c r="O43" s="201">
        <v>2.74</v>
      </c>
      <c r="P43" s="201">
        <v>1.1599999999999999</v>
      </c>
      <c r="Q43" s="201">
        <v>4.79</v>
      </c>
      <c r="R43" s="201">
        <v>0.71</v>
      </c>
      <c r="S43" s="201">
        <v>5.44</v>
      </c>
      <c r="T43" s="201">
        <v>0.5</v>
      </c>
      <c r="U43" s="201">
        <v>2.2200000000000002</v>
      </c>
      <c r="V43" s="201">
        <v>0.33</v>
      </c>
      <c r="W43" s="201">
        <v>0.54</v>
      </c>
      <c r="X43" s="201">
        <v>2.3199999999999998</v>
      </c>
      <c r="Y43" s="201">
        <v>0</v>
      </c>
      <c r="Z43" s="201">
        <v>2.74</v>
      </c>
      <c r="AA43" s="201">
        <v>25.15</v>
      </c>
      <c r="AB43" s="201">
        <v>0</v>
      </c>
      <c r="AC43" s="201">
        <v>16.61</v>
      </c>
      <c r="AD43" s="201">
        <v>20.77</v>
      </c>
      <c r="AE43" s="201">
        <v>0</v>
      </c>
      <c r="AF43" s="201">
        <v>0</v>
      </c>
      <c r="AG43" s="201">
        <v>76.38</v>
      </c>
      <c r="AH43" s="201">
        <v>0</v>
      </c>
      <c r="AI43" s="201">
        <v>8.49</v>
      </c>
      <c r="AJ43" s="201">
        <v>0</v>
      </c>
      <c r="AK43" s="201">
        <v>16.72</v>
      </c>
      <c r="AL43" s="201">
        <v>0</v>
      </c>
      <c r="AM43" s="201">
        <v>0</v>
      </c>
      <c r="AN43" s="201">
        <v>0</v>
      </c>
      <c r="AO43" s="201">
        <v>305.05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0.28999999999999998</v>
      </c>
      <c r="AV43" s="201">
        <v>0.19</v>
      </c>
      <c r="AW43" s="201">
        <v>0</v>
      </c>
      <c r="AX43" s="201">
        <v>0</v>
      </c>
      <c r="AY43" s="201">
        <v>0.17</v>
      </c>
    </row>
    <row r="44" spans="1:51">
      <c r="A44" t="s">
        <v>86</v>
      </c>
      <c r="B44" s="201">
        <v>0</v>
      </c>
      <c r="C44" s="201">
        <v>0</v>
      </c>
      <c r="D44" s="201">
        <v>22.99</v>
      </c>
      <c r="E44" s="201">
        <v>0</v>
      </c>
      <c r="F44" s="201">
        <v>0</v>
      </c>
      <c r="G44" s="201">
        <v>37.9</v>
      </c>
      <c r="H44" s="201">
        <v>0</v>
      </c>
      <c r="I44" s="201">
        <v>0</v>
      </c>
      <c r="J44" s="201">
        <v>48.18</v>
      </c>
      <c r="K44" s="201">
        <v>232.62</v>
      </c>
      <c r="L44" s="201">
        <v>8.51</v>
      </c>
      <c r="M44" s="201">
        <v>2.37</v>
      </c>
      <c r="N44" s="201">
        <v>1.96</v>
      </c>
      <c r="O44" s="201">
        <v>2.74</v>
      </c>
      <c r="P44" s="201">
        <v>1.1599999999999999</v>
      </c>
      <c r="Q44" s="201">
        <v>4.79</v>
      </c>
      <c r="R44" s="201">
        <v>0.71</v>
      </c>
      <c r="S44" s="201">
        <v>5.44</v>
      </c>
      <c r="T44" s="201">
        <v>0.5</v>
      </c>
      <c r="U44" s="201">
        <v>2.2200000000000002</v>
      </c>
      <c r="V44" s="201">
        <v>0.33</v>
      </c>
      <c r="W44" s="201">
        <v>0.54</v>
      </c>
      <c r="X44" s="201">
        <v>2.3199999999999998</v>
      </c>
      <c r="Y44" s="201">
        <v>0</v>
      </c>
      <c r="Z44" s="201">
        <v>2.74</v>
      </c>
      <c r="AA44" s="201">
        <v>25.15</v>
      </c>
      <c r="AB44" s="201">
        <v>0</v>
      </c>
      <c r="AC44" s="201">
        <v>16.61</v>
      </c>
      <c r="AD44" s="201">
        <v>20.77</v>
      </c>
      <c r="AE44" s="201">
        <v>0</v>
      </c>
      <c r="AF44" s="201">
        <v>0</v>
      </c>
      <c r="AG44" s="201">
        <v>76.38</v>
      </c>
      <c r="AH44" s="201">
        <v>0</v>
      </c>
      <c r="AI44" s="201">
        <v>8.49</v>
      </c>
      <c r="AJ44" s="201">
        <v>0</v>
      </c>
      <c r="AK44" s="201">
        <v>16.72</v>
      </c>
      <c r="AL44" s="201">
        <v>0</v>
      </c>
      <c r="AM44" s="201">
        <v>0</v>
      </c>
      <c r="AN44" s="201">
        <v>0</v>
      </c>
      <c r="AO44" s="201">
        <v>305.05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0.28999999999999998</v>
      </c>
      <c r="AV44" s="201">
        <v>0.19</v>
      </c>
      <c r="AW44" s="201">
        <v>0</v>
      </c>
      <c r="AX44" s="201">
        <v>0</v>
      </c>
      <c r="AY44" s="201">
        <v>0.17</v>
      </c>
    </row>
    <row r="45" spans="1:51">
      <c r="A45" t="s">
        <v>87</v>
      </c>
      <c r="B45" s="201">
        <v>0</v>
      </c>
      <c r="C45" s="201">
        <v>0</v>
      </c>
      <c r="D45" s="201">
        <v>22.99</v>
      </c>
      <c r="E45" s="201">
        <v>0</v>
      </c>
      <c r="F45" s="201">
        <v>0</v>
      </c>
      <c r="G45" s="201">
        <v>37.9</v>
      </c>
      <c r="H45" s="201">
        <v>0</v>
      </c>
      <c r="I45" s="201">
        <v>0</v>
      </c>
      <c r="J45" s="201">
        <v>48.18</v>
      </c>
      <c r="K45" s="201">
        <v>232.62</v>
      </c>
      <c r="L45" s="201">
        <v>8.51</v>
      </c>
      <c r="M45" s="201">
        <v>2.37</v>
      </c>
      <c r="N45" s="201">
        <v>1.96</v>
      </c>
      <c r="O45" s="201">
        <v>2.74</v>
      </c>
      <c r="P45" s="201">
        <v>1.1599999999999999</v>
      </c>
      <c r="Q45" s="201">
        <v>4.79</v>
      </c>
      <c r="R45" s="201">
        <v>0.71</v>
      </c>
      <c r="S45" s="201">
        <v>5.44</v>
      </c>
      <c r="T45" s="201">
        <v>0.5</v>
      </c>
      <c r="U45" s="201">
        <v>2.2200000000000002</v>
      </c>
      <c r="V45" s="201">
        <v>0.33</v>
      </c>
      <c r="W45" s="201">
        <v>0.59</v>
      </c>
      <c r="X45" s="201">
        <v>2.3199999999999998</v>
      </c>
      <c r="Y45" s="201">
        <v>0</v>
      </c>
      <c r="Z45" s="201">
        <v>4.38</v>
      </c>
      <c r="AA45" s="201">
        <v>25.15</v>
      </c>
      <c r="AB45" s="201">
        <v>0</v>
      </c>
      <c r="AC45" s="201">
        <v>16.61</v>
      </c>
      <c r="AD45" s="201">
        <v>20.77</v>
      </c>
      <c r="AE45" s="201">
        <v>0</v>
      </c>
      <c r="AF45" s="201">
        <v>0</v>
      </c>
      <c r="AG45" s="201">
        <v>76.38</v>
      </c>
      <c r="AH45" s="201">
        <v>0</v>
      </c>
      <c r="AI45" s="201">
        <v>8.49</v>
      </c>
      <c r="AJ45" s="201">
        <v>0</v>
      </c>
      <c r="AK45" s="201">
        <v>16.72</v>
      </c>
      <c r="AL45" s="201">
        <v>0</v>
      </c>
      <c r="AM45" s="201">
        <v>0</v>
      </c>
      <c r="AN45" s="201">
        <v>0</v>
      </c>
      <c r="AO45" s="201">
        <v>305.05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0.28999999999999998</v>
      </c>
      <c r="AV45" s="201">
        <v>0.19</v>
      </c>
      <c r="AW45" s="201">
        <v>0</v>
      </c>
      <c r="AX45" s="201">
        <v>0</v>
      </c>
      <c r="AY45" s="201">
        <v>0.17</v>
      </c>
    </row>
    <row r="46" spans="1:51">
      <c r="A46" t="s">
        <v>88</v>
      </c>
      <c r="B46" s="201">
        <v>0</v>
      </c>
      <c r="C46" s="201">
        <v>0</v>
      </c>
      <c r="D46" s="201">
        <v>22.99</v>
      </c>
      <c r="E46" s="201">
        <v>0</v>
      </c>
      <c r="F46" s="201">
        <v>0</v>
      </c>
      <c r="G46" s="201">
        <v>37.9</v>
      </c>
      <c r="H46" s="201">
        <v>0</v>
      </c>
      <c r="I46" s="201">
        <v>0</v>
      </c>
      <c r="J46" s="201">
        <v>48.18</v>
      </c>
      <c r="K46" s="201">
        <v>232.62</v>
      </c>
      <c r="L46" s="201">
        <v>8.51</v>
      </c>
      <c r="M46" s="201">
        <v>2.37</v>
      </c>
      <c r="N46" s="201">
        <v>1.96</v>
      </c>
      <c r="O46" s="201">
        <v>2.74</v>
      </c>
      <c r="P46" s="201">
        <v>1.1599999999999999</v>
      </c>
      <c r="Q46" s="201">
        <v>4.79</v>
      </c>
      <c r="R46" s="201">
        <v>0.71</v>
      </c>
      <c r="S46" s="201">
        <v>5.44</v>
      </c>
      <c r="T46" s="201">
        <v>0.5</v>
      </c>
      <c r="U46" s="201">
        <v>2.2200000000000002</v>
      </c>
      <c r="V46" s="201">
        <v>0.33</v>
      </c>
      <c r="W46" s="201">
        <v>0.62</v>
      </c>
      <c r="X46" s="201">
        <v>2.3199999999999998</v>
      </c>
      <c r="Y46" s="201">
        <v>0</v>
      </c>
      <c r="Z46" s="201">
        <v>4.38</v>
      </c>
      <c r="AA46" s="201">
        <v>25.15</v>
      </c>
      <c r="AB46" s="201">
        <v>0</v>
      </c>
      <c r="AC46" s="201">
        <v>16.61</v>
      </c>
      <c r="AD46" s="201">
        <v>20.77</v>
      </c>
      <c r="AE46" s="201">
        <v>0</v>
      </c>
      <c r="AF46" s="201">
        <v>0</v>
      </c>
      <c r="AG46" s="201">
        <v>76.38</v>
      </c>
      <c r="AH46" s="201">
        <v>0</v>
      </c>
      <c r="AI46" s="201">
        <v>8.49</v>
      </c>
      <c r="AJ46" s="201">
        <v>0</v>
      </c>
      <c r="AK46" s="201">
        <v>16.72</v>
      </c>
      <c r="AL46" s="201">
        <v>0</v>
      </c>
      <c r="AM46" s="201">
        <v>0</v>
      </c>
      <c r="AN46" s="201">
        <v>0</v>
      </c>
      <c r="AO46" s="201">
        <v>305.05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0.28999999999999998</v>
      </c>
      <c r="AV46" s="201">
        <v>0.19</v>
      </c>
      <c r="AW46" s="201">
        <v>0</v>
      </c>
      <c r="AX46" s="201">
        <v>0</v>
      </c>
      <c r="AY46" s="201">
        <v>0.17</v>
      </c>
    </row>
    <row r="47" spans="1:51">
      <c r="A47" t="s">
        <v>89</v>
      </c>
      <c r="B47" s="201">
        <v>0</v>
      </c>
      <c r="C47" s="201">
        <v>0</v>
      </c>
      <c r="D47" s="201">
        <v>22.99</v>
      </c>
      <c r="E47" s="201">
        <v>0</v>
      </c>
      <c r="F47" s="201">
        <v>0</v>
      </c>
      <c r="G47" s="201">
        <v>37.9</v>
      </c>
      <c r="H47" s="201">
        <v>0</v>
      </c>
      <c r="I47" s="201">
        <v>0</v>
      </c>
      <c r="J47" s="201">
        <v>48.18</v>
      </c>
      <c r="K47" s="201">
        <v>232.62</v>
      </c>
      <c r="L47" s="201">
        <v>8.51</v>
      </c>
      <c r="M47" s="201">
        <v>2.37</v>
      </c>
      <c r="N47" s="201">
        <v>1.96</v>
      </c>
      <c r="O47" s="201">
        <v>2.74</v>
      </c>
      <c r="P47" s="201">
        <v>1.1599999999999999</v>
      </c>
      <c r="Q47" s="201">
        <v>4.79</v>
      </c>
      <c r="R47" s="201">
        <v>9.2200000000000006</v>
      </c>
      <c r="S47" s="201">
        <v>5.44</v>
      </c>
      <c r="T47" s="201">
        <v>0.5</v>
      </c>
      <c r="U47" s="201">
        <v>2.2200000000000002</v>
      </c>
      <c r="V47" s="201">
        <v>0.33</v>
      </c>
      <c r="W47" s="201">
        <v>2.59</v>
      </c>
      <c r="X47" s="201">
        <v>2.3199999999999998</v>
      </c>
      <c r="Y47" s="201">
        <v>0</v>
      </c>
      <c r="Z47" s="201">
        <v>5.53</v>
      </c>
      <c r="AA47" s="201">
        <v>25.15</v>
      </c>
      <c r="AB47" s="201">
        <v>0</v>
      </c>
      <c r="AC47" s="201">
        <v>16.61</v>
      </c>
      <c r="AD47" s="201">
        <v>20.77</v>
      </c>
      <c r="AE47" s="201">
        <v>0</v>
      </c>
      <c r="AF47" s="201">
        <v>0</v>
      </c>
      <c r="AG47" s="201">
        <v>76.38</v>
      </c>
      <c r="AH47" s="201">
        <v>0</v>
      </c>
      <c r="AI47" s="201">
        <v>8.49</v>
      </c>
      <c r="AJ47" s="201">
        <v>0</v>
      </c>
      <c r="AK47" s="201">
        <v>16.72</v>
      </c>
      <c r="AL47" s="201">
        <v>0</v>
      </c>
      <c r="AM47" s="201">
        <v>0</v>
      </c>
      <c r="AN47" s="201">
        <v>0</v>
      </c>
      <c r="AO47" s="201">
        <v>305.05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0.28999999999999998</v>
      </c>
      <c r="AV47" s="201">
        <v>0.19</v>
      </c>
      <c r="AW47" s="201">
        <v>0</v>
      </c>
      <c r="AX47" s="201">
        <v>0</v>
      </c>
      <c r="AY47" s="201">
        <v>0.17</v>
      </c>
    </row>
    <row r="48" spans="1:51">
      <c r="A48" t="s">
        <v>90</v>
      </c>
      <c r="B48" s="201">
        <v>0</v>
      </c>
      <c r="C48" s="201">
        <v>0</v>
      </c>
      <c r="D48" s="201">
        <v>22.99</v>
      </c>
      <c r="E48" s="201">
        <v>0</v>
      </c>
      <c r="F48" s="201">
        <v>0</v>
      </c>
      <c r="G48" s="201">
        <v>37.9</v>
      </c>
      <c r="H48" s="201">
        <v>0</v>
      </c>
      <c r="I48" s="201">
        <v>0</v>
      </c>
      <c r="J48" s="201">
        <v>48.18</v>
      </c>
      <c r="K48" s="201">
        <v>232.62</v>
      </c>
      <c r="L48" s="201">
        <v>8.51</v>
      </c>
      <c r="M48" s="201">
        <v>2.37</v>
      </c>
      <c r="N48" s="201">
        <v>1.96</v>
      </c>
      <c r="O48" s="201">
        <v>2.74</v>
      </c>
      <c r="P48" s="201">
        <v>1.1599999999999999</v>
      </c>
      <c r="Q48" s="201">
        <v>4.79</v>
      </c>
      <c r="R48" s="201">
        <v>9.2200000000000006</v>
      </c>
      <c r="S48" s="201">
        <v>5.44</v>
      </c>
      <c r="T48" s="201">
        <v>0.5</v>
      </c>
      <c r="U48" s="201">
        <v>2.2200000000000002</v>
      </c>
      <c r="V48" s="201">
        <v>0.33</v>
      </c>
      <c r="W48" s="201">
        <v>3.25</v>
      </c>
      <c r="X48" s="201">
        <v>2.3199999999999998</v>
      </c>
      <c r="Y48" s="201">
        <v>0</v>
      </c>
      <c r="Z48" s="201">
        <v>5.53</v>
      </c>
      <c r="AA48" s="201">
        <v>25.15</v>
      </c>
      <c r="AB48" s="201">
        <v>0</v>
      </c>
      <c r="AC48" s="201">
        <v>16.61</v>
      </c>
      <c r="AD48" s="201">
        <v>20.77</v>
      </c>
      <c r="AE48" s="201">
        <v>0</v>
      </c>
      <c r="AF48" s="201">
        <v>0</v>
      </c>
      <c r="AG48" s="201">
        <v>76.38</v>
      </c>
      <c r="AH48" s="201">
        <v>0</v>
      </c>
      <c r="AI48" s="201">
        <v>8.49</v>
      </c>
      <c r="AJ48" s="201">
        <v>0</v>
      </c>
      <c r="AK48" s="201">
        <v>16.72</v>
      </c>
      <c r="AL48" s="201">
        <v>0</v>
      </c>
      <c r="AM48" s="201">
        <v>0</v>
      </c>
      <c r="AN48" s="201">
        <v>0</v>
      </c>
      <c r="AO48" s="201">
        <v>305.05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0.28999999999999998</v>
      </c>
      <c r="AV48" s="201">
        <v>0.19</v>
      </c>
      <c r="AW48" s="201">
        <v>0</v>
      </c>
      <c r="AX48" s="201">
        <v>0</v>
      </c>
      <c r="AY48" s="201">
        <v>0.17</v>
      </c>
    </row>
    <row r="49" spans="1:51">
      <c r="A49" t="s">
        <v>91</v>
      </c>
      <c r="B49" s="201">
        <v>0</v>
      </c>
      <c r="C49" s="201">
        <v>0</v>
      </c>
      <c r="D49" s="201">
        <v>22.99</v>
      </c>
      <c r="E49" s="201">
        <v>0</v>
      </c>
      <c r="F49" s="201">
        <v>0</v>
      </c>
      <c r="G49" s="201">
        <v>37.9</v>
      </c>
      <c r="H49" s="201">
        <v>0</v>
      </c>
      <c r="I49" s="201">
        <v>0</v>
      </c>
      <c r="J49" s="201">
        <v>48.18</v>
      </c>
      <c r="K49" s="201">
        <v>240.59</v>
      </c>
      <c r="L49" s="201">
        <v>8.51</v>
      </c>
      <c r="M49" s="201">
        <v>2.37</v>
      </c>
      <c r="N49" s="201">
        <v>1.96</v>
      </c>
      <c r="O49" s="201">
        <v>2.74</v>
      </c>
      <c r="P49" s="201">
        <v>1.1599999999999999</v>
      </c>
      <c r="Q49" s="201">
        <v>4.79</v>
      </c>
      <c r="R49" s="201">
        <v>9.2200000000000006</v>
      </c>
      <c r="S49" s="201">
        <v>5.44</v>
      </c>
      <c r="T49" s="201">
        <v>0.5</v>
      </c>
      <c r="U49" s="201">
        <v>2.2200000000000002</v>
      </c>
      <c r="V49" s="201">
        <v>0.33</v>
      </c>
      <c r="W49" s="201">
        <v>3.25</v>
      </c>
      <c r="X49" s="201">
        <v>2.3199999999999998</v>
      </c>
      <c r="Y49" s="201">
        <v>0</v>
      </c>
      <c r="Z49" s="201">
        <v>4.38</v>
      </c>
      <c r="AA49" s="201">
        <v>25.15</v>
      </c>
      <c r="AB49" s="201">
        <v>0</v>
      </c>
      <c r="AC49" s="201">
        <v>16.61</v>
      </c>
      <c r="AD49" s="201">
        <v>20.77</v>
      </c>
      <c r="AE49" s="201">
        <v>0</v>
      </c>
      <c r="AF49" s="201">
        <v>0</v>
      </c>
      <c r="AG49" s="201">
        <v>76.38</v>
      </c>
      <c r="AH49" s="201">
        <v>0</v>
      </c>
      <c r="AI49" s="201">
        <v>8.49</v>
      </c>
      <c r="AJ49" s="201">
        <v>0</v>
      </c>
      <c r="AK49" s="201">
        <v>16.72</v>
      </c>
      <c r="AL49" s="201">
        <v>0</v>
      </c>
      <c r="AM49" s="201">
        <v>0</v>
      </c>
      <c r="AN49" s="201">
        <v>0</v>
      </c>
      <c r="AO49" s="201">
        <v>305.05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0.28999999999999998</v>
      </c>
      <c r="AV49" s="201">
        <v>0.19</v>
      </c>
      <c r="AW49" s="201">
        <v>0</v>
      </c>
      <c r="AX49" s="201">
        <v>0</v>
      </c>
      <c r="AY49" s="201">
        <v>0.16</v>
      </c>
    </row>
    <row r="50" spans="1:51">
      <c r="A50" t="s">
        <v>92</v>
      </c>
      <c r="B50" s="201">
        <v>0</v>
      </c>
      <c r="C50" s="201">
        <v>0</v>
      </c>
      <c r="D50" s="201">
        <v>22.99</v>
      </c>
      <c r="E50" s="201">
        <v>0</v>
      </c>
      <c r="F50" s="201">
        <v>0</v>
      </c>
      <c r="G50" s="201">
        <v>37.9</v>
      </c>
      <c r="H50" s="201">
        <v>0</v>
      </c>
      <c r="I50" s="201">
        <v>0</v>
      </c>
      <c r="J50" s="201">
        <v>48.18</v>
      </c>
      <c r="K50" s="201">
        <v>240.59</v>
      </c>
      <c r="L50" s="201">
        <v>8.51</v>
      </c>
      <c r="M50" s="201">
        <v>2.37</v>
      </c>
      <c r="N50" s="201">
        <v>1.96</v>
      </c>
      <c r="O50" s="201">
        <v>2.74</v>
      </c>
      <c r="P50" s="201">
        <v>1.1599999999999999</v>
      </c>
      <c r="Q50" s="201">
        <v>4.79</v>
      </c>
      <c r="R50" s="201">
        <v>9.2200000000000006</v>
      </c>
      <c r="S50" s="201">
        <v>5.44</v>
      </c>
      <c r="T50" s="201">
        <v>0.5</v>
      </c>
      <c r="U50" s="201">
        <v>2.2200000000000002</v>
      </c>
      <c r="V50" s="201">
        <v>0.33</v>
      </c>
      <c r="W50" s="201">
        <v>3.92</v>
      </c>
      <c r="X50" s="201">
        <v>2.3199999999999998</v>
      </c>
      <c r="Y50" s="201">
        <v>0</v>
      </c>
      <c r="Z50" s="201">
        <v>4.38</v>
      </c>
      <c r="AA50" s="201">
        <v>25.15</v>
      </c>
      <c r="AB50" s="201">
        <v>0</v>
      </c>
      <c r="AC50" s="201">
        <v>16.61</v>
      </c>
      <c r="AD50" s="201">
        <v>20.77</v>
      </c>
      <c r="AE50" s="201">
        <v>0</v>
      </c>
      <c r="AF50" s="201">
        <v>0</v>
      </c>
      <c r="AG50" s="201">
        <v>76.38</v>
      </c>
      <c r="AH50" s="201">
        <v>0</v>
      </c>
      <c r="AI50" s="201">
        <v>8.49</v>
      </c>
      <c r="AJ50" s="201">
        <v>0</v>
      </c>
      <c r="AK50" s="201">
        <v>16.72</v>
      </c>
      <c r="AL50" s="201">
        <v>0</v>
      </c>
      <c r="AM50" s="201">
        <v>0</v>
      </c>
      <c r="AN50" s="201">
        <v>0</v>
      </c>
      <c r="AO50" s="201">
        <v>305.05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0.28999999999999998</v>
      </c>
      <c r="AV50" s="201">
        <v>0.19</v>
      </c>
      <c r="AW50" s="201">
        <v>0</v>
      </c>
      <c r="AX50" s="201">
        <v>0</v>
      </c>
      <c r="AY50" s="201">
        <v>0.14000000000000001</v>
      </c>
    </row>
    <row r="51" spans="1:51">
      <c r="A51" t="s">
        <v>93</v>
      </c>
      <c r="B51" s="201">
        <v>0</v>
      </c>
      <c r="C51" s="201">
        <v>0</v>
      </c>
      <c r="D51" s="201">
        <v>22.69</v>
      </c>
      <c r="E51" s="201">
        <v>0</v>
      </c>
      <c r="F51" s="201">
        <v>0</v>
      </c>
      <c r="G51" s="201">
        <v>37.9</v>
      </c>
      <c r="H51" s="201">
        <v>0</v>
      </c>
      <c r="I51" s="201">
        <v>0</v>
      </c>
      <c r="J51" s="201">
        <v>48.18</v>
      </c>
      <c r="K51" s="201">
        <v>240.59</v>
      </c>
      <c r="L51" s="201">
        <v>8.51</v>
      </c>
      <c r="M51" s="201">
        <v>2.37</v>
      </c>
      <c r="N51" s="201">
        <v>1.96</v>
      </c>
      <c r="O51" s="201">
        <v>2.74</v>
      </c>
      <c r="P51" s="201">
        <v>1.1599999999999999</v>
      </c>
      <c r="Q51" s="201">
        <v>4.79</v>
      </c>
      <c r="R51" s="201">
        <v>9.2200000000000006</v>
      </c>
      <c r="S51" s="201">
        <v>5.44</v>
      </c>
      <c r="T51" s="201">
        <v>0.5</v>
      </c>
      <c r="U51" s="201">
        <v>2.2200000000000002</v>
      </c>
      <c r="V51" s="201">
        <v>4.32</v>
      </c>
      <c r="W51" s="201">
        <v>3.92</v>
      </c>
      <c r="X51" s="201">
        <v>2.3199999999999998</v>
      </c>
      <c r="Y51" s="201">
        <v>0</v>
      </c>
      <c r="Z51" s="201">
        <v>62.64</v>
      </c>
      <c r="AA51" s="201">
        <v>25.15</v>
      </c>
      <c r="AB51" s="201">
        <v>0</v>
      </c>
      <c r="AC51" s="201">
        <v>16.61</v>
      </c>
      <c r="AD51" s="201">
        <v>20.77</v>
      </c>
      <c r="AE51" s="201">
        <v>0</v>
      </c>
      <c r="AF51" s="201">
        <v>0</v>
      </c>
      <c r="AG51" s="201">
        <v>76.38</v>
      </c>
      <c r="AH51" s="201">
        <v>0</v>
      </c>
      <c r="AI51" s="201">
        <v>8.49</v>
      </c>
      <c r="AJ51" s="201">
        <v>0</v>
      </c>
      <c r="AK51" s="201">
        <v>16.72</v>
      </c>
      <c r="AL51" s="201">
        <v>0</v>
      </c>
      <c r="AM51" s="201">
        <v>0</v>
      </c>
      <c r="AN51" s="201">
        <v>0</v>
      </c>
      <c r="AO51" s="201">
        <v>298.83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0.28999999999999998</v>
      </c>
      <c r="AV51" s="201">
        <v>0.19</v>
      </c>
      <c r="AW51" s="201">
        <v>0</v>
      </c>
      <c r="AX51" s="201">
        <v>0</v>
      </c>
      <c r="AY51" s="201">
        <v>0.28999999999999998</v>
      </c>
    </row>
    <row r="52" spans="1:51">
      <c r="A52" t="s">
        <v>94</v>
      </c>
      <c r="B52" s="201">
        <v>0</v>
      </c>
      <c r="C52" s="201">
        <v>0</v>
      </c>
      <c r="D52" s="201">
        <v>22.69</v>
      </c>
      <c r="E52" s="201">
        <v>0</v>
      </c>
      <c r="F52" s="201">
        <v>0</v>
      </c>
      <c r="G52" s="201">
        <v>37.9</v>
      </c>
      <c r="H52" s="201">
        <v>0</v>
      </c>
      <c r="I52" s="201">
        <v>0</v>
      </c>
      <c r="J52" s="201">
        <v>48.18</v>
      </c>
      <c r="K52" s="201">
        <v>240.59</v>
      </c>
      <c r="L52" s="201">
        <v>8.51</v>
      </c>
      <c r="M52" s="201">
        <v>2.37</v>
      </c>
      <c r="N52" s="201">
        <v>1.96</v>
      </c>
      <c r="O52" s="201">
        <v>2.74</v>
      </c>
      <c r="P52" s="201">
        <v>1.1599999999999999</v>
      </c>
      <c r="Q52" s="201">
        <v>4.79</v>
      </c>
      <c r="R52" s="201">
        <v>9.2200000000000006</v>
      </c>
      <c r="S52" s="201">
        <v>5.44</v>
      </c>
      <c r="T52" s="201">
        <v>0.5</v>
      </c>
      <c r="U52" s="201">
        <v>2.2200000000000002</v>
      </c>
      <c r="V52" s="201">
        <v>4.32</v>
      </c>
      <c r="W52" s="201">
        <v>4.59</v>
      </c>
      <c r="X52" s="201">
        <v>2.3199999999999998</v>
      </c>
      <c r="Y52" s="201">
        <v>0</v>
      </c>
      <c r="Z52" s="201">
        <v>64.78</v>
      </c>
      <c r="AA52" s="201">
        <v>25.15</v>
      </c>
      <c r="AB52" s="201">
        <v>0</v>
      </c>
      <c r="AC52" s="201">
        <v>16.61</v>
      </c>
      <c r="AD52" s="201">
        <v>20.77</v>
      </c>
      <c r="AE52" s="201">
        <v>0</v>
      </c>
      <c r="AF52" s="201">
        <v>0</v>
      </c>
      <c r="AG52" s="201">
        <v>76.38</v>
      </c>
      <c r="AH52" s="201">
        <v>0</v>
      </c>
      <c r="AI52" s="201">
        <v>8.49</v>
      </c>
      <c r="AJ52" s="201">
        <v>0</v>
      </c>
      <c r="AK52" s="201">
        <v>16.72</v>
      </c>
      <c r="AL52" s="201">
        <v>0</v>
      </c>
      <c r="AM52" s="201">
        <v>0</v>
      </c>
      <c r="AN52" s="201">
        <v>0</v>
      </c>
      <c r="AO52" s="201">
        <v>298.83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0.28999999999999998</v>
      </c>
      <c r="AV52" s="201">
        <v>0.19</v>
      </c>
      <c r="AW52" s="201">
        <v>0</v>
      </c>
      <c r="AX52" s="201">
        <v>0</v>
      </c>
      <c r="AY52" s="201">
        <v>0.28999999999999998</v>
      </c>
    </row>
    <row r="53" spans="1:51">
      <c r="A53" t="s">
        <v>95</v>
      </c>
      <c r="B53" s="201">
        <v>0</v>
      </c>
      <c r="C53" s="201">
        <v>0</v>
      </c>
      <c r="D53" s="201">
        <v>22.69</v>
      </c>
      <c r="E53" s="201">
        <v>0</v>
      </c>
      <c r="F53" s="201">
        <v>0</v>
      </c>
      <c r="G53" s="201">
        <v>37.9</v>
      </c>
      <c r="H53" s="201">
        <v>0</v>
      </c>
      <c r="I53" s="201">
        <v>0</v>
      </c>
      <c r="J53" s="201">
        <v>48.18</v>
      </c>
      <c r="K53" s="201">
        <v>240.59</v>
      </c>
      <c r="L53" s="201">
        <v>8.51</v>
      </c>
      <c r="M53" s="201">
        <v>2.37</v>
      </c>
      <c r="N53" s="201">
        <v>1.96</v>
      </c>
      <c r="O53" s="201">
        <v>2.74</v>
      </c>
      <c r="P53" s="201">
        <v>1.1599999999999999</v>
      </c>
      <c r="Q53" s="201">
        <v>4.79</v>
      </c>
      <c r="R53" s="201">
        <v>9.2200000000000006</v>
      </c>
      <c r="S53" s="201">
        <v>5.44</v>
      </c>
      <c r="T53" s="201">
        <v>0.5</v>
      </c>
      <c r="U53" s="201">
        <v>2.2200000000000002</v>
      </c>
      <c r="V53" s="201">
        <v>4.32</v>
      </c>
      <c r="W53" s="201">
        <v>4.59</v>
      </c>
      <c r="X53" s="201">
        <v>2.3199999999999998</v>
      </c>
      <c r="Y53" s="201">
        <v>0</v>
      </c>
      <c r="Z53" s="201">
        <v>64.78</v>
      </c>
      <c r="AA53" s="201">
        <v>25.15</v>
      </c>
      <c r="AB53" s="201">
        <v>0</v>
      </c>
      <c r="AC53" s="201">
        <v>16.61</v>
      </c>
      <c r="AD53" s="201">
        <v>20.77</v>
      </c>
      <c r="AE53" s="201">
        <v>0</v>
      </c>
      <c r="AF53" s="201">
        <v>0</v>
      </c>
      <c r="AG53" s="201">
        <v>76.38</v>
      </c>
      <c r="AH53" s="201">
        <v>0</v>
      </c>
      <c r="AI53" s="201">
        <v>8.49</v>
      </c>
      <c r="AJ53" s="201">
        <v>0</v>
      </c>
      <c r="AK53" s="201">
        <v>16.72</v>
      </c>
      <c r="AL53" s="201">
        <v>0</v>
      </c>
      <c r="AM53" s="201">
        <v>0</v>
      </c>
      <c r="AN53" s="201">
        <v>0</v>
      </c>
      <c r="AO53" s="201">
        <v>298.83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0.28999999999999998</v>
      </c>
      <c r="AV53" s="201">
        <v>0.19</v>
      </c>
      <c r="AW53" s="201">
        <v>0</v>
      </c>
      <c r="AX53" s="201">
        <v>0</v>
      </c>
      <c r="AY53" s="201">
        <v>0.28999999999999998</v>
      </c>
    </row>
    <row r="54" spans="1:51">
      <c r="A54" t="s">
        <v>96</v>
      </c>
      <c r="B54" s="201">
        <v>0</v>
      </c>
      <c r="C54" s="201">
        <v>0</v>
      </c>
      <c r="D54" s="201">
        <v>22.69</v>
      </c>
      <c r="E54" s="201">
        <v>0</v>
      </c>
      <c r="F54" s="201">
        <v>0</v>
      </c>
      <c r="G54" s="201">
        <v>37.9</v>
      </c>
      <c r="H54" s="201">
        <v>0</v>
      </c>
      <c r="I54" s="201">
        <v>0</v>
      </c>
      <c r="J54" s="201">
        <v>48.18</v>
      </c>
      <c r="K54" s="201">
        <v>240.59</v>
      </c>
      <c r="L54" s="201">
        <v>8.51</v>
      </c>
      <c r="M54" s="201">
        <v>2.37</v>
      </c>
      <c r="N54" s="201">
        <v>1.96</v>
      </c>
      <c r="O54" s="201">
        <v>2.74</v>
      </c>
      <c r="P54" s="201">
        <v>1.1599999999999999</v>
      </c>
      <c r="Q54" s="201">
        <v>4.79</v>
      </c>
      <c r="R54" s="201">
        <v>9.2200000000000006</v>
      </c>
      <c r="S54" s="201">
        <v>5.44</v>
      </c>
      <c r="T54" s="201">
        <v>0.5</v>
      </c>
      <c r="U54" s="201">
        <v>2.2200000000000002</v>
      </c>
      <c r="V54" s="201">
        <v>4.32</v>
      </c>
      <c r="W54" s="201">
        <v>5.64</v>
      </c>
      <c r="X54" s="201">
        <v>2.3199999999999998</v>
      </c>
      <c r="Y54" s="201">
        <v>0</v>
      </c>
      <c r="Z54" s="201">
        <v>64.78</v>
      </c>
      <c r="AA54" s="201">
        <v>25.15</v>
      </c>
      <c r="AB54" s="201">
        <v>0</v>
      </c>
      <c r="AC54" s="201">
        <v>16.61</v>
      </c>
      <c r="AD54" s="201">
        <v>20.77</v>
      </c>
      <c r="AE54" s="201">
        <v>0</v>
      </c>
      <c r="AF54" s="201">
        <v>0</v>
      </c>
      <c r="AG54" s="201">
        <v>76.38</v>
      </c>
      <c r="AH54" s="201">
        <v>0</v>
      </c>
      <c r="AI54" s="201">
        <v>8.49</v>
      </c>
      <c r="AJ54" s="201">
        <v>0</v>
      </c>
      <c r="AK54" s="201">
        <v>16.72</v>
      </c>
      <c r="AL54" s="201">
        <v>0</v>
      </c>
      <c r="AM54" s="201">
        <v>0</v>
      </c>
      <c r="AN54" s="201">
        <v>0</v>
      </c>
      <c r="AO54" s="201">
        <v>298.83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0.28999999999999998</v>
      </c>
      <c r="AV54" s="201">
        <v>0.19</v>
      </c>
      <c r="AW54" s="201">
        <v>0</v>
      </c>
      <c r="AX54" s="201">
        <v>0</v>
      </c>
      <c r="AY54" s="201">
        <v>0.28999999999999998</v>
      </c>
    </row>
    <row r="55" spans="1:51">
      <c r="A55" t="s">
        <v>97</v>
      </c>
      <c r="B55" s="201">
        <v>0</v>
      </c>
      <c r="C55" s="201">
        <v>0</v>
      </c>
      <c r="D55" s="201">
        <v>22.69</v>
      </c>
      <c r="E55" s="201">
        <v>0</v>
      </c>
      <c r="F55" s="201">
        <v>0</v>
      </c>
      <c r="G55" s="201">
        <v>37.9</v>
      </c>
      <c r="H55" s="201">
        <v>0</v>
      </c>
      <c r="I55" s="201">
        <v>0</v>
      </c>
      <c r="J55" s="201">
        <v>48.18</v>
      </c>
      <c r="K55" s="201">
        <v>240.59</v>
      </c>
      <c r="L55" s="201">
        <v>8.51</v>
      </c>
      <c r="M55" s="201">
        <v>2.37</v>
      </c>
      <c r="N55" s="201">
        <v>1.96</v>
      </c>
      <c r="O55" s="201">
        <v>2.74</v>
      </c>
      <c r="P55" s="201">
        <v>1.1599999999999999</v>
      </c>
      <c r="Q55" s="201">
        <v>4.8600000000000003</v>
      </c>
      <c r="R55" s="201">
        <v>9.51</v>
      </c>
      <c r="S55" s="201">
        <v>5.73</v>
      </c>
      <c r="T55" s="201">
        <v>0.69</v>
      </c>
      <c r="U55" s="201">
        <v>2.2200000000000002</v>
      </c>
      <c r="V55" s="201">
        <v>4.3</v>
      </c>
      <c r="W55" s="201">
        <v>5.64</v>
      </c>
      <c r="X55" s="201">
        <v>2.3199999999999998</v>
      </c>
      <c r="Y55" s="201">
        <v>0</v>
      </c>
      <c r="Z55" s="201">
        <v>65.790000000000006</v>
      </c>
      <c r="AA55" s="201">
        <v>25.15</v>
      </c>
      <c r="AB55" s="201">
        <v>0</v>
      </c>
      <c r="AC55" s="201">
        <v>16.61</v>
      </c>
      <c r="AD55" s="201">
        <v>20.77</v>
      </c>
      <c r="AE55" s="201">
        <v>0</v>
      </c>
      <c r="AF55" s="201">
        <v>0</v>
      </c>
      <c r="AG55" s="201">
        <v>76.38</v>
      </c>
      <c r="AH55" s="201">
        <v>0</v>
      </c>
      <c r="AI55" s="201">
        <v>8.49</v>
      </c>
      <c r="AJ55" s="201">
        <v>0</v>
      </c>
      <c r="AK55" s="201">
        <v>16.72</v>
      </c>
      <c r="AL55" s="201">
        <v>0</v>
      </c>
      <c r="AM55" s="201">
        <v>0</v>
      </c>
      <c r="AN55" s="201">
        <v>0</v>
      </c>
      <c r="AO55" s="201">
        <v>298.83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0.28999999999999998</v>
      </c>
      <c r="AV55" s="201">
        <v>0.19</v>
      </c>
      <c r="AW55" s="201">
        <v>0</v>
      </c>
      <c r="AX55" s="201">
        <v>0</v>
      </c>
      <c r="AY55" s="201">
        <v>0.75</v>
      </c>
    </row>
    <row r="56" spans="1:51">
      <c r="A56" t="s">
        <v>98</v>
      </c>
      <c r="B56" s="201">
        <v>0</v>
      </c>
      <c r="C56" s="201">
        <v>0</v>
      </c>
      <c r="D56" s="201">
        <v>22.69</v>
      </c>
      <c r="E56" s="201">
        <v>0</v>
      </c>
      <c r="F56" s="201">
        <v>0</v>
      </c>
      <c r="G56" s="201">
        <v>37.9</v>
      </c>
      <c r="H56" s="201">
        <v>0</v>
      </c>
      <c r="I56" s="201">
        <v>0</v>
      </c>
      <c r="J56" s="201">
        <v>48.18</v>
      </c>
      <c r="K56" s="201">
        <v>240.59</v>
      </c>
      <c r="L56" s="201">
        <v>8.51</v>
      </c>
      <c r="M56" s="201">
        <v>2.37</v>
      </c>
      <c r="N56" s="201">
        <v>1.96</v>
      </c>
      <c r="O56" s="201">
        <v>2.74</v>
      </c>
      <c r="P56" s="201">
        <v>1.1599999999999999</v>
      </c>
      <c r="Q56" s="201">
        <v>4.8600000000000003</v>
      </c>
      <c r="R56" s="201">
        <v>9.51</v>
      </c>
      <c r="S56" s="201">
        <v>5.73</v>
      </c>
      <c r="T56" s="201">
        <v>0.69</v>
      </c>
      <c r="U56" s="201">
        <v>2.2200000000000002</v>
      </c>
      <c r="V56" s="201">
        <v>4.3</v>
      </c>
      <c r="W56" s="201">
        <v>5.64</v>
      </c>
      <c r="X56" s="201">
        <v>2.3199999999999998</v>
      </c>
      <c r="Y56" s="201">
        <v>0</v>
      </c>
      <c r="Z56" s="201">
        <v>65.790000000000006</v>
      </c>
      <c r="AA56" s="201">
        <v>25.15</v>
      </c>
      <c r="AB56" s="201">
        <v>0</v>
      </c>
      <c r="AC56" s="201">
        <v>16.61</v>
      </c>
      <c r="AD56" s="201">
        <v>20.77</v>
      </c>
      <c r="AE56" s="201">
        <v>0</v>
      </c>
      <c r="AF56" s="201">
        <v>0</v>
      </c>
      <c r="AG56" s="201">
        <v>76.38</v>
      </c>
      <c r="AH56" s="201">
        <v>0</v>
      </c>
      <c r="AI56" s="201">
        <v>8.49</v>
      </c>
      <c r="AJ56" s="201">
        <v>0</v>
      </c>
      <c r="AK56" s="201">
        <v>16.72</v>
      </c>
      <c r="AL56" s="201">
        <v>0</v>
      </c>
      <c r="AM56" s="201">
        <v>0</v>
      </c>
      <c r="AN56" s="201">
        <v>0</v>
      </c>
      <c r="AO56" s="201">
        <v>298.83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0.28999999999999998</v>
      </c>
      <c r="AV56" s="201">
        <v>0.19</v>
      </c>
      <c r="AW56" s="201">
        <v>0</v>
      </c>
      <c r="AX56" s="201">
        <v>0</v>
      </c>
      <c r="AY56" s="201">
        <v>0.75</v>
      </c>
    </row>
    <row r="57" spans="1:51">
      <c r="A57" t="s">
        <v>99</v>
      </c>
      <c r="B57" s="201">
        <v>0</v>
      </c>
      <c r="C57" s="201">
        <v>0</v>
      </c>
      <c r="D57" s="201">
        <v>22.69</v>
      </c>
      <c r="E57" s="201">
        <v>0</v>
      </c>
      <c r="F57" s="201">
        <v>0</v>
      </c>
      <c r="G57" s="201">
        <v>37.9</v>
      </c>
      <c r="H57" s="201">
        <v>0</v>
      </c>
      <c r="I57" s="201">
        <v>0</v>
      </c>
      <c r="J57" s="201">
        <v>48.18</v>
      </c>
      <c r="K57" s="201">
        <v>240.59</v>
      </c>
      <c r="L57" s="201">
        <v>8.51</v>
      </c>
      <c r="M57" s="201">
        <v>2.37</v>
      </c>
      <c r="N57" s="201">
        <v>1.96</v>
      </c>
      <c r="O57" s="201">
        <v>2.74</v>
      </c>
      <c r="P57" s="201">
        <v>1.1599999999999999</v>
      </c>
      <c r="Q57" s="201">
        <v>4.8600000000000003</v>
      </c>
      <c r="R57" s="201">
        <v>9.51</v>
      </c>
      <c r="S57" s="201">
        <v>5.73</v>
      </c>
      <c r="T57" s="201">
        <v>0.69</v>
      </c>
      <c r="U57" s="201">
        <v>2.2200000000000002</v>
      </c>
      <c r="V57" s="201">
        <v>4.3</v>
      </c>
      <c r="W57" s="201">
        <v>5.64</v>
      </c>
      <c r="X57" s="201">
        <v>2.3199999999999998</v>
      </c>
      <c r="Y57" s="201">
        <v>0</v>
      </c>
      <c r="Z57" s="201">
        <v>12.79</v>
      </c>
      <c r="AA57" s="201">
        <v>25.15</v>
      </c>
      <c r="AB57" s="201">
        <v>0</v>
      </c>
      <c r="AC57" s="201">
        <v>16.61</v>
      </c>
      <c r="AD57" s="201">
        <v>20.77</v>
      </c>
      <c r="AE57" s="201">
        <v>0</v>
      </c>
      <c r="AF57" s="201">
        <v>0</v>
      </c>
      <c r="AG57" s="201">
        <v>76.38</v>
      </c>
      <c r="AH57" s="201">
        <v>0</v>
      </c>
      <c r="AI57" s="201">
        <v>8.49</v>
      </c>
      <c r="AJ57" s="201">
        <v>0</v>
      </c>
      <c r="AK57" s="201">
        <v>16.72</v>
      </c>
      <c r="AL57" s="201">
        <v>0</v>
      </c>
      <c r="AM57" s="201">
        <v>0</v>
      </c>
      <c r="AN57" s="201">
        <v>0</v>
      </c>
      <c r="AO57" s="201">
        <v>298.83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0.28999999999999998</v>
      </c>
      <c r="AV57" s="201">
        <v>0.19</v>
      </c>
      <c r="AW57" s="201">
        <v>0</v>
      </c>
      <c r="AX57" s="201">
        <v>0</v>
      </c>
      <c r="AY57" s="201">
        <v>0.75</v>
      </c>
    </row>
    <row r="58" spans="1:51">
      <c r="A58" t="s">
        <v>100</v>
      </c>
      <c r="B58" s="201">
        <v>0</v>
      </c>
      <c r="C58" s="201">
        <v>0</v>
      </c>
      <c r="D58" s="201">
        <v>22.69</v>
      </c>
      <c r="E58" s="201">
        <v>0</v>
      </c>
      <c r="F58" s="201">
        <v>0</v>
      </c>
      <c r="G58" s="201">
        <v>37.9</v>
      </c>
      <c r="H58" s="201">
        <v>0</v>
      </c>
      <c r="I58" s="201">
        <v>0</v>
      </c>
      <c r="J58" s="201">
        <v>48.18</v>
      </c>
      <c r="K58" s="201">
        <v>240.59</v>
      </c>
      <c r="L58" s="201">
        <v>8.51</v>
      </c>
      <c r="M58" s="201">
        <v>2.37</v>
      </c>
      <c r="N58" s="201">
        <v>1.96</v>
      </c>
      <c r="O58" s="201">
        <v>2.74</v>
      </c>
      <c r="P58" s="201">
        <v>1.1599999999999999</v>
      </c>
      <c r="Q58" s="201">
        <v>4.8600000000000003</v>
      </c>
      <c r="R58" s="201">
        <v>0.7</v>
      </c>
      <c r="S58" s="201">
        <v>5.73</v>
      </c>
      <c r="T58" s="201">
        <v>0.69</v>
      </c>
      <c r="U58" s="201">
        <v>2.2200000000000002</v>
      </c>
      <c r="V58" s="201">
        <v>0.33</v>
      </c>
      <c r="W58" s="201">
        <v>5.64</v>
      </c>
      <c r="X58" s="201">
        <v>2.3199999999999998</v>
      </c>
      <c r="Y58" s="201">
        <v>0</v>
      </c>
      <c r="Z58" s="201">
        <v>4.38</v>
      </c>
      <c r="AA58" s="201">
        <v>25.15</v>
      </c>
      <c r="AB58" s="201">
        <v>0</v>
      </c>
      <c r="AC58" s="201">
        <v>16.61</v>
      </c>
      <c r="AD58" s="201">
        <v>20.77</v>
      </c>
      <c r="AE58" s="201">
        <v>0</v>
      </c>
      <c r="AF58" s="201">
        <v>0</v>
      </c>
      <c r="AG58" s="201">
        <v>76.38</v>
      </c>
      <c r="AH58" s="201">
        <v>0</v>
      </c>
      <c r="AI58" s="201">
        <v>8.49</v>
      </c>
      <c r="AJ58" s="201">
        <v>0</v>
      </c>
      <c r="AK58" s="201">
        <v>16.72</v>
      </c>
      <c r="AL58" s="201">
        <v>0</v>
      </c>
      <c r="AM58" s="201">
        <v>0</v>
      </c>
      <c r="AN58" s="201">
        <v>0</v>
      </c>
      <c r="AO58" s="201">
        <v>298.83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0.28999999999999998</v>
      </c>
      <c r="AV58" s="201">
        <v>0.19</v>
      </c>
      <c r="AW58" s="201">
        <v>0</v>
      </c>
      <c r="AX58" s="201">
        <v>0</v>
      </c>
      <c r="AY58" s="201">
        <v>0.14000000000000001</v>
      </c>
    </row>
    <row r="59" spans="1:51">
      <c r="A59" t="s">
        <v>101</v>
      </c>
      <c r="B59" s="201">
        <v>0</v>
      </c>
      <c r="C59" s="201">
        <v>0</v>
      </c>
      <c r="D59" s="201">
        <v>22.69</v>
      </c>
      <c r="E59" s="201">
        <v>0</v>
      </c>
      <c r="F59" s="201">
        <v>0</v>
      </c>
      <c r="G59" s="201">
        <v>37.9</v>
      </c>
      <c r="H59" s="201">
        <v>0</v>
      </c>
      <c r="I59" s="201">
        <v>0</v>
      </c>
      <c r="J59" s="201">
        <v>48.18</v>
      </c>
      <c r="K59" s="201">
        <v>240.59</v>
      </c>
      <c r="L59" s="201">
        <v>8.51</v>
      </c>
      <c r="M59" s="201">
        <v>2.37</v>
      </c>
      <c r="N59" s="201">
        <v>1.96</v>
      </c>
      <c r="O59" s="201">
        <v>2.74</v>
      </c>
      <c r="P59" s="201">
        <v>1.1599999999999999</v>
      </c>
      <c r="Q59" s="201">
        <v>4.8600000000000003</v>
      </c>
      <c r="R59" s="201">
        <v>0.7</v>
      </c>
      <c r="S59" s="201">
        <v>5.73</v>
      </c>
      <c r="T59" s="201">
        <v>0.69</v>
      </c>
      <c r="U59" s="201">
        <v>2.2200000000000002</v>
      </c>
      <c r="V59" s="201">
        <v>0.33</v>
      </c>
      <c r="W59" s="201">
        <v>5.64</v>
      </c>
      <c r="X59" s="201">
        <v>2.3199999999999998</v>
      </c>
      <c r="Y59" s="201">
        <v>0</v>
      </c>
      <c r="Z59" s="201">
        <v>4.38</v>
      </c>
      <c r="AA59" s="201">
        <v>25.15</v>
      </c>
      <c r="AB59" s="201">
        <v>0</v>
      </c>
      <c r="AC59" s="201">
        <v>16.61</v>
      </c>
      <c r="AD59" s="201">
        <v>20.77</v>
      </c>
      <c r="AE59" s="201">
        <v>0</v>
      </c>
      <c r="AF59" s="201">
        <v>0</v>
      </c>
      <c r="AG59" s="201">
        <v>76.38</v>
      </c>
      <c r="AH59" s="201">
        <v>0</v>
      </c>
      <c r="AI59" s="201">
        <v>8.49</v>
      </c>
      <c r="AJ59" s="201">
        <v>0</v>
      </c>
      <c r="AK59" s="201">
        <v>16.72</v>
      </c>
      <c r="AL59" s="201">
        <v>0</v>
      </c>
      <c r="AM59" s="201">
        <v>0</v>
      </c>
      <c r="AN59" s="201">
        <v>0</v>
      </c>
      <c r="AO59" s="201">
        <v>298.83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0.28999999999999998</v>
      </c>
      <c r="AV59" s="201">
        <v>0.19</v>
      </c>
      <c r="AW59" s="201">
        <v>0</v>
      </c>
      <c r="AX59" s="201">
        <v>0</v>
      </c>
      <c r="AY59" s="201">
        <v>0.14000000000000001</v>
      </c>
    </row>
    <row r="60" spans="1:51">
      <c r="A60" t="s">
        <v>102</v>
      </c>
      <c r="B60" s="201">
        <v>0</v>
      </c>
      <c r="C60" s="201">
        <v>0</v>
      </c>
      <c r="D60" s="201">
        <v>22.69</v>
      </c>
      <c r="E60" s="201">
        <v>0</v>
      </c>
      <c r="F60" s="201">
        <v>0</v>
      </c>
      <c r="G60" s="201">
        <v>37.9</v>
      </c>
      <c r="H60" s="201">
        <v>0</v>
      </c>
      <c r="I60" s="201">
        <v>0</v>
      </c>
      <c r="J60" s="201">
        <v>48.18</v>
      </c>
      <c r="K60" s="201">
        <v>240.59</v>
      </c>
      <c r="L60" s="201">
        <v>8.51</v>
      </c>
      <c r="M60" s="201">
        <v>2.37</v>
      </c>
      <c r="N60" s="201">
        <v>1.96</v>
      </c>
      <c r="O60" s="201">
        <v>2.74</v>
      </c>
      <c r="P60" s="201">
        <v>1.1599999999999999</v>
      </c>
      <c r="Q60" s="201">
        <v>4.8600000000000003</v>
      </c>
      <c r="R60" s="201">
        <v>0.7</v>
      </c>
      <c r="S60" s="201">
        <v>5.73</v>
      </c>
      <c r="T60" s="201">
        <v>0.69</v>
      </c>
      <c r="U60" s="201">
        <v>2.2200000000000002</v>
      </c>
      <c r="V60" s="201">
        <v>0.33</v>
      </c>
      <c r="W60" s="201">
        <v>5.65</v>
      </c>
      <c r="X60" s="201">
        <v>2.3199999999999998</v>
      </c>
      <c r="Y60" s="201">
        <v>0</v>
      </c>
      <c r="Z60" s="201">
        <v>4.38</v>
      </c>
      <c r="AA60" s="201">
        <v>25.15</v>
      </c>
      <c r="AB60" s="201">
        <v>0</v>
      </c>
      <c r="AC60" s="201">
        <v>16.61</v>
      </c>
      <c r="AD60" s="201">
        <v>20.77</v>
      </c>
      <c r="AE60" s="201">
        <v>0</v>
      </c>
      <c r="AF60" s="201">
        <v>0</v>
      </c>
      <c r="AG60" s="201">
        <v>76.38</v>
      </c>
      <c r="AH60" s="201">
        <v>0</v>
      </c>
      <c r="AI60" s="201">
        <v>8.49</v>
      </c>
      <c r="AJ60" s="201">
        <v>0</v>
      </c>
      <c r="AK60" s="201">
        <v>16.72</v>
      </c>
      <c r="AL60" s="201">
        <v>0</v>
      </c>
      <c r="AM60" s="201">
        <v>0</v>
      </c>
      <c r="AN60" s="201">
        <v>0</v>
      </c>
      <c r="AO60" s="201">
        <v>298.83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0.28999999999999998</v>
      </c>
      <c r="AV60" s="201">
        <v>0.19</v>
      </c>
      <c r="AW60" s="201">
        <v>0</v>
      </c>
      <c r="AX60" s="201">
        <v>0</v>
      </c>
      <c r="AY60" s="201">
        <v>0.14000000000000001</v>
      </c>
    </row>
    <row r="61" spans="1:51">
      <c r="A61" t="s">
        <v>103</v>
      </c>
      <c r="B61" s="201">
        <v>0</v>
      </c>
      <c r="C61" s="201">
        <v>0</v>
      </c>
      <c r="D61" s="201">
        <v>22.69</v>
      </c>
      <c r="E61" s="201">
        <v>0</v>
      </c>
      <c r="F61" s="201">
        <v>0</v>
      </c>
      <c r="G61" s="201">
        <v>37.9</v>
      </c>
      <c r="H61" s="201">
        <v>0</v>
      </c>
      <c r="I61" s="201">
        <v>0</v>
      </c>
      <c r="J61" s="201">
        <v>48.18</v>
      </c>
      <c r="K61" s="201">
        <v>240.59</v>
      </c>
      <c r="L61" s="201">
        <v>8.51</v>
      </c>
      <c r="M61" s="201">
        <v>2.37</v>
      </c>
      <c r="N61" s="201">
        <v>1.96</v>
      </c>
      <c r="O61" s="201">
        <v>2.74</v>
      </c>
      <c r="P61" s="201">
        <v>1.1599999999999999</v>
      </c>
      <c r="Q61" s="201">
        <v>4.8600000000000003</v>
      </c>
      <c r="R61" s="201">
        <v>0.7</v>
      </c>
      <c r="S61" s="201">
        <v>5.73</v>
      </c>
      <c r="T61" s="201">
        <v>0.69</v>
      </c>
      <c r="U61" s="201">
        <v>2.2200000000000002</v>
      </c>
      <c r="V61" s="201">
        <v>0.33</v>
      </c>
      <c r="W61" s="201">
        <v>5.65</v>
      </c>
      <c r="X61" s="201">
        <v>2.3199999999999998</v>
      </c>
      <c r="Y61" s="201">
        <v>0</v>
      </c>
      <c r="Z61" s="201">
        <v>5.52</v>
      </c>
      <c r="AA61" s="201">
        <v>25.15</v>
      </c>
      <c r="AB61" s="201">
        <v>0</v>
      </c>
      <c r="AC61" s="201">
        <v>16.61</v>
      </c>
      <c r="AD61" s="201">
        <v>20.77</v>
      </c>
      <c r="AE61" s="201">
        <v>0</v>
      </c>
      <c r="AF61" s="201">
        <v>0</v>
      </c>
      <c r="AG61" s="201">
        <v>76.38</v>
      </c>
      <c r="AH61" s="201">
        <v>0</v>
      </c>
      <c r="AI61" s="201">
        <v>8.49</v>
      </c>
      <c r="AJ61" s="201">
        <v>0</v>
      </c>
      <c r="AK61" s="201">
        <v>16.72</v>
      </c>
      <c r="AL61" s="201">
        <v>0</v>
      </c>
      <c r="AM61" s="201">
        <v>0</v>
      </c>
      <c r="AN61" s="201">
        <v>0</v>
      </c>
      <c r="AO61" s="201">
        <v>298.83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0.28999999999999998</v>
      </c>
      <c r="AV61" s="201">
        <v>0.19</v>
      </c>
      <c r="AW61" s="201">
        <v>0</v>
      </c>
      <c r="AX61" s="201">
        <v>0</v>
      </c>
      <c r="AY61" s="201">
        <v>0.35</v>
      </c>
    </row>
    <row r="62" spans="1:51">
      <c r="A62" t="s">
        <v>104</v>
      </c>
      <c r="B62" s="201">
        <v>0</v>
      </c>
      <c r="C62" s="201">
        <v>0</v>
      </c>
      <c r="D62" s="201">
        <v>22.69</v>
      </c>
      <c r="E62" s="201">
        <v>0</v>
      </c>
      <c r="F62" s="201">
        <v>0</v>
      </c>
      <c r="G62" s="201">
        <v>37.9</v>
      </c>
      <c r="H62" s="201">
        <v>0</v>
      </c>
      <c r="I62" s="201">
        <v>0</v>
      </c>
      <c r="J62" s="201">
        <v>48.18</v>
      </c>
      <c r="K62" s="201">
        <v>240.59</v>
      </c>
      <c r="L62" s="201">
        <v>8.51</v>
      </c>
      <c r="M62" s="201">
        <v>2.37</v>
      </c>
      <c r="N62" s="201">
        <v>1.96</v>
      </c>
      <c r="O62" s="201">
        <v>2.74</v>
      </c>
      <c r="P62" s="201">
        <v>1.1599999999999999</v>
      </c>
      <c r="Q62" s="201">
        <v>4.8600000000000003</v>
      </c>
      <c r="R62" s="201">
        <v>0.7</v>
      </c>
      <c r="S62" s="201">
        <v>5.73</v>
      </c>
      <c r="T62" s="201">
        <v>0.69</v>
      </c>
      <c r="U62" s="201">
        <v>2.2200000000000002</v>
      </c>
      <c r="V62" s="201">
        <v>0.33</v>
      </c>
      <c r="W62" s="201">
        <v>5.65</v>
      </c>
      <c r="X62" s="201">
        <v>2.3199999999999998</v>
      </c>
      <c r="Y62" s="201">
        <v>0</v>
      </c>
      <c r="Z62" s="201">
        <v>5.44</v>
      </c>
      <c r="AA62" s="201">
        <v>25.15</v>
      </c>
      <c r="AB62" s="201">
        <v>0</v>
      </c>
      <c r="AC62" s="201">
        <v>16.61</v>
      </c>
      <c r="AD62" s="201">
        <v>20.77</v>
      </c>
      <c r="AE62" s="201">
        <v>0</v>
      </c>
      <c r="AF62" s="201">
        <v>0</v>
      </c>
      <c r="AG62" s="201">
        <v>76.38</v>
      </c>
      <c r="AH62" s="201">
        <v>0</v>
      </c>
      <c r="AI62" s="201">
        <v>8.49</v>
      </c>
      <c r="AJ62" s="201">
        <v>0</v>
      </c>
      <c r="AK62" s="201">
        <v>16.72</v>
      </c>
      <c r="AL62" s="201">
        <v>0</v>
      </c>
      <c r="AM62" s="201">
        <v>0</v>
      </c>
      <c r="AN62" s="201">
        <v>0</v>
      </c>
      <c r="AO62" s="201">
        <v>298.83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0.28999999999999998</v>
      </c>
      <c r="AV62" s="201">
        <v>0.19</v>
      </c>
      <c r="AW62" s="201">
        <v>0</v>
      </c>
      <c r="AX62" s="201">
        <v>0</v>
      </c>
      <c r="AY62" s="201">
        <v>0.36</v>
      </c>
    </row>
    <row r="63" spans="1:51">
      <c r="A63" t="s">
        <v>105</v>
      </c>
      <c r="B63" s="201">
        <v>0</v>
      </c>
      <c r="C63" s="201">
        <v>0</v>
      </c>
      <c r="D63" s="201">
        <v>22.69</v>
      </c>
      <c r="E63" s="201">
        <v>0</v>
      </c>
      <c r="F63" s="201">
        <v>0</v>
      </c>
      <c r="G63" s="201">
        <v>37.9</v>
      </c>
      <c r="H63" s="201">
        <v>0</v>
      </c>
      <c r="I63" s="201">
        <v>0</v>
      </c>
      <c r="J63" s="201">
        <v>48.18</v>
      </c>
      <c r="K63" s="201">
        <v>240.59</v>
      </c>
      <c r="L63" s="201">
        <v>5.61</v>
      </c>
      <c r="M63" s="201">
        <v>2.37</v>
      </c>
      <c r="N63" s="201">
        <v>1.96</v>
      </c>
      <c r="O63" s="201">
        <v>2.74</v>
      </c>
      <c r="P63" s="201">
        <v>1.1599999999999999</v>
      </c>
      <c r="Q63" s="201">
        <v>0.76</v>
      </c>
      <c r="R63" s="201">
        <v>0.71</v>
      </c>
      <c r="S63" s="201">
        <v>0.87</v>
      </c>
      <c r="T63" s="201">
        <v>0.05</v>
      </c>
      <c r="U63" s="201">
        <v>2.2200000000000002</v>
      </c>
      <c r="V63" s="201">
        <v>0.33</v>
      </c>
      <c r="W63" s="201">
        <v>5.65</v>
      </c>
      <c r="X63" s="201">
        <v>2.3199999999999998</v>
      </c>
      <c r="Y63" s="201">
        <v>0</v>
      </c>
      <c r="Z63" s="201">
        <v>4.38</v>
      </c>
      <c r="AA63" s="201">
        <v>1.42</v>
      </c>
      <c r="AB63" s="201">
        <v>0</v>
      </c>
      <c r="AC63" s="201">
        <v>16.61</v>
      </c>
      <c r="AD63" s="201">
        <v>20.77</v>
      </c>
      <c r="AE63" s="201">
        <v>0</v>
      </c>
      <c r="AF63" s="201">
        <v>0</v>
      </c>
      <c r="AG63" s="201">
        <v>76.38</v>
      </c>
      <c r="AH63" s="201">
        <v>0</v>
      </c>
      <c r="AI63" s="201">
        <v>8.49</v>
      </c>
      <c r="AJ63" s="201">
        <v>0</v>
      </c>
      <c r="AK63" s="201">
        <v>16.72</v>
      </c>
      <c r="AL63" s="201">
        <v>0</v>
      </c>
      <c r="AM63" s="201">
        <v>0</v>
      </c>
      <c r="AN63" s="201">
        <v>0</v>
      </c>
      <c r="AO63" s="201">
        <v>298.83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0.28999999999999998</v>
      </c>
      <c r="AV63" s="201">
        <v>0.19</v>
      </c>
      <c r="AW63" s="201">
        <v>0</v>
      </c>
      <c r="AX63" s="201">
        <v>0</v>
      </c>
      <c r="AY63" s="201">
        <v>0.36</v>
      </c>
    </row>
    <row r="64" spans="1:51">
      <c r="A64" t="s">
        <v>106</v>
      </c>
      <c r="B64" s="201">
        <v>0</v>
      </c>
      <c r="C64" s="201">
        <v>0</v>
      </c>
      <c r="D64" s="201">
        <v>22.69</v>
      </c>
      <c r="E64" s="201">
        <v>0</v>
      </c>
      <c r="F64" s="201">
        <v>0</v>
      </c>
      <c r="G64" s="201">
        <v>37.9</v>
      </c>
      <c r="H64" s="201">
        <v>0</v>
      </c>
      <c r="I64" s="201">
        <v>0</v>
      </c>
      <c r="J64" s="201">
        <v>48.18</v>
      </c>
      <c r="K64" s="201">
        <v>240.59</v>
      </c>
      <c r="L64" s="201">
        <v>5.61</v>
      </c>
      <c r="M64" s="201">
        <v>2.37</v>
      </c>
      <c r="N64" s="201">
        <v>1.96</v>
      </c>
      <c r="O64" s="201">
        <v>2.74</v>
      </c>
      <c r="P64" s="201">
        <v>1.1599999999999999</v>
      </c>
      <c r="Q64" s="201">
        <v>0.35</v>
      </c>
      <c r="R64" s="201">
        <v>0.71</v>
      </c>
      <c r="S64" s="201">
        <v>0.44</v>
      </c>
      <c r="T64" s="201">
        <v>0.05</v>
      </c>
      <c r="U64" s="201">
        <v>2.2200000000000002</v>
      </c>
      <c r="V64" s="201">
        <v>0.33</v>
      </c>
      <c r="W64" s="201">
        <v>5.65</v>
      </c>
      <c r="X64" s="201">
        <v>2.3199999999999998</v>
      </c>
      <c r="Y64" s="201">
        <v>0</v>
      </c>
      <c r="Z64" s="201">
        <v>4.38</v>
      </c>
      <c r="AA64" s="201">
        <v>1.42</v>
      </c>
      <c r="AB64" s="201">
        <v>0</v>
      </c>
      <c r="AC64" s="201">
        <v>16.61</v>
      </c>
      <c r="AD64" s="201">
        <v>20.77</v>
      </c>
      <c r="AE64" s="201">
        <v>0</v>
      </c>
      <c r="AF64" s="201">
        <v>0</v>
      </c>
      <c r="AG64" s="201">
        <v>76.38</v>
      </c>
      <c r="AH64" s="201">
        <v>0</v>
      </c>
      <c r="AI64" s="201">
        <v>8.49</v>
      </c>
      <c r="AJ64" s="201">
        <v>0</v>
      </c>
      <c r="AK64" s="201">
        <v>16.72</v>
      </c>
      <c r="AL64" s="201">
        <v>0</v>
      </c>
      <c r="AM64" s="201">
        <v>0</v>
      </c>
      <c r="AN64" s="201">
        <v>0</v>
      </c>
      <c r="AO64" s="201">
        <v>298.83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0.28999999999999998</v>
      </c>
      <c r="AV64" s="201">
        <v>0.19</v>
      </c>
      <c r="AW64" s="201">
        <v>0</v>
      </c>
      <c r="AX64" s="201">
        <v>0</v>
      </c>
      <c r="AY64" s="201">
        <v>0.36</v>
      </c>
    </row>
    <row r="65" spans="1:51">
      <c r="A65" t="s">
        <v>107</v>
      </c>
      <c r="B65" s="201">
        <v>0</v>
      </c>
      <c r="C65" s="201">
        <v>0</v>
      </c>
      <c r="D65" s="201">
        <v>22.69</v>
      </c>
      <c r="E65" s="201">
        <v>0</v>
      </c>
      <c r="F65" s="201">
        <v>0</v>
      </c>
      <c r="G65" s="201">
        <v>37.9</v>
      </c>
      <c r="H65" s="201">
        <v>0</v>
      </c>
      <c r="I65" s="201">
        <v>0</v>
      </c>
      <c r="J65" s="201">
        <v>48.18</v>
      </c>
      <c r="K65" s="201">
        <v>174.76</v>
      </c>
      <c r="L65" s="201">
        <v>5.61</v>
      </c>
      <c r="M65" s="201">
        <v>2.37</v>
      </c>
      <c r="N65" s="201">
        <v>1.96</v>
      </c>
      <c r="O65" s="201">
        <v>2.74</v>
      </c>
      <c r="P65" s="201">
        <v>1.1599999999999999</v>
      </c>
      <c r="Q65" s="201">
        <v>0.36</v>
      </c>
      <c r="R65" s="201">
        <v>0.71</v>
      </c>
      <c r="S65" s="201">
        <v>0.43</v>
      </c>
      <c r="T65" s="201">
        <v>0.05</v>
      </c>
      <c r="U65" s="201">
        <v>2.2200000000000002</v>
      </c>
      <c r="V65" s="201">
        <v>0.33</v>
      </c>
      <c r="W65" s="201">
        <v>5.65</v>
      </c>
      <c r="X65" s="201">
        <v>2.3199999999999998</v>
      </c>
      <c r="Y65" s="201">
        <v>0</v>
      </c>
      <c r="Z65" s="201">
        <v>4.38</v>
      </c>
      <c r="AA65" s="201">
        <v>1.42</v>
      </c>
      <c r="AB65" s="201">
        <v>0</v>
      </c>
      <c r="AC65" s="201">
        <v>16.61</v>
      </c>
      <c r="AD65" s="201">
        <v>20.77</v>
      </c>
      <c r="AE65" s="201">
        <v>0</v>
      </c>
      <c r="AF65" s="201">
        <v>0</v>
      </c>
      <c r="AG65" s="201">
        <v>76.38</v>
      </c>
      <c r="AH65" s="201">
        <v>0</v>
      </c>
      <c r="AI65" s="201">
        <v>8.49</v>
      </c>
      <c r="AJ65" s="201">
        <v>0</v>
      </c>
      <c r="AK65" s="201">
        <v>16.72</v>
      </c>
      <c r="AL65" s="201">
        <v>0</v>
      </c>
      <c r="AM65" s="201">
        <v>0</v>
      </c>
      <c r="AN65" s="201">
        <v>0</v>
      </c>
      <c r="AO65" s="201">
        <v>298.83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0.28999999999999998</v>
      </c>
      <c r="AV65" s="201">
        <v>0.19</v>
      </c>
      <c r="AW65" s="201">
        <v>0</v>
      </c>
      <c r="AX65" s="201">
        <v>0</v>
      </c>
      <c r="AY65" s="201">
        <v>0.36</v>
      </c>
    </row>
    <row r="66" spans="1:51">
      <c r="A66" t="s">
        <v>108</v>
      </c>
      <c r="B66" s="201">
        <v>0</v>
      </c>
      <c r="C66" s="201">
        <v>0</v>
      </c>
      <c r="D66" s="201">
        <v>22.69</v>
      </c>
      <c r="E66" s="201">
        <v>0</v>
      </c>
      <c r="F66" s="201">
        <v>0</v>
      </c>
      <c r="G66" s="201">
        <v>37.9</v>
      </c>
      <c r="H66" s="201">
        <v>0</v>
      </c>
      <c r="I66" s="201">
        <v>0</v>
      </c>
      <c r="J66" s="201">
        <v>48.18</v>
      </c>
      <c r="K66" s="201">
        <v>126.55</v>
      </c>
      <c r="L66" s="201">
        <v>5.61</v>
      </c>
      <c r="M66" s="201">
        <v>2.37</v>
      </c>
      <c r="N66" s="201">
        <v>1.96</v>
      </c>
      <c r="O66" s="201">
        <v>2.74</v>
      </c>
      <c r="P66" s="201">
        <v>1.1599999999999999</v>
      </c>
      <c r="Q66" s="201">
        <v>0.36</v>
      </c>
      <c r="R66" s="201">
        <v>0.71</v>
      </c>
      <c r="S66" s="201">
        <v>0.43</v>
      </c>
      <c r="T66" s="201">
        <v>0.05</v>
      </c>
      <c r="U66" s="201">
        <v>2.2200000000000002</v>
      </c>
      <c r="V66" s="201">
        <v>0.33</v>
      </c>
      <c r="W66" s="201">
        <v>5.65</v>
      </c>
      <c r="X66" s="201">
        <v>2.3199999999999998</v>
      </c>
      <c r="Y66" s="201">
        <v>0</v>
      </c>
      <c r="Z66" s="201">
        <v>4.38</v>
      </c>
      <c r="AA66" s="201">
        <v>1.42</v>
      </c>
      <c r="AB66" s="201">
        <v>0</v>
      </c>
      <c r="AC66" s="201">
        <v>16.61</v>
      </c>
      <c r="AD66" s="201">
        <v>20.77</v>
      </c>
      <c r="AE66" s="201">
        <v>0</v>
      </c>
      <c r="AF66" s="201">
        <v>0</v>
      </c>
      <c r="AG66" s="201">
        <v>76.38</v>
      </c>
      <c r="AH66" s="201">
        <v>0</v>
      </c>
      <c r="AI66" s="201">
        <v>8.49</v>
      </c>
      <c r="AJ66" s="201">
        <v>0</v>
      </c>
      <c r="AK66" s="201">
        <v>16.72</v>
      </c>
      <c r="AL66" s="201">
        <v>0</v>
      </c>
      <c r="AM66" s="201">
        <v>0</v>
      </c>
      <c r="AN66" s="201">
        <v>0</v>
      </c>
      <c r="AO66" s="201">
        <v>298.83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0.28999999999999998</v>
      </c>
      <c r="AV66" s="201">
        <v>0.19</v>
      </c>
      <c r="AW66" s="201">
        <v>0</v>
      </c>
      <c r="AX66" s="201">
        <v>0</v>
      </c>
      <c r="AY66" s="201">
        <v>0.36</v>
      </c>
    </row>
    <row r="67" spans="1:51">
      <c r="A67" t="s">
        <v>109</v>
      </c>
      <c r="B67" s="201">
        <v>0</v>
      </c>
      <c r="C67" s="201">
        <v>0</v>
      </c>
      <c r="D67" s="201">
        <v>22.69</v>
      </c>
      <c r="E67" s="201">
        <v>0</v>
      </c>
      <c r="F67" s="201">
        <v>0</v>
      </c>
      <c r="G67" s="201">
        <v>37.9</v>
      </c>
      <c r="H67" s="201">
        <v>0</v>
      </c>
      <c r="I67" s="201">
        <v>0</v>
      </c>
      <c r="J67" s="201">
        <v>48.18</v>
      </c>
      <c r="K67" s="201">
        <v>58.31</v>
      </c>
      <c r="L67" s="201">
        <v>5.61</v>
      </c>
      <c r="M67" s="201">
        <v>2.37</v>
      </c>
      <c r="N67" s="201">
        <v>1.96</v>
      </c>
      <c r="O67" s="201">
        <v>2.74</v>
      </c>
      <c r="P67" s="201">
        <v>1.1599999999999999</v>
      </c>
      <c r="Q67" s="201">
        <v>0.36</v>
      </c>
      <c r="R67" s="201">
        <v>0.71</v>
      </c>
      <c r="S67" s="201">
        <v>0.43</v>
      </c>
      <c r="T67" s="201">
        <v>0.05</v>
      </c>
      <c r="U67" s="201">
        <v>2.2200000000000002</v>
      </c>
      <c r="V67" s="201">
        <v>0.33</v>
      </c>
      <c r="W67" s="201">
        <v>5.65</v>
      </c>
      <c r="X67" s="201">
        <v>2.3199999999999998</v>
      </c>
      <c r="Y67" s="201">
        <v>0</v>
      </c>
      <c r="Z67" s="201">
        <v>4.38</v>
      </c>
      <c r="AA67" s="201">
        <v>1.22</v>
      </c>
      <c r="AB67" s="201">
        <v>0</v>
      </c>
      <c r="AC67" s="201">
        <v>16.61</v>
      </c>
      <c r="AD67" s="201">
        <v>20.77</v>
      </c>
      <c r="AE67" s="201">
        <v>0</v>
      </c>
      <c r="AF67" s="201">
        <v>0</v>
      </c>
      <c r="AG67" s="201">
        <v>76.38</v>
      </c>
      <c r="AH67" s="201">
        <v>0</v>
      </c>
      <c r="AI67" s="201">
        <v>8.49</v>
      </c>
      <c r="AJ67" s="201">
        <v>0</v>
      </c>
      <c r="AK67" s="201">
        <v>16.72</v>
      </c>
      <c r="AL67" s="201">
        <v>0</v>
      </c>
      <c r="AM67" s="201">
        <v>0</v>
      </c>
      <c r="AN67" s="201">
        <v>0</v>
      </c>
      <c r="AO67" s="201">
        <v>298.83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0.28999999999999998</v>
      </c>
      <c r="AV67" s="201">
        <v>0.19</v>
      </c>
      <c r="AW67" s="201">
        <v>0</v>
      </c>
      <c r="AX67" s="201">
        <v>0.03</v>
      </c>
      <c r="AY67" s="201">
        <v>0.36</v>
      </c>
    </row>
    <row r="68" spans="1:51">
      <c r="A68" t="s">
        <v>110</v>
      </c>
      <c r="B68" s="201">
        <v>0</v>
      </c>
      <c r="C68" s="201">
        <v>0</v>
      </c>
      <c r="D68" s="201">
        <v>22.69</v>
      </c>
      <c r="E68" s="201">
        <v>0</v>
      </c>
      <c r="F68" s="201">
        <v>0</v>
      </c>
      <c r="G68" s="201">
        <v>37.9</v>
      </c>
      <c r="H68" s="201">
        <v>0</v>
      </c>
      <c r="I68" s="201">
        <v>0</v>
      </c>
      <c r="J68" s="201">
        <v>48.18</v>
      </c>
      <c r="K68" s="201">
        <v>60.24</v>
      </c>
      <c r="L68" s="201">
        <v>5.61</v>
      </c>
      <c r="M68" s="201">
        <v>2.37</v>
      </c>
      <c r="N68" s="201">
        <v>1.96</v>
      </c>
      <c r="O68" s="201">
        <v>2.74</v>
      </c>
      <c r="P68" s="201">
        <v>1.1599999999999999</v>
      </c>
      <c r="Q68" s="201">
        <v>0.36</v>
      </c>
      <c r="R68" s="201">
        <v>0.71</v>
      </c>
      <c r="S68" s="201">
        <v>0.43</v>
      </c>
      <c r="T68" s="201">
        <v>0.05</v>
      </c>
      <c r="U68" s="201">
        <v>2.2200000000000002</v>
      </c>
      <c r="V68" s="201">
        <v>0.33</v>
      </c>
      <c r="W68" s="201">
        <v>5.65</v>
      </c>
      <c r="X68" s="201">
        <v>2.3199999999999998</v>
      </c>
      <c r="Y68" s="201">
        <v>0</v>
      </c>
      <c r="Z68" s="201">
        <v>4.38</v>
      </c>
      <c r="AA68" s="201">
        <v>1.22</v>
      </c>
      <c r="AB68" s="201">
        <v>0</v>
      </c>
      <c r="AC68" s="201">
        <v>16.61</v>
      </c>
      <c r="AD68" s="201">
        <v>20.77</v>
      </c>
      <c r="AE68" s="201">
        <v>0</v>
      </c>
      <c r="AF68" s="201">
        <v>0</v>
      </c>
      <c r="AG68" s="201">
        <v>76.38</v>
      </c>
      <c r="AH68" s="201">
        <v>0</v>
      </c>
      <c r="AI68" s="201">
        <v>8.49</v>
      </c>
      <c r="AJ68" s="201">
        <v>0</v>
      </c>
      <c r="AK68" s="201">
        <v>16.72</v>
      </c>
      <c r="AL68" s="201">
        <v>0</v>
      </c>
      <c r="AM68" s="201">
        <v>0</v>
      </c>
      <c r="AN68" s="201">
        <v>0</v>
      </c>
      <c r="AO68" s="201">
        <v>298.83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0.28999999999999998</v>
      </c>
      <c r="AV68" s="201">
        <v>0.19</v>
      </c>
      <c r="AW68" s="201">
        <v>0</v>
      </c>
      <c r="AX68" s="201">
        <v>0.03</v>
      </c>
      <c r="AY68" s="201">
        <v>0.36</v>
      </c>
    </row>
    <row r="69" spans="1:51">
      <c r="A69" t="s">
        <v>111</v>
      </c>
      <c r="B69" s="201">
        <v>0</v>
      </c>
      <c r="C69" s="201">
        <v>0</v>
      </c>
      <c r="D69" s="201">
        <v>22.69</v>
      </c>
      <c r="E69" s="201">
        <v>0</v>
      </c>
      <c r="F69" s="201">
        <v>0</v>
      </c>
      <c r="G69" s="201">
        <v>37.9</v>
      </c>
      <c r="H69" s="201">
        <v>0</v>
      </c>
      <c r="I69" s="201">
        <v>0</v>
      </c>
      <c r="J69" s="201">
        <v>48.18</v>
      </c>
      <c r="K69" s="201">
        <v>142.27000000000001</v>
      </c>
      <c r="L69" s="201">
        <v>5.61</v>
      </c>
      <c r="M69" s="201">
        <v>2.37</v>
      </c>
      <c r="N69" s="201">
        <v>1.96</v>
      </c>
      <c r="O69" s="201">
        <v>2.74</v>
      </c>
      <c r="P69" s="201">
        <v>1.1599999999999999</v>
      </c>
      <c r="Q69" s="201">
        <v>0.36</v>
      </c>
      <c r="R69" s="201">
        <v>0.71</v>
      </c>
      <c r="S69" s="201">
        <v>0.43</v>
      </c>
      <c r="T69" s="201">
        <v>0.05</v>
      </c>
      <c r="U69" s="201">
        <v>2.2200000000000002</v>
      </c>
      <c r="V69" s="201">
        <v>0.33</v>
      </c>
      <c r="W69" s="201">
        <v>5.65</v>
      </c>
      <c r="X69" s="201">
        <v>2.3199999999999998</v>
      </c>
      <c r="Y69" s="201">
        <v>0</v>
      </c>
      <c r="Z69" s="201">
        <v>4.38</v>
      </c>
      <c r="AA69" s="201">
        <v>1.41</v>
      </c>
      <c r="AB69" s="201">
        <v>0</v>
      </c>
      <c r="AC69" s="201">
        <v>16.61</v>
      </c>
      <c r="AD69" s="201">
        <v>20.77</v>
      </c>
      <c r="AE69" s="201">
        <v>0</v>
      </c>
      <c r="AF69" s="201">
        <v>0</v>
      </c>
      <c r="AG69" s="201">
        <v>76.38</v>
      </c>
      <c r="AH69" s="201">
        <v>0</v>
      </c>
      <c r="AI69" s="201">
        <v>8.49</v>
      </c>
      <c r="AJ69" s="201">
        <v>0</v>
      </c>
      <c r="AK69" s="201">
        <v>16.72</v>
      </c>
      <c r="AL69" s="201">
        <v>0</v>
      </c>
      <c r="AM69" s="201">
        <v>0</v>
      </c>
      <c r="AN69" s="201">
        <v>0</v>
      </c>
      <c r="AO69" s="201">
        <v>298.83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0.28999999999999998</v>
      </c>
      <c r="AV69" s="201">
        <v>0.19</v>
      </c>
      <c r="AW69" s="201">
        <v>0</v>
      </c>
      <c r="AX69" s="201">
        <v>0.03</v>
      </c>
      <c r="AY69" s="201">
        <v>0.36</v>
      </c>
    </row>
    <row r="70" spans="1:51">
      <c r="A70" t="s">
        <v>112</v>
      </c>
      <c r="B70" s="201">
        <v>0</v>
      </c>
      <c r="C70" s="201">
        <v>0</v>
      </c>
      <c r="D70" s="201">
        <v>22.69</v>
      </c>
      <c r="E70" s="201">
        <v>0</v>
      </c>
      <c r="F70" s="201">
        <v>0</v>
      </c>
      <c r="G70" s="201">
        <v>37.9</v>
      </c>
      <c r="H70" s="201">
        <v>0</v>
      </c>
      <c r="I70" s="201">
        <v>0</v>
      </c>
      <c r="J70" s="201">
        <v>48.18</v>
      </c>
      <c r="K70" s="201">
        <v>198.87</v>
      </c>
      <c r="L70" s="201">
        <v>5.61</v>
      </c>
      <c r="M70" s="201">
        <v>2.37</v>
      </c>
      <c r="N70" s="201">
        <v>1.96</v>
      </c>
      <c r="O70" s="201">
        <v>2.74</v>
      </c>
      <c r="P70" s="201">
        <v>1.1599999999999999</v>
      </c>
      <c r="Q70" s="201">
        <v>0.36</v>
      </c>
      <c r="R70" s="201">
        <v>0.71</v>
      </c>
      <c r="S70" s="201">
        <v>0.43</v>
      </c>
      <c r="T70" s="201">
        <v>0.05</v>
      </c>
      <c r="U70" s="201">
        <v>2.2200000000000002</v>
      </c>
      <c r="V70" s="201">
        <v>0.33</v>
      </c>
      <c r="W70" s="201">
        <v>5.65</v>
      </c>
      <c r="X70" s="201">
        <v>2.3199999999999998</v>
      </c>
      <c r="Y70" s="201">
        <v>0</v>
      </c>
      <c r="Z70" s="201">
        <v>4.38</v>
      </c>
      <c r="AA70" s="201">
        <v>1.41</v>
      </c>
      <c r="AB70" s="201">
        <v>0</v>
      </c>
      <c r="AC70" s="201">
        <v>16.61</v>
      </c>
      <c r="AD70" s="201">
        <v>20.77</v>
      </c>
      <c r="AE70" s="201">
        <v>0</v>
      </c>
      <c r="AF70" s="201">
        <v>0</v>
      </c>
      <c r="AG70" s="201">
        <v>76.38</v>
      </c>
      <c r="AH70" s="201">
        <v>0</v>
      </c>
      <c r="AI70" s="201">
        <v>8.49</v>
      </c>
      <c r="AJ70" s="201">
        <v>0</v>
      </c>
      <c r="AK70" s="201">
        <v>16.72</v>
      </c>
      <c r="AL70" s="201">
        <v>0</v>
      </c>
      <c r="AM70" s="201">
        <v>0</v>
      </c>
      <c r="AN70" s="201">
        <v>0</v>
      </c>
      <c r="AO70" s="201">
        <v>298.83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0.28999999999999998</v>
      </c>
      <c r="AV70" s="201">
        <v>0.19</v>
      </c>
      <c r="AW70" s="201">
        <v>0</v>
      </c>
      <c r="AX70" s="201">
        <v>0.03</v>
      </c>
      <c r="AY70" s="201">
        <v>0.36</v>
      </c>
    </row>
    <row r="71" spans="1:51">
      <c r="A71" t="s">
        <v>113</v>
      </c>
      <c r="B71" s="201">
        <v>0</v>
      </c>
      <c r="C71" s="201">
        <v>0</v>
      </c>
      <c r="D71" s="201">
        <v>22.69</v>
      </c>
      <c r="E71" s="201">
        <v>0</v>
      </c>
      <c r="F71" s="201">
        <v>0</v>
      </c>
      <c r="G71" s="201">
        <v>37.9</v>
      </c>
      <c r="H71" s="201">
        <v>0</v>
      </c>
      <c r="I71" s="201">
        <v>0</v>
      </c>
      <c r="J71" s="201">
        <v>48.48</v>
      </c>
      <c r="K71" s="201">
        <v>240.59</v>
      </c>
      <c r="L71" s="201">
        <v>5.61</v>
      </c>
      <c r="M71" s="201">
        <v>2.37</v>
      </c>
      <c r="N71" s="201">
        <v>1.96</v>
      </c>
      <c r="O71" s="201">
        <v>2.74</v>
      </c>
      <c r="P71" s="201">
        <v>1.1599999999999999</v>
      </c>
      <c r="Q71" s="201">
        <v>0.36</v>
      </c>
      <c r="R71" s="201">
        <v>0.71</v>
      </c>
      <c r="S71" s="201">
        <v>0.43</v>
      </c>
      <c r="T71" s="201">
        <v>0.05</v>
      </c>
      <c r="U71" s="201">
        <v>2.2000000000000002</v>
      </c>
      <c r="V71" s="201">
        <v>0.33</v>
      </c>
      <c r="W71" s="201">
        <v>5.65</v>
      </c>
      <c r="X71" s="201">
        <v>2.3199999999999998</v>
      </c>
      <c r="Y71" s="201">
        <v>0</v>
      </c>
      <c r="Z71" s="201">
        <v>4.38</v>
      </c>
      <c r="AA71" s="201">
        <v>1.41</v>
      </c>
      <c r="AB71" s="201">
        <v>0</v>
      </c>
      <c r="AC71" s="201">
        <v>16.61</v>
      </c>
      <c r="AD71" s="201">
        <v>20.77</v>
      </c>
      <c r="AE71" s="201">
        <v>0</v>
      </c>
      <c r="AF71" s="201">
        <v>0</v>
      </c>
      <c r="AG71" s="201">
        <v>76.38</v>
      </c>
      <c r="AH71" s="201">
        <v>0</v>
      </c>
      <c r="AI71" s="201">
        <v>8.49</v>
      </c>
      <c r="AJ71" s="201">
        <v>0</v>
      </c>
      <c r="AK71" s="201">
        <v>16.72</v>
      </c>
      <c r="AL71" s="201">
        <v>0</v>
      </c>
      <c r="AM71" s="201">
        <v>0</v>
      </c>
      <c r="AN71" s="201">
        <v>0</v>
      </c>
      <c r="AO71" s="201">
        <v>298.83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0.28999999999999998</v>
      </c>
      <c r="AV71" s="201">
        <v>0.19</v>
      </c>
      <c r="AW71" s="201">
        <v>0</v>
      </c>
      <c r="AX71" s="201">
        <v>0.03</v>
      </c>
      <c r="AY71" s="201">
        <v>0.36</v>
      </c>
    </row>
    <row r="72" spans="1:51">
      <c r="A72" t="s">
        <v>114</v>
      </c>
      <c r="B72" s="201">
        <v>0</v>
      </c>
      <c r="C72" s="201">
        <v>0</v>
      </c>
      <c r="D72" s="201">
        <v>22.69</v>
      </c>
      <c r="E72" s="201">
        <v>0</v>
      </c>
      <c r="F72" s="201">
        <v>0</v>
      </c>
      <c r="G72" s="201">
        <v>37.9</v>
      </c>
      <c r="H72" s="201">
        <v>0</v>
      </c>
      <c r="I72" s="201">
        <v>0</v>
      </c>
      <c r="J72" s="201">
        <v>48.48</v>
      </c>
      <c r="K72" s="201">
        <v>207.35</v>
      </c>
      <c r="L72" s="201">
        <v>5.61</v>
      </c>
      <c r="M72" s="201">
        <v>2.37</v>
      </c>
      <c r="N72" s="201">
        <v>1.96</v>
      </c>
      <c r="O72" s="201">
        <v>2.74</v>
      </c>
      <c r="P72" s="201">
        <v>1.1599999999999999</v>
      </c>
      <c r="Q72" s="201">
        <v>0.36</v>
      </c>
      <c r="R72" s="201">
        <v>0.71</v>
      </c>
      <c r="S72" s="201">
        <v>0.43</v>
      </c>
      <c r="T72" s="201">
        <v>0.05</v>
      </c>
      <c r="U72" s="201">
        <v>2.2000000000000002</v>
      </c>
      <c r="V72" s="201">
        <v>0.33</v>
      </c>
      <c r="W72" s="201">
        <v>5.65</v>
      </c>
      <c r="X72" s="201">
        <v>2.3199999999999998</v>
      </c>
      <c r="Y72" s="201">
        <v>0</v>
      </c>
      <c r="Z72" s="201">
        <v>4.38</v>
      </c>
      <c r="AA72" s="201">
        <v>1.41</v>
      </c>
      <c r="AB72" s="201">
        <v>0</v>
      </c>
      <c r="AC72" s="201">
        <v>16.61</v>
      </c>
      <c r="AD72" s="201">
        <v>20.77</v>
      </c>
      <c r="AE72" s="201">
        <v>0</v>
      </c>
      <c r="AF72" s="201">
        <v>0</v>
      </c>
      <c r="AG72" s="201">
        <v>76.38</v>
      </c>
      <c r="AH72" s="201">
        <v>0</v>
      </c>
      <c r="AI72" s="201">
        <v>8.49</v>
      </c>
      <c r="AJ72" s="201">
        <v>0</v>
      </c>
      <c r="AK72" s="201">
        <v>16.72</v>
      </c>
      <c r="AL72" s="201">
        <v>0</v>
      </c>
      <c r="AM72" s="201">
        <v>0</v>
      </c>
      <c r="AN72" s="201">
        <v>0</v>
      </c>
      <c r="AO72" s="201">
        <v>298.83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0.28999999999999998</v>
      </c>
      <c r="AV72" s="201">
        <v>0.19</v>
      </c>
      <c r="AW72" s="201">
        <v>0</v>
      </c>
      <c r="AX72" s="201">
        <v>0.03</v>
      </c>
      <c r="AY72" s="201">
        <v>0.36</v>
      </c>
    </row>
    <row r="73" spans="1:51">
      <c r="A73" t="s">
        <v>115</v>
      </c>
      <c r="B73" s="201">
        <v>0</v>
      </c>
      <c r="C73" s="201">
        <v>0</v>
      </c>
      <c r="D73" s="201">
        <v>22.69</v>
      </c>
      <c r="E73" s="201">
        <v>0</v>
      </c>
      <c r="F73" s="201">
        <v>0</v>
      </c>
      <c r="G73" s="201">
        <v>37.9</v>
      </c>
      <c r="H73" s="201">
        <v>0</v>
      </c>
      <c r="I73" s="201">
        <v>0</v>
      </c>
      <c r="J73" s="201">
        <v>48.48</v>
      </c>
      <c r="K73" s="201">
        <v>156.44</v>
      </c>
      <c r="L73" s="201">
        <v>5.61</v>
      </c>
      <c r="M73" s="201">
        <v>2.37</v>
      </c>
      <c r="N73" s="201">
        <v>1.96</v>
      </c>
      <c r="O73" s="201">
        <v>2.74</v>
      </c>
      <c r="P73" s="201">
        <v>1.1599999999999999</v>
      </c>
      <c r="Q73" s="201">
        <v>0.36</v>
      </c>
      <c r="R73" s="201">
        <v>0.71</v>
      </c>
      <c r="S73" s="201">
        <v>0.43</v>
      </c>
      <c r="T73" s="201">
        <v>0.05</v>
      </c>
      <c r="U73" s="201">
        <v>2.2000000000000002</v>
      </c>
      <c r="V73" s="201">
        <v>0.33</v>
      </c>
      <c r="W73" s="201">
        <v>5.65</v>
      </c>
      <c r="X73" s="201">
        <v>2.3199999999999998</v>
      </c>
      <c r="Y73" s="201">
        <v>0</v>
      </c>
      <c r="Z73" s="201">
        <v>4.38</v>
      </c>
      <c r="AA73" s="201">
        <v>1.41</v>
      </c>
      <c r="AB73" s="201">
        <v>0</v>
      </c>
      <c r="AC73" s="201">
        <v>16.61</v>
      </c>
      <c r="AD73" s="201">
        <v>20.77</v>
      </c>
      <c r="AE73" s="201">
        <v>0</v>
      </c>
      <c r="AF73" s="201">
        <v>0</v>
      </c>
      <c r="AG73" s="201">
        <v>76.38</v>
      </c>
      <c r="AH73" s="201">
        <v>0</v>
      </c>
      <c r="AI73" s="201">
        <v>8.49</v>
      </c>
      <c r="AJ73" s="201">
        <v>0</v>
      </c>
      <c r="AK73" s="201">
        <v>16.72</v>
      </c>
      <c r="AL73" s="201">
        <v>0</v>
      </c>
      <c r="AM73" s="201">
        <v>0</v>
      </c>
      <c r="AN73" s="201">
        <v>0</v>
      </c>
      <c r="AO73" s="201">
        <v>298.83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0.28999999999999998</v>
      </c>
      <c r="AV73" s="201">
        <v>0.19</v>
      </c>
      <c r="AW73" s="201">
        <v>0</v>
      </c>
      <c r="AX73" s="201">
        <v>0.03</v>
      </c>
      <c r="AY73" s="201">
        <v>0.36</v>
      </c>
    </row>
    <row r="74" spans="1:51">
      <c r="A74" t="s">
        <v>116</v>
      </c>
      <c r="B74" s="201">
        <v>0</v>
      </c>
      <c r="C74" s="201">
        <v>0</v>
      </c>
      <c r="D74" s="201">
        <v>22.69</v>
      </c>
      <c r="E74" s="201">
        <v>0</v>
      </c>
      <c r="F74" s="201">
        <v>0</v>
      </c>
      <c r="G74" s="201">
        <v>37.9</v>
      </c>
      <c r="H74" s="201">
        <v>0</v>
      </c>
      <c r="I74" s="201">
        <v>0</v>
      </c>
      <c r="J74" s="201">
        <v>48.48</v>
      </c>
      <c r="K74" s="201">
        <v>132.33000000000001</v>
      </c>
      <c r="L74" s="201">
        <v>5.61</v>
      </c>
      <c r="M74" s="201">
        <v>2.37</v>
      </c>
      <c r="N74" s="201">
        <v>1.96</v>
      </c>
      <c r="O74" s="201">
        <v>2.74</v>
      </c>
      <c r="P74" s="201">
        <v>1.1599999999999999</v>
      </c>
      <c r="Q74" s="201">
        <v>0.36</v>
      </c>
      <c r="R74" s="201">
        <v>0.71</v>
      </c>
      <c r="S74" s="201">
        <v>0.44</v>
      </c>
      <c r="T74" s="201">
        <v>0.05</v>
      </c>
      <c r="U74" s="201">
        <v>2.2000000000000002</v>
      </c>
      <c r="V74" s="201">
        <v>0.33</v>
      </c>
      <c r="W74" s="201">
        <v>5.65</v>
      </c>
      <c r="X74" s="201">
        <v>2.3199999999999998</v>
      </c>
      <c r="Y74" s="201">
        <v>0</v>
      </c>
      <c r="Z74" s="201">
        <v>4.38</v>
      </c>
      <c r="AA74" s="201">
        <v>1.41</v>
      </c>
      <c r="AB74" s="201">
        <v>0</v>
      </c>
      <c r="AC74" s="201">
        <v>16.61</v>
      </c>
      <c r="AD74" s="201">
        <v>20.77</v>
      </c>
      <c r="AE74" s="201">
        <v>0</v>
      </c>
      <c r="AF74" s="201">
        <v>0</v>
      </c>
      <c r="AG74" s="201">
        <v>76.38</v>
      </c>
      <c r="AH74" s="201">
        <v>0</v>
      </c>
      <c r="AI74" s="201">
        <v>8.49</v>
      </c>
      <c r="AJ74" s="201">
        <v>0</v>
      </c>
      <c r="AK74" s="201">
        <v>16.72</v>
      </c>
      <c r="AL74" s="201">
        <v>0</v>
      </c>
      <c r="AM74" s="201">
        <v>0</v>
      </c>
      <c r="AN74" s="201">
        <v>0</v>
      </c>
      <c r="AO74" s="201">
        <v>298.83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0.28999999999999998</v>
      </c>
      <c r="AV74" s="201">
        <v>0.19</v>
      </c>
      <c r="AW74" s="201">
        <v>0.06</v>
      </c>
      <c r="AX74" s="201">
        <v>0.1</v>
      </c>
      <c r="AY74" s="201">
        <v>0.36</v>
      </c>
    </row>
    <row r="75" spans="1:51">
      <c r="A75" t="s">
        <v>117</v>
      </c>
      <c r="B75" s="201">
        <v>0</v>
      </c>
      <c r="C75" s="201">
        <v>0</v>
      </c>
      <c r="D75" s="201">
        <v>22.69</v>
      </c>
      <c r="E75" s="201">
        <v>0</v>
      </c>
      <c r="F75" s="201">
        <v>0</v>
      </c>
      <c r="G75" s="201">
        <v>37.9</v>
      </c>
      <c r="H75" s="201">
        <v>0</v>
      </c>
      <c r="I75" s="201">
        <v>0</v>
      </c>
      <c r="J75" s="201">
        <v>48.48</v>
      </c>
      <c r="K75" s="201">
        <v>223.04</v>
      </c>
      <c r="L75" s="201">
        <v>5.61</v>
      </c>
      <c r="M75" s="201">
        <v>2.37</v>
      </c>
      <c r="N75" s="201">
        <v>1.96</v>
      </c>
      <c r="O75" s="201">
        <v>2.74</v>
      </c>
      <c r="P75" s="201">
        <v>1.1599999999999999</v>
      </c>
      <c r="Q75" s="201">
        <v>0.36</v>
      </c>
      <c r="R75" s="201">
        <v>0.71</v>
      </c>
      <c r="S75" s="201">
        <v>0.44</v>
      </c>
      <c r="T75" s="201">
        <v>0.05</v>
      </c>
      <c r="U75" s="201">
        <v>2.2000000000000002</v>
      </c>
      <c r="V75" s="201">
        <v>0.33</v>
      </c>
      <c r="W75" s="201">
        <v>5.65</v>
      </c>
      <c r="X75" s="201">
        <v>2.3199999999999998</v>
      </c>
      <c r="Y75" s="201">
        <v>0</v>
      </c>
      <c r="Z75" s="201">
        <v>4.38</v>
      </c>
      <c r="AA75" s="201">
        <v>1.41</v>
      </c>
      <c r="AB75" s="201">
        <v>0</v>
      </c>
      <c r="AC75" s="201">
        <v>16.61</v>
      </c>
      <c r="AD75" s="201">
        <v>20.77</v>
      </c>
      <c r="AE75" s="201">
        <v>0</v>
      </c>
      <c r="AF75" s="201">
        <v>0</v>
      </c>
      <c r="AG75" s="201">
        <v>76.38</v>
      </c>
      <c r="AH75" s="201">
        <v>0</v>
      </c>
      <c r="AI75" s="201">
        <v>8.49</v>
      </c>
      <c r="AJ75" s="201">
        <v>0</v>
      </c>
      <c r="AK75" s="201">
        <v>16.72</v>
      </c>
      <c r="AL75" s="201">
        <v>0</v>
      </c>
      <c r="AM75" s="201">
        <v>0</v>
      </c>
      <c r="AN75" s="201">
        <v>0</v>
      </c>
      <c r="AO75" s="201">
        <v>298.83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0.28999999999999998</v>
      </c>
      <c r="AV75" s="201">
        <v>0.19</v>
      </c>
      <c r="AW75" s="201">
        <v>0.08</v>
      </c>
      <c r="AX75" s="201">
        <v>0.14000000000000001</v>
      </c>
      <c r="AY75" s="201">
        <v>0.36</v>
      </c>
    </row>
    <row r="76" spans="1:51">
      <c r="A76" t="s">
        <v>118</v>
      </c>
      <c r="B76" s="201">
        <v>0</v>
      </c>
      <c r="C76" s="201">
        <v>0</v>
      </c>
      <c r="D76" s="201">
        <v>22.69</v>
      </c>
      <c r="E76" s="201">
        <v>0</v>
      </c>
      <c r="F76" s="201">
        <v>0</v>
      </c>
      <c r="G76" s="201">
        <v>37.9</v>
      </c>
      <c r="H76" s="201">
        <v>0</v>
      </c>
      <c r="I76" s="201">
        <v>0</v>
      </c>
      <c r="J76" s="201">
        <v>48.48</v>
      </c>
      <c r="K76" s="201">
        <v>240.34</v>
      </c>
      <c r="L76" s="201">
        <v>5.61</v>
      </c>
      <c r="M76" s="201">
        <v>2.37</v>
      </c>
      <c r="N76" s="201">
        <v>1.96</v>
      </c>
      <c r="O76" s="201">
        <v>2.74</v>
      </c>
      <c r="P76" s="201">
        <v>1.1599999999999999</v>
      </c>
      <c r="Q76" s="201">
        <v>0.36</v>
      </c>
      <c r="R76" s="201">
        <v>0.71</v>
      </c>
      <c r="S76" s="201">
        <v>0.44</v>
      </c>
      <c r="T76" s="201">
        <v>0.05</v>
      </c>
      <c r="U76" s="201">
        <v>2.2000000000000002</v>
      </c>
      <c r="V76" s="201">
        <v>0.33</v>
      </c>
      <c r="W76" s="201">
        <v>5.65</v>
      </c>
      <c r="X76" s="201">
        <v>2.3199999999999998</v>
      </c>
      <c r="Y76" s="201">
        <v>0</v>
      </c>
      <c r="Z76" s="201">
        <v>4.38</v>
      </c>
      <c r="AA76" s="201">
        <v>1.41</v>
      </c>
      <c r="AB76" s="201">
        <v>0</v>
      </c>
      <c r="AC76" s="201">
        <v>16.61</v>
      </c>
      <c r="AD76" s="201">
        <v>20.77</v>
      </c>
      <c r="AE76" s="201">
        <v>0</v>
      </c>
      <c r="AF76" s="201">
        <v>0</v>
      </c>
      <c r="AG76" s="201">
        <v>76.38</v>
      </c>
      <c r="AH76" s="201">
        <v>0</v>
      </c>
      <c r="AI76" s="201">
        <v>8.49</v>
      </c>
      <c r="AJ76" s="201">
        <v>0</v>
      </c>
      <c r="AK76" s="201">
        <v>16.72</v>
      </c>
      <c r="AL76" s="201">
        <v>0</v>
      </c>
      <c r="AM76" s="201">
        <v>0</v>
      </c>
      <c r="AN76" s="201">
        <v>0</v>
      </c>
      <c r="AO76" s="201">
        <v>298.83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0.28999999999999998</v>
      </c>
      <c r="AV76" s="201">
        <v>0.19</v>
      </c>
      <c r="AW76" s="201">
        <v>0.08</v>
      </c>
      <c r="AX76" s="201">
        <v>0.18</v>
      </c>
      <c r="AY76" s="201">
        <v>0.36</v>
      </c>
    </row>
    <row r="77" spans="1:51">
      <c r="A77" t="s">
        <v>119</v>
      </c>
      <c r="B77" s="201">
        <v>0</v>
      </c>
      <c r="C77" s="201">
        <v>0</v>
      </c>
      <c r="D77" s="201">
        <v>22.69</v>
      </c>
      <c r="E77" s="201">
        <v>0</v>
      </c>
      <c r="F77" s="201">
        <v>0</v>
      </c>
      <c r="G77" s="201">
        <v>37.9</v>
      </c>
      <c r="H77" s="201">
        <v>0</v>
      </c>
      <c r="I77" s="201">
        <v>0</v>
      </c>
      <c r="J77" s="201">
        <v>48.48</v>
      </c>
      <c r="K77" s="201">
        <v>240.34</v>
      </c>
      <c r="L77" s="201">
        <v>5.4</v>
      </c>
      <c r="M77" s="201">
        <v>2.37</v>
      </c>
      <c r="N77" s="201">
        <v>1.96</v>
      </c>
      <c r="O77" s="201">
        <v>2.74</v>
      </c>
      <c r="P77" s="201">
        <v>1.1599999999999999</v>
      </c>
      <c r="Q77" s="201">
        <v>0.36</v>
      </c>
      <c r="R77" s="201">
        <v>0.71</v>
      </c>
      <c r="S77" s="201">
        <v>0.44</v>
      </c>
      <c r="T77" s="201">
        <v>0.05</v>
      </c>
      <c r="U77" s="201">
        <v>2.2000000000000002</v>
      </c>
      <c r="V77" s="201">
        <v>0.33</v>
      </c>
      <c r="W77" s="201">
        <v>5.65</v>
      </c>
      <c r="X77" s="201">
        <v>2.3199999999999998</v>
      </c>
      <c r="Y77" s="201">
        <v>0</v>
      </c>
      <c r="Z77" s="201">
        <v>4.38</v>
      </c>
      <c r="AA77" s="201">
        <v>1.42</v>
      </c>
      <c r="AB77" s="201">
        <v>0</v>
      </c>
      <c r="AC77" s="201">
        <v>16.61</v>
      </c>
      <c r="AD77" s="201">
        <v>20.77</v>
      </c>
      <c r="AE77" s="201">
        <v>0</v>
      </c>
      <c r="AF77" s="201">
        <v>0</v>
      </c>
      <c r="AG77" s="201">
        <v>76.38</v>
      </c>
      <c r="AH77" s="201">
        <v>0</v>
      </c>
      <c r="AI77" s="201">
        <v>8.49</v>
      </c>
      <c r="AJ77" s="201">
        <v>0</v>
      </c>
      <c r="AK77" s="201">
        <v>16.72</v>
      </c>
      <c r="AL77" s="201">
        <v>0</v>
      </c>
      <c r="AM77" s="201">
        <v>0</v>
      </c>
      <c r="AN77" s="201">
        <v>0</v>
      </c>
      <c r="AO77" s="201">
        <v>298.83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0.28999999999999998</v>
      </c>
      <c r="AV77" s="201">
        <v>0.19</v>
      </c>
      <c r="AW77" s="201">
        <v>0.08</v>
      </c>
      <c r="AX77" s="201">
        <v>0.21</v>
      </c>
      <c r="AY77" s="201">
        <v>0.36</v>
      </c>
    </row>
    <row r="78" spans="1:51">
      <c r="A78" t="s">
        <v>120</v>
      </c>
      <c r="B78" s="201">
        <v>0</v>
      </c>
      <c r="C78" s="201">
        <v>0</v>
      </c>
      <c r="D78" s="201">
        <v>22.69</v>
      </c>
      <c r="E78" s="201">
        <v>0</v>
      </c>
      <c r="F78" s="201">
        <v>0</v>
      </c>
      <c r="G78" s="201">
        <v>37.9</v>
      </c>
      <c r="H78" s="201">
        <v>0</v>
      </c>
      <c r="I78" s="201">
        <v>0</v>
      </c>
      <c r="J78" s="201">
        <v>48.48</v>
      </c>
      <c r="K78" s="201">
        <v>240.34</v>
      </c>
      <c r="L78" s="201">
        <v>5.61</v>
      </c>
      <c r="M78" s="201">
        <v>2.37</v>
      </c>
      <c r="N78" s="201">
        <v>1.96</v>
      </c>
      <c r="O78" s="201">
        <v>2.74</v>
      </c>
      <c r="P78" s="201">
        <v>1.1599999999999999</v>
      </c>
      <c r="Q78" s="201">
        <v>0.36</v>
      </c>
      <c r="R78" s="201">
        <v>0.71</v>
      </c>
      <c r="S78" s="201">
        <v>0.44</v>
      </c>
      <c r="T78" s="201">
        <v>0.05</v>
      </c>
      <c r="U78" s="201">
        <v>2.2000000000000002</v>
      </c>
      <c r="V78" s="201">
        <v>0.33</v>
      </c>
      <c r="W78" s="201">
        <v>5.65</v>
      </c>
      <c r="X78" s="201">
        <v>2.3199999999999998</v>
      </c>
      <c r="Y78" s="201">
        <v>0</v>
      </c>
      <c r="Z78" s="201">
        <v>4.38</v>
      </c>
      <c r="AA78" s="201">
        <v>1.42</v>
      </c>
      <c r="AB78" s="201">
        <v>0</v>
      </c>
      <c r="AC78" s="201">
        <v>16.61</v>
      </c>
      <c r="AD78" s="201">
        <v>20.77</v>
      </c>
      <c r="AE78" s="201">
        <v>0</v>
      </c>
      <c r="AF78" s="201">
        <v>0</v>
      </c>
      <c r="AG78" s="201">
        <v>76.38</v>
      </c>
      <c r="AH78" s="201">
        <v>0</v>
      </c>
      <c r="AI78" s="201">
        <v>8.49</v>
      </c>
      <c r="AJ78" s="201">
        <v>0</v>
      </c>
      <c r="AK78" s="201">
        <v>16.72</v>
      </c>
      <c r="AL78" s="201">
        <v>0</v>
      </c>
      <c r="AM78" s="201">
        <v>0</v>
      </c>
      <c r="AN78" s="201">
        <v>0</v>
      </c>
      <c r="AO78" s="201">
        <v>298.83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0.28999999999999998</v>
      </c>
      <c r="AV78" s="201">
        <v>0.19</v>
      </c>
      <c r="AW78" s="201">
        <v>0.17</v>
      </c>
      <c r="AX78" s="201">
        <v>0.21</v>
      </c>
      <c r="AY78" s="201">
        <v>0.36</v>
      </c>
    </row>
    <row r="79" spans="1:51">
      <c r="A79" t="s">
        <v>121</v>
      </c>
      <c r="B79" s="201">
        <v>0</v>
      </c>
      <c r="C79" s="201">
        <v>0</v>
      </c>
      <c r="D79" s="201">
        <v>23.28</v>
      </c>
      <c r="E79" s="201">
        <v>0</v>
      </c>
      <c r="F79" s="201">
        <v>0</v>
      </c>
      <c r="G79" s="201">
        <v>37.9</v>
      </c>
      <c r="H79" s="201">
        <v>0</v>
      </c>
      <c r="I79" s="201">
        <v>0</v>
      </c>
      <c r="J79" s="201">
        <v>48.48</v>
      </c>
      <c r="K79" s="201">
        <v>240.34</v>
      </c>
      <c r="L79" s="201">
        <v>5.61</v>
      </c>
      <c r="M79" s="201">
        <v>2.37</v>
      </c>
      <c r="N79" s="201">
        <v>1.96</v>
      </c>
      <c r="O79" s="201">
        <v>2.74</v>
      </c>
      <c r="P79" s="201">
        <v>1.1599999999999999</v>
      </c>
      <c r="Q79" s="201">
        <v>0.36</v>
      </c>
      <c r="R79" s="201">
        <v>0.71</v>
      </c>
      <c r="S79" s="201">
        <v>0.44</v>
      </c>
      <c r="T79" s="201">
        <v>0.05</v>
      </c>
      <c r="U79" s="201">
        <v>2.2000000000000002</v>
      </c>
      <c r="V79" s="201">
        <v>0.33</v>
      </c>
      <c r="W79" s="201">
        <v>5.65</v>
      </c>
      <c r="X79" s="201">
        <v>2.3199999999999998</v>
      </c>
      <c r="Y79" s="201">
        <v>0</v>
      </c>
      <c r="Z79" s="201">
        <v>4.38</v>
      </c>
      <c r="AA79" s="201">
        <v>1.41</v>
      </c>
      <c r="AB79" s="201">
        <v>0</v>
      </c>
      <c r="AC79" s="201">
        <v>16.61</v>
      </c>
      <c r="AD79" s="201">
        <v>20.77</v>
      </c>
      <c r="AE79" s="201">
        <v>0</v>
      </c>
      <c r="AF79" s="201">
        <v>0</v>
      </c>
      <c r="AG79" s="201">
        <v>76.38</v>
      </c>
      <c r="AH79" s="201">
        <v>0</v>
      </c>
      <c r="AI79" s="201">
        <v>8.49</v>
      </c>
      <c r="AJ79" s="201">
        <v>0</v>
      </c>
      <c r="AK79" s="201">
        <v>16.72</v>
      </c>
      <c r="AL79" s="201">
        <v>0</v>
      </c>
      <c r="AM79" s="201">
        <v>0</v>
      </c>
      <c r="AN79" s="201">
        <v>0</v>
      </c>
      <c r="AO79" s="201">
        <v>298.83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0.28999999999999998</v>
      </c>
      <c r="AV79" s="201">
        <v>0.19</v>
      </c>
      <c r="AW79" s="201">
        <v>0.25</v>
      </c>
      <c r="AX79" s="201">
        <v>0.22</v>
      </c>
      <c r="AY79" s="201">
        <v>0.36</v>
      </c>
    </row>
    <row r="80" spans="1:51">
      <c r="A80" t="s">
        <v>122</v>
      </c>
      <c r="B80" s="201">
        <v>0</v>
      </c>
      <c r="C80" s="201">
        <v>0</v>
      </c>
      <c r="D80" s="201">
        <v>23.28</v>
      </c>
      <c r="E80" s="201">
        <v>0</v>
      </c>
      <c r="F80" s="201">
        <v>0</v>
      </c>
      <c r="G80" s="201">
        <v>37.9</v>
      </c>
      <c r="H80" s="201">
        <v>0</v>
      </c>
      <c r="I80" s="201">
        <v>0</v>
      </c>
      <c r="J80" s="201">
        <v>48.48</v>
      </c>
      <c r="K80" s="201">
        <v>240.34</v>
      </c>
      <c r="L80" s="201">
        <v>5.61</v>
      </c>
      <c r="M80" s="201">
        <v>2.37</v>
      </c>
      <c r="N80" s="201">
        <v>1.96</v>
      </c>
      <c r="O80" s="201">
        <v>2.74</v>
      </c>
      <c r="P80" s="201">
        <v>1.1599999999999999</v>
      </c>
      <c r="Q80" s="201">
        <v>0.36</v>
      </c>
      <c r="R80" s="201">
        <v>0.71</v>
      </c>
      <c r="S80" s="201">
        <v>0.44</v>
      </c>
      <c r="T80" s="201">
        <v>0.05</v>
      </c>
      <c r="U80" s="201">
        <v>2.2000000000000002</v>
      </c>
      <c r="V80" s="201">
        <v>0.33</v>
      </c>
      <c r="W80" s="201">
        <v>5.65</v>
      </c>
      <c r="X80" s="201">
        <v>2.3199999999999998</v>
      </c>
      <c r="Y80" s="201">
        <v>0</v>
      </c>
      <c r="Z80" s="201">
        <v>4.38</v>
      </c>
      <c r="AA80" s="201">
        <v>1.41</v>
      </c>
      <c r="AB80" s="201">
        <v>0</v>
      </c>
      <c r="AC80" s="201">
        <v>16.61</v>
      </c>
      <c r="AD80" s="201">
        <v>20.77</v>
      </c>
      <c r="AE80" s="201">
        <v>0</v>
      </c>
      <c r="AF80" s="201">
        <v>0</v>
      </c>
      <c r="AG80" s="201">
        <v>76.38</v>
      </c>
      <c r="AH80" s="201">
        <v>0</v>
      </c>
      <c r="AI80" s="201">
        <v>8.49</v>
      </c>
      <c r="AJ80" s="201">
        <v>0</v>
      </c>
      <c r="AK80" s="201">
        <v>16.72</v>
      </c>
      <c r="AL80" s="201">
        <v>0</v>
      </c>
      <c r="AM80" s="201">
        <v>0</v>
      </c>
      <c r="AN80" s="201">
        <v>0</v>
      </c>
      <c r="AO80" s="201">
        <v>298.83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0.28999999999999998</v>
      </c>
      <c r="AV80" s="201">
        <v>0.19</v>
      </c>
      <c r="AW80" s="201">
        <v>0.33</v>
      </c>
      <c r="AX80" s="201">
        <v>0.21</v>
      </c>
      <c r="AY80" s="201">
        <v>0.36</v>
      </c>
    </row>
    <row r="81" spans="1:51">
      <c r="A81" t="s">
        <v>123</v>
      </c>
      <c r="B81" s="201">
        <v>0</v>
      </c>
      <c r="C81" s="201">
        <v>0</v>
      </c>
      <c r="D81" s="201">
        <v>23.28</v>
      </c>
      <c r="E81" s="201">
        <v>0</v>
      </c>
      <c r="F81" s="201">
        <v>0</v>
      </c>
      <c r="G81" s="201">
        <v>37.9</v>
      </c>
      <c r="H81" s="201">
        <v>0</v>
      </c>
      <c r="I81" s="201">
        <v>0</v>
      </c>
      <c r="J81" s="201">
        <v>48.48</v>
      </c>
      <c r="K81" s="201">
        <v>240.34</v>
      </c>
      <c r="L81" s="201">
        <v>5.61</v>
      </c>
      <c r="M81" s="201">
        <v>2.37</v>
      </c>
      <c r="N81" s="201">
        <v>1.96</v>
      </c>
      <c r="O81" s="201">
        <v>2.74</v>
      </c>
      <c r="P81" s="201">
        <v>1.1599999999999999</v>
      </c>
      <c r="Q81" s="201">
        <v>0.36</v>
      </c>
      <c r="R81" s="201">
        <v>0.72</v>
      </c>
      <c r="S81" s="201">
        <v>0.44</v>
      </c>
      <c r="T81" s="201">
        <v>0.05</v>
      </c>
      <c r="U81" s="201">
        <v>2.2000000000000002</v>
      </c>
      <c r="V81" s="201">
        <v>0.33</v>
      </c>
      <c r="W81" s="201">
        <v>5.65</v>
      </c>
      <c r="X81" s="201">
        <v>2.3199999999999998</v>
      </c>
      <c r="Y81" s="201">
        <v>0</v>
      </c>
      <c r="Z81" s="201">
        <v>4.38</v>
      </c>
      <c r="AA81" s="201">
        <v>1.41</v>
      </c>
      <c r="AB81" s="201">
        <v>0</v>
      </c>
      <c r="AC81" s="201">
        <v>16.61</v>
      </c>
      <c r="AD81" s="201">
        <v>20.77</v>
      </c>
      <c r="AE81" s="201">
        <v>0</v>
      </c>
      <c r="AF81" s="201">
        <v>0</v>
      </c>
      <c r="AG81" s="201">
        <v>76.38</v>
      </c>
      <c r="AH81" s="201">
        <v>0</v>
      </c>
      <c r="AI81" s="201">
        <v>8.49</v>
      </c>
      <c r="AJ81" s="201">
        <v>0</v>
      </c>
      <c r="AK81" s="201">
        <v>16.72</v>
      </c>
      <c r="AL81" s="201">
        <v>0</v>
      </c>
      <c r="AM81" s="201">
        <v>0</v>
      </c>
      <c r="AN81" s="201">
        <v>0</v>
      </c>
      <c r="AO81" s="201">
        <v>298.83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0.28999999999999998</v>
      </c>
      <c r="AV81" s="201">
        <v>0.19</v>
      </c>
      <c r="AW81" s="201">
        <v>0.33</v>
      </c>
      <c r="AX81" s="201">
        <v>0.21</v>
      </c>
      <c r="AY81" s="201">
        <v>0.36</v>
      </c>
    </row>
    <row r="82" spans="1:51">
      <c r="A82" t="s">
        <v>124</v>
      </c>
      <c r="B82" s="201">
        <v>0</v>
      </c>
      <c r="C82" s="201">
        <v>0</v>
      </c>
      <c r="D82" s="201">
        <v>23.28</v>
      </c>
      <c r="E82" s="201">
        <v>0</v>
      </c>
      <c r="F82" s="201">
        <v>0</v>
      </c>
      <c r="G82" s="201">
        <v>37.9</v>
      </c>
      <c r="H82" s="201">
        <v>0</v>
      </c>
      <c r="I82" s="201">
        <v>0</v>
      </c>
      <c r="J82" s="201">
        <v>48.48</v>
      </c>
      <c r="K82" s="201">
        <v>240.34</v>
      </c>
      <c r="L82" s="201">
        <v>5.61</v>
      </c>
      <c r="M82" s="201">
        <v>2.37</v>
      </c>
      <c r="N82" s="201">
        <v>1.96</v>
      </c>
      <c r="O82" s="201">
        <v>2.74</v>
      </c>
      <c r="P82" s="201">
        <v>1.1599999999999999</v>
      </c>
      <c r="Q82" s="201">
        <v>0.36</v>
      </c>
      <c r="R82" s="201">
        <v>0</v>
      </c>
      <c r="S82" s="201">
        <v>0.44</v>
      </c>
      <c r="T82" s="201">
        <v>0.05</v>
      </c>
      <c r="U82" s="201">
        <v>2.2000000000000002</v>
      </c>
      <c r="V82" s="201">
        <v>0.33</v>
      </c>
      <c r="W82" s="201">
        <v>5.65</v>
      </c>
      <c r="X82" s="201">
        <v>2.3199999999999998</v>
      </c>
      <c r="Y82" s="201">
        <v>0</v>
      </c>
      <c r="Z82" s="201">
        <v>4.38</v>
      </c>
      <c r="AA82" s="201">
        <v>1.42</v>
      </c>
      <c r="AB82" s="201">
        <v>0</v>
      </c>
      <c r="AC82" s="201">
        <v>16.61</v>
      </c>
      <c r="AD82" s="201">
        <v>20.77</v>
      </c>
      <c r="AE82" s="201">
        <v>0</v>
      </c>
      <c r="AF82" s="201">
        <v>0</v>
      </c>
      <c r="AG82" s="201">
        <v>76.38</v>
      </c>
      <c r="AH82" s="201">
        <v>0</v>
      </c>
      <c r="AI82" s="201">
        <v>8.49</v>
      </c>
      <c r="AJ82" s="201">
        <v>0</v>
      </c>
      <c r="AK82" s="201">
        <v>16.72</v>
      </c>
      <c r="AL82" s="201">
        <v>0</v>
      </c>
      <c r="AM82" s="201">
        <v>0</v>
      </c>
      <c r="AN82" s="201">
        <v>0</v>
      </c>
      <c r="AO82" s="201">
        <v>298.83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0.28999999999999998</v>
      </c>
      <c r="AV82" s="201">
        <v>0.19</v>
      </c>
      <c r="AW82" s="201">
        <v>0.33</v>
      </c>
      <c r="AX82" s="201">
        <v>0.21</v>
      </c>
      <c r="AY82" s="201">
        <v>0.36</v>
      </c>
    </row>
    <row r="83" spans="1:51">
      <c r="A83" t="s">
        <v>125</v>
      </c>
      <c r="B83" s="201">
        <v>0</v>
      </c>
      <c r="C83" s="201">
        <v>0</v>
      </c>
      <c r="D83" s="201">
        <v>23.28</v>
      </c>
      <c r="E83" s="201">
        <v>0</v>
      </c>
      <c r="F83" s="201">
        <v>0</v>
      </c>
      <c r="G83" s="201">
        <v>37.9</v>
      </c>
      <c r="H83" s="201">
        <v>0</v>
      </c>
      <c r="I83" s="201">
        <v>0</v>
      </c>
      <c r="J83" s="201">
        <v>48.48</v>
      </c>
      <c r="K83" s="201">
        <v>240.34</v>
      </c>
      <c r="L83" s="201">
        <v>5.61</v>
      </c>
      <c r="M83" s="201">
        <v>2.37</v>
      </c>
      <c r="N83" s="201">
        <v>1.96</v>
      </c>
      <c r="O83" s="201">
        <v>2.74</v>
      </c>
      <c r="P83" s="201">
        <v>1.1599999999999999</v>
      </c>
      <c r="Q83" s="201">
        <v>0.36</v>
      </c>
      <c r="R83" s="201">
        <v>0.7</v>
      </c>
      <c r="S83" s="201">
        <v>0.44</v>
      </c>
      <c r="T83" s="201">
        <v>0.05</v>
      </c>
      <c r="U83" s="201">
        <v>2.2000000000000002</v>
      </c>
      <c r="V83" s="201">
        <v>0.33</v>
      </c>
      <c r="W83" s="201">
        <v>5.65</v>
      </c>
      <c r="X83" s="201">
        <v>2.3199999999999998</v>
      </c>
      <c r="Y83" s="201">
        <v>0</v>
      </c>
      <c r="Z83" s="201">
        <v>4.38</v>
      </c>
      <c r="AA83" s="201">
        <v>1.42</v>
      </c>
      <c r="AB83" s="201">
        <v>0</v>
      </c>
      <c r="AC83" s="201">
        <v>16.61</v>
      </c>
      <c r="AD83" s="201">
        <v>20.77</v>
      </c>
      <c r="AE83" s="201">
        <v>0</v>
      </c>
      <c r="AF83" s="201">
        <v>0</v>
      </c>
      <c r="AG83" s="201">
        <v>76.38</v>
      </c>
      <c r="AH83" s="201">
        <v>0</v>
      </c>
      <c r="AI83" s="201">
        <v>8.49</v>
      </c>
      <c r="AJ83" s="201">
        <v>0</v>
      </c>
      <c r="AK83" s="201">
        <v>16.72</v>
      </c>
      <c r="AL83" s="201">
        <v>0</v>
      </c>
      <c r="AM83" s="201">
        <v>0</v>
      </c>
      <c r="AN83" s="201">
        <v>0</v>
      </c>
      <c r="AO83" s="201">
        <v>298.83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0.28999999999999998</v>
      </c>
      <c r="AV83" s="201">
        <v>0.19</v>
      </c>
      <c r="AW83" s="201">
        <v>0.33</v>
      </c>
      <c r="AX83" s="201">
        <v>0.2</v>
      </c>
      <c r="AY83" s="201">
        <v>0.36</v>
      </c>
    </row>
    <row r="84" spans="1:51">
      <c r="A84" t="s">
        <v>126</v>
      </c>
      <c r="B84" s="201">
        <v>0</v>
      </c>
      <c r="C84" s="201">
        <v>0</v>
      </c>
      <c r="D84" s="201">
        <v>23.28</v>
      </c>
      <c r="E84" s="201">
        <v>0</v>
      </c>
      <c r="F84" s="201">
        <v>0</v>
      </c>
      <c r="G84" s="201">
        <v>37.9</v>
      </c>
      <c r="H84" s="201">
        <v>0</v>
      </c>
      <c r="I84" s="201">
        <v>0</v>
      </c>
      <c r="J84" s="201">
        <v>48.48</v>
      </c>
      <c r="K84" s="201">
        <v>240.34</v>
      </c>
      <c r="L84" s="201">
        <v>5.61</v>
      </c>
      <c r="M84" s="201">
        <v>2.37</v>
      </c>
      <c r="N84" s="201">
        <v>1.96</v>
      </c>
      <c r="O84" s="201">
        <v>2.74</v>
      </c>
      <c r="P84" s="201">
        <v>1.1599999999999999</v>
      </c>
      <c r="Q84" s="201">
        <v>0.36</v>
      </c>
      <c r="R84" s="201">
        <v>0.7</v>
      </c>
      <c r="S84" s="201">
        <v>0.44</v>
      </c>
      <c r="T84" s="201">
        <v>0.05</v>
      </c>
      <c r="U84" s="201">
        <v>2.2000000000000002</v>
      </c>
      <c r="V84" s="201">
        <v>0.33</v>
      </c>
      <c r="W84" s="201">
        <v>5.65</v>
      </c>
      <c r="X84" s="201">
        <v>2.3199999999999998</v>
      </c>
      <c r="Y84" s="201">
        <v>0</v>
      </c>
      <c r="Z84" s="201">
        <v>4.38</v>
      </c>
      <c r="AA84" s="201">
        <v>1.42</v>
      </c>
      <c r="AB84" s="201">
        <v>0</v>
      </c>
      <c r="AC84" s="201">
        <v>16.61</v>
      </c>
      <c r="AD84" s="201">
        <v>20.77</v>
      </c>
      <c r="AE84" s="201">
        <v>0</v>
      </c>
      <c r="AF84" s="201">
        <v>0</v>
      </c>
      <c r="AG84" s="201">
        <v>76.38</v>
      </c>
      <c r="AH84" s="201">
        <v>0</v>
      </c>
      <c r="AI84" s="201">
        <v>8.49</v>
      </c>
      <c r="AJ84" s="201">
        <v>0</v>
      </c>
      <c r="AK84" s="201">
        <v>16.72</v>
      </c>
      <c r="AL84" s="201">
        <v>0</v>
      </c>
      <c r="AM84" s="201">
        <v>0</v>
      </c>
      <c r="AN84" s="201">
        <v>0</v>
      </c>
      <c r="AO84" s="201">
        <v>298.83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0.28999999999999998</v>
      </c>
      <c r="AV84" s="201">
        <v>0.19</v>
      </c>
      <c r="AW84" s="201">
        <v>0.33</v>
      </c>
      <c r="AX84" s="201">
        <v>0.18</v>
      </c>
      <c r="AY84" s="201">
        <v>0.36</v>
      </c>
    </row>
    <row r="85" spans="1:51">
      <c r="A85" t="s">
        <v>127</v>
      </c>
      <c r="B85" s="201">
        <v>0</v>
      </c>
      <c r="C85" s="201">
        <v>0</v>
      </c>
      <c r="D85" s="201">
        <v>23.28</v>
      </c>
      <c r="E85" s="201">
        <v>0</v>
      </c>
      <c r="F85" s="201">
        <v>0</v>
      </c>
      <c r="G85" s="201">
        <v>37.9</v>
      </c>
      <c r="H85" s="201">
        <v>0</v>
      </c>
      <c r="I85" s="201">
        <v>0</v>
      </c>
      <c r="J85" s="201">
        <v>48.48</v>
      </c>
      <c r="K85" s="201">
        <v>240.34</v>
      </c>
      <c r="L85" s="201">
        <v>5.61</v>
      </c>
      <c r="M85" s="201">
        <v>2.37</v>
      </c>
      <c r="N85" s="201">
        <v>1.96</v>
      </c>
      <c r="O85" s="201">
        <v>2.74</v>
      </c>
      <c r="P85" s="201">
        <v>1.1599999999999999</v>
      </c>
      <c r="Q85" s="201">
        <v>0.36</v>
      </c>
      <c r="R85" s="201">
        <v>0.71</v>
      </c>
      <c r="S85" s="201">
        <v>0.44</v>
      </c>
      <c r="T85" s="201">
        <v>0.05</v>
      </c>
      <c r="U85" s="201">
        <v>2.2000000000000002</v>
      </c>
      <c r="V85" s="201">
        <v>0.33</v>
      </c>
      <c r="W85" s="201">
        <v>5.65</v>
      </c>
      <c r="X85" s="201">
        <v>2.3199999999999998</v>
      </c>
      <c r="Y85" s="201">
        <v>0</v>
      </c>
      <c r="Z85" s="201">
        <v>4.38</v>
      </c>
      <c r="AA85" s="201">
        <v>1.23</v>
      </c>
      <c r="AB85" s="201">
        <v>0</v>
      </c>
      <c r="AC85" s="201">
        <v>16.61</v>
      </c>
      <c r="AD85" s="201">
        <v>20.77</v>
      </c>
      <c r="AE85" s="201">
        <v>0</v>
      </c>
      <c r="AF85" s="201">
        <v>0</v>
      </c>
      <c r="AG85" s="201">
        <v>76.38</v>
      </c>
      <c r="AH85" s="201">
        <v>0</v>
      </c>
      <c r="AI85" s="201">
        <v>8.49</v>
      </c>
      <c r="AJ85" s="201">
        <v>0</v>
      </c>
      <c r="AK85" s="201">
        <v>16.72</v>
      </c>
      <c r="AL85" s="201">
        <v>0</v>
      </c>
      <c r="AM85" s="201">
        <v>0</v>
      </c>
      <c r="AN85" s="201">
        <v>0</v>
      </c>
      <c r="AO85" s="201">
        <v>298.83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0.28999999999999998</v>
      </c>
      <c r="AV85" s="201">
        <v>0.19</v>
      </c>
      <c r="AW85" s="201">
        <v>0.25</v>
      </c>
      <c r="AX85" s="201">
        <v>0.18</v>
      </c>
      <c r="AY85" s="201">
        <v>0.36</v>
      </c>
    </row>
    <row r="86" spans="1:51">
      <c r="A86" t="s">
        <v>128</v>
      </c>
      <c r="B86" s="201">
        <v>0</v>
      </c>
      <c r="C86" s="201">
        <v>0</v>
      </c>
      <c r="D86" s="201">
        <v>23.28</v>
      </c>
      <c r="E86" s="201">
        <v>0</v>
      </c>
      <c r="F86" s="201">
        <v>0</v>
      </c>
      <c r="G86" s="201">
        <v>37.9</v>
      </c>
      <c r="H86" s="201">
        <v>0</v>
      </c>
      <c r="I86" s="201">
        <v>0</v>
      </c>
      <c r="J86" s="201">
        <v>48.48</v>
      </c>
      <c r="K86" s="201">
        <v>240.34</v>
      </c>
      <c r="L86" s="201">
        <v>5.61</v>
      </c>
      <c r="M86" s="201">
        <v>2.37</v>
      </c>
      <c r="N86" s="201">
        <v>1.96</v>
      </c>
      <c r="O86" s="201">
        <v>2.74</v>
      </c>
      <c r="P86" s="201">
        <v>1.1599999999999999</v>
      </c>
      <c r="Q86" s="201">
        <v>0.36</v>
      </c>
      <c r="R86" s="201">
        <v>0.71</v>
      </c>
      <c r="S86" s="201">
        <v>0.44</v>
      </c>
      <c r="T86" s="201">
        <v>0.05</v>
      </c>
      <c r="U86" s="201">
        <v>2.2000000000000002</v>
      </c>
      <c r="V86" s="201">
        <v>0.33</v>
      </c>
      <c r="W86" s="201">
        <v>5.65</v>
      </c>
      <c r="X86" s="201">
        <v>2.3199999999999998</v>
      </c>
      <c r="Y86" s="201">
        <v>0</v>
      </c>
      <c r="Z86" s="201">
        <v>4.38</v>
      </c>
      <c r="AA86" s="201">
        <v>1.23</v>
      </c>
      <c r="AB86" s="201">
        <v>0</v>
      </c>
      <c r="AC86" s="201">
        <v>16.61</v>
      </c>
      <c r="AD86" s="201">
        <v>20.77</v>
      </c>
      <c r="AE86" s="201">
        <v>0</v>
      </c>
      <c r="AF86" s="201">
        <v>0</v>
      </c>
      <c r="AG86" s="201">
        <v>76.38</v>
      </c>
      <c r="AH86" s="201">
        <v>0</v>
      </c>
      <c r="AI86" s="201">
        <v>8.49</v>
      </c>
      <c r="AJ86" s="201">
        <v>0</v>
      </c>
      <c r="AK86" s="201">
        <v>16.72</v>
      </c>
      <c r="AL86" s="201">
        <v>0</v>
      </c>
      <c r="AM86" s="201">
        <v>0</v>
      </c>
      <c r="AN86" s="201">
        <v>0</v>
      </c>
      <c r="AO86" s="201">
        <v>298.83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0.28999999999999998</v>
      </c>
      <c r="AV86" s="201">
        <v>0.19</v>
      </c>
      <c r="AW86" s="201">
        <v>0.25</v>
      </c>
      <c r="AX86" s="201">
        <v>0.15</v>
      </c>
      <c r="AY86" s="201">
        <v>0.36</v>
      </c>
    </row>
    <row r="87" spans="1:51">
      <c r="A87" t="s">
        <v>129</v>
      </c>
      <c r="B87" s="201">
        <v>0</v>
      </c>
      <c r="C87" s="201">
        <v>0</v>
      </c>
      <c r="D87" s="201">
        <v>23.28</v>
      </c>
      <c r="E87" s="201">
        <v>0</v>
      </c>
      <c r="F87" s="201">
        <v>0</v>
      </c>
      <c r="G87" s="201">
        <v>37.9</v>
      </c>
      <c r="H87" s="201">
        <v>0</v>
      </c>
      <c r="I87" s="201">
        <v>0</v>
      </c>
      <c r="J87" s="201">
        <v>48.48</v>
      </c>
      <c r="K87" s="201">
        <v>240.34</v>
      </c>
      <c r="L87" s="201">
        <v>5.61</v>
      </c>
      <c r="M87" s="201">
        <v>2.37</v>
      </c>
      <c r="N87" s="201">
        <v>1.96</v>
      </c>
      <c r="O87" s="201">
        <v>2.74</v>
      </c>
      <c r="P87" s="201">
        <v>1.1599999999999999</v>
      </c>
      <c r="Q87" s="201">
        <v>0.36</v>
      </c>
      <c r="R87" s="201">
        <v>0.71</v>
      </c>
      <c r="S87" s="201">
        <v>0.44</v>
      </c>
      <c r="T87" s="201">
        <v>0.05</v>
      </c>
      <c r="U87" s="201">
        <v>2.2000000000000002</v>
      </c>
      <c r="V87" s="201">
        <v>0.33</v>
      </c>
      <c r="W87" s="201">
        <v>5.65</v>
      </c>
      <c r="X87" s="201">
        <v>2.3199999999999998</v>
      </c>
      <c r="Y87" s="201">
        <v>0</v>
      </c>
      <c r="Z87" s="201">
        <v>4.38</v>
      </c>
      <c r="AA87" s="201">
        <v>9.75</v>
      </c>
      <c r="AB87" s="201">
        <v>0</v>
      </c>
      <c r="AC87" s="201">
        <v>16.61</v>
      </c>
      <c r="AD87" s="201">
        <v>20.77</v>
      </c>
      <c r="AE87" s="201">
        <v>0</v>
      </c>
      <c r="AF87" s="201">
        <v>0</v>
      </c>
      <c r="AG87" s="201">
        <v>76.38</v>
      </c>
      <c r="AH87" s="201">
        <v>0</v>
      </c>
      <c r="AI87" s="201">
        <v>8.49</v>
      </c>
      <c r="AJ87" s="201">
        <v>0</v>
      </c>
      <c r="AK87" s="201">
        <v>16.72</v>
      </c>
      <c r="AL87" s="201">
        <v>0</v>
      </c>
      <c r="AM87" s="201">
        <v>0</v>
      </c>
      <c r="AN87" s="201">
        <v>0</v>
      </c>
      <c r="AO87" s="201">
        <v>305.05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0.28999999999999998</v>
      </c>
      <c r="AV87" s="201">
        <v>0.19</v>
      </c>
      <c r="AW87" s="201">
        <v>0.25</v>
      </c>
      <c r="AX87" s="201">
        <v>0.14000000000000001</v>
      </c>
      <c r="AY87" s="201">
        <v>0.36</v>
      </c>
    </row>
    <row r="88" spans="1:51">
      <c r="A88" t="s">
        <v>130</v>
      </c>
      <c r="B88" s="201">
        <v>0</v>
      </c>
      <c r="C88" s="201">
        <v>0</v>
      </c>
      <c r="D88" s="201">
        <v>23.28</v>
      </c>
      <c r="E88" s="201">
        <v>0</v>
      </c>
      <c r="F88" s="201">
        <v>0</v>
      </c>
      <c r="G88" s="201">
        <v>37.9</v>
      </c>
      <c r="H88" s="201">
        <v>0</v>
      </c>
      <c r="I88" s="201">
        <v>0</v>
      </c>
      <c r="J88" s="201">
        <v>48.48</v>
      </c>
      <c r="K88" s="201">
        <v>240.34</v>
      </c>
      <c r="L88" s="201">
        <v>5.61</v>
      </c>
      <c r="M88" s="201">
        <v>2.37</v>
      </c>
      <c r="N88" s="201">
        <v>1.96</v>
      </c>
      <c r="O88" s="201">
        <v>2.74</v>
      </c>
      <c r="P88" s="201">
        <v>1.1599999999999999</v>
      </c>
      <c r="Q88" s="201">
        <v>0.36</v>
      </c>
      <c r="R88" s="201">
        <v>0.71</v>
      </c>
      <c r="S88" s="201">
        <v>0.44</v>
      </c>
      <c r="T88" s="201">
        <v>0.05</v>
      </c>
      <c r="U88" s="201">
        <v>2.2000000000000002</v>
      </c>
      <c r="V88" s="201">
        <v>0.33</v>
      </c>
      <c r="W88" s="201">
        <v>5.65</v>
      </c>
      <c r="X88" s="201">
        <v>2.3199999999999998</v>
      </c>
      <c r="Y88" s="201">
        <v>0</v>
      </c>
      <c r="Z88" s="201">
        <v>4.38</v>
      </c>
      <c r="AA88" s="201">
        <v>1.41</v>
      </c>
      <c r="AB88" s="201">
        <v>0</v>
      </c>
      <c r="AC88" s="201">
        <v>16.61</v>
      </c>
      <c r="AD88" s="201">
        <v>20.77</v>
      </c>
      <c r="AE88" s="201">
        <v>0</v>
      </c>
      <c r="AF88" s="201">
        <v>0</v>
      </c>
      <c r="AG88" s="201">
        <v>76.38</v>
      </c>
      <c r="AH88" s="201">
        <v>0</v>
      </c>
      <c r="AI88" s="201">
        <v>8.49</v>
      </c>
      <c r="AJ88" s="201">
        <v>0</v>
      </c>
      <c r="AK88" s="201">
        <v>16.72</v>
      </c>
      <c r="AL88" s="201">
        <v>0</v>
      </c>
      <c r="AM88" s="201">
        <v>0</v>
      </c>
      <c r="AN88" s="201">
        <v>0</v>
      </c>
      <c r="AO88" s="201">
        <v>305.05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0.28999999999999998</v>
      </c>
      <c r="AV88" s="201">
        <v>0.19</v>
      </c>
      <c r="AW88" s="201">
        <v>0.25</v>
      </c>
      <c r="AX88" s="201">
        <v>0.14000000000000001</v>
      </c>
      <c r="AY88" s="201">
        <v>0.36</v>
      </c>
    </row>
    <row r="89" spans="1:51">
      <c r="A89" t="s">
        <v>131</v>
      </c>
      <c r="B89" s="201">
        <v>0</v>
      </c>
      <c r="C89" s="201">
        <v>0</v>
      </c>
      <c r="D89" s="201">
        <v>23.28</v>
      </c>
      <c r="E89" s="201">
        <v>0</v>
      </c>
      <c r="F89" s="201">
        <v>0</v>
      </c>
      <c r="G89" s="201">
        <v>37.9</v>
      </c>
      <c r="H89" s="201">
        <v>0</v>
      </c>
      <c r="I89" s="201">
        <v>0</v>
      </c>
      <c r="J89" s="201">
        <v>48.48</v>
      </c>
      <c r="K89" s="201">
        <v>240.34</v>
      </c>
      <c r="L89" s="201">
        <v>5.61</v>
      </c>
      <c r="M89" s="201">
        <v>2.37</v>
      </c>
      <c r="N89" s="201">
        <v>1.96</v>
      </c>
      <c r="O89" s="201">
        <v>2.74</v>
      </c>
      <c r="P89" s="201">
        <v>1.1599999999999999</v>
      </c>
      <c r="Q89" s="201">
        <v>0.36</v>
      </c>
      <c r="R89" s="201">
        <v>0.71</v>
      </c>
      <c r="S89" s="201">
        <v>0.44</v>
      </c>
      <c r="T89" s="201">
        <v>0.05</v>
      </c>
      <c r="U89" s="201">
        <v>2.2000000000000002</v>
      </c>
      <c r="V89" s="201">
        <v>0.33</v>
      </c>
      <c r="W89" s="201">
        <v>5.65</v>
      </c>
      <c r="X89" s="201">
        <v>2.3199999999999998</v>
      </c>
      <c r="Y89" s="201">
        <v>0</v>
      </c>
      <c r="Z89" s="201">
        <v>4.38</v>
      </c>
      <c r="AA89" s="201">
        <v>1.41</v>
      </c>
      <c r="AB89" s="201">
        <v>0</v>
      </c>
      <c r="AC89" s="201">
        <v>16.61</v>
      </c>
      <c r="AD89" s="201">
        <v>20.77</v>
      </c>
      <c r="AE89" s="201">
        <v>0</v>
      </c>
      <c r="AF89" s="201">
        <v>0</v>
      </c>
      <c r="AG89" s="201">
        <v>76.38</v>
      </c>
      <c r="AH89" s="201">
        <v>0</v>
      </c>
      <c r="AI89" s="201">
        <v>8.49</v>
      </c>
      <c r="AJ89" s="201">
        <v>0</v>
      </c>
      <c r="AK89" s="201">
        <v>16.72</v>
      </c>
      <c r="AL89" s="201">
        <v>0</v>
      </c>
      <c r="AM89" s="201">
        <v>0</v>
      </c>
      <c r="AN89" s="201">
        <v>0</v>
      </c>
      <c r="AO89" s="201">
        <v>305.05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0.28999999999999998</v>
      </c>
      <c r="AV89" s="201">
        <v>0.19</v>
      </c>
      <c r="AW89" s="201">
        <v>0.25</v>
      </c>
      <c r="AX89" s="201">
        <v>0.18</v>
      </c>
      <c r="AY89" s="201">
        <v>0.36</v>
      </c>
    </row>
    <row r="90" spans="1:51">
      <c r="A90" t="s">
        <v>132</v>
      </c>
      <c r="B90" s="201">
        <v>0</v>
      </c>
      <c r="C90" s="201">
        <v>0</v>
      </c>
      <c r="D90" s="201">
        <v>23.28</v>
      </c>
      <c r="E90" s="201">
        <v>0</v>
      </c>
      <c r="F90" s="201">
        <v>0</v>
      </c>
      <c r="G90" s="201">
        <v>37.9</v>
      </c>
      <c r="H90" s="201">
        <v>0</v>
      </c>
      <c r="I90" s="201">
        <v>0</v>
      </c>
      <c r="J90" s="201">
        <v>48.48</v>
      </c>
      <c r="K90" s="201">
        <v>240.34</v>
      </c>
      <c r="L90" s="201">
        <v>5.61</v>
      </c>
      <c r="M90" s="201">
        <v>2.37</v>
      </c>
      <c r="N90" s="201">
        <v>1.96</v>
      </c>
      <c r="O90" s="201">
        <v>2.74</v>
      </c>
      <c r="P90" s="201">
        <v>1.1599999999999999</v>
      </c>
      <c r="Q90" s="201">
        <v>0.36</v>
      </c>
      <c r="R90" s="201">
        <v>0.71</v>
      </c>
      <c r="S90" s="201">
        <v>0.44</v>
      </c>
      <c r="T90" s="201">
        <v>0.05</v>
      </c>
      <c r="U90" s="201">
        <v>2.2000000000000002</v>
      </c>
      <c r="V90" s="201">
        <v>0.33</v>
      </c>
      <c r="W90" s="201">
        <v>5.65</v>
      </c>
      <c r="X90" s="201">
        <v>2.3199999999999998</v>
      </c>
      <c r="Y90" s="201">
        <v>0</v>
      </c>
      <c r="Z90" s="201">
        <v>4.38</v>
      </c>
      <c r="AA90" s="201">
        <v>1.41</v>
      </c>
      <c r="AB90" s="201">
        <v>0</v>
      </c>
      <c r="AC90" s="201">
        <v>16.61</v>
      </c>
      <c r="AD90" s="201">
        <v>20.77</v>
      </c>
      <c r="AE90" s="201">
        <v>0</v>
      </c>
      <c r="AF90" s="201">
        <v>0</v>
      </c>
      <c r="AG90" s="201">
        <v>76.38</v>
      </c>
      <c r="AH90" s="201">
        <v>0</v>
      </c>
      <c r="AI90" s="201">
        <v>8.49</v>
      </c>
      <c r="AJ90" s="201">
        <v>0</v>
      </c>
      <c r="AK90" s="201">
        <v>16.72</v>
      </c>
      <c r="AL90" s="201">
        <v>0</v>
      </c>
      <c r="AM90" s="201">
        <v>0</v>
      </c>
      <c r="AN90" s="201">
        <v>0</v>
      </c>
      <c r="AO90" s="201">
        <v>305.05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0.28999999999999998</v>
      </c>
      <c r="AV90" s="201">
        <v>0.19</v>
      </c>
      <c r="AW90" s="201">
        <v>0.33</v>
      </c>
      <c r="AX90" s="201">
        <v>0.2</v>
      </c>
      <c r="AY90" s="201">
        <v>0.36</v>
      </c>
    </row>
    <row r="91" spans="1:51">
      <c r="A91" t="s">
        <v>133</v>
      </c>
      <c r="B91" s="201">
        <v>0</v>
      </c>
      <c r="C91" s="201">
        <v>0</v>
      </c>
      <c r="D91" s="201">
        <v>23.28</v>
      </c>
      <c r="E91" s="201">
        <v>0</v>
      </c>
      <c r="F91" s="201">
        <v>0</v>
      </c>
      <c r="G91" s="201">
        <v>37.9</v>
      </c>
      <c r="H91" s="201">
        <v>0</v>
      </c>
      <c r="I91" s="201">
        <v>0</v>
      </c>
      <c r="J91" s="201">
        <v>48.48</v>
      </c>
      <c r="K91" s="201">
        <v>174.77</v>
      </c>
      <c r="L91" s="201">
        <v>5.61</v>
      </c>
      <c r="M91" s="201">
        <v>2.37</v>
      </c>
      <c r="N91" s="201">
        <v>1.96</v>
      </c>
      <c r="O91" s="201">
        <v>2.74</v>
      </c>
      <c r="P91" s="201">
        <v>1.1599999999999999</v>
      </c>
      <c r="Q91" s="201">
        <v>0.36</v>
      </c>
      <c r="R91" s="201">
        <v>0.71</v>
      </c>
      <c r="S91" s="201">
        <v>0.44</v>
      </c>
      <c r="T91" s="201">
        <v>0.05</v>
      </c>
      <c r="U91" s="201">
        <v>2.2000000000000002</v>
      </c>
      <c r="V91" s="201">
        <v>0.33</v>
      </c>
      <c r="W91" s="201">
        <v>5.65</v>
      </c>
      <c r="X91" s="201">
        <v>2.3199999999999998</v>
      </c>
      <c r="Y91" s="201">
        <v>0</v>
      </c>
      <c r="Z91" s="201">
        <v>4.38</v>
      </c>
      <c r="AA91" s="201">
        <v>1.41</v>
      </c>
      <c r="AB91" s="201">
        <v>0</v>
      </c>
      <c r="AC91" s="201">
        <v>16.61</v>
      </c>
      <c r="AD91" s="201">
        <v>20.77</v>
      </c>
      <c r="AE91" s="201">
        <v>0</v>
      </c>
      <c r="AF91" s="201">
        <v>0</v>
      </c>
      <c r="AG91" s="201">
        <v>76.38</v>
      </c>
      <c r="AH91" s="201">
        <v>0</v>
      </c>
      <c r="AI91" s="201">
        <v>8.49</v>
      </c>
      <c r="AJ91" s="201">
        <v>0</v>
      </c>
      <c r="AK91" s="201">
        <v>16.72</v>
      </c>
      <c r="AL91" s="201">
        <v>0</v>
      </c>
      <c r="AM91" s="201">
        <v>0</v>
      </c>
      <c r="AN91" s="201">
        <v>0</v>
      </c>
      <c r="AO91" s="201">
        <v>305.05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0.28999999999999998</v>
      </c>
      <c r="AV91" s="201">
        <v>0.19</v>
      </c>
      <c r="AW91" s="201">
        <v>0.33</v>
      </c>
      <c r="AX91" s="201">
        <v>0.2</v>
      </c>
      <c r="AY91" s="201">
        <v>0.36</v>
      </c>
    </row>
    <row r="92" spans="1:51">
      <c r="A92" t="s">
        <v>134</v>
      </c>
      <c r="B92" s="201">
        <v>0</v>
      </c>
      <c r="C92" s="201">
        <v>0</v>
      </c>
      <c r="D92" s="201">
        <v>23.28</v>
      </c>
      <c r="E92" s="201">
        <v>0</v>
      </c>
      <c r="F92" s="201">
        <v>0</v>
      </c>
      <c r="G92" s="201">
        <v>37.9</v>
      </c>
      <c r="H92" s="201">
        <v>0</v>
      </c>
      <c r="I92" s="201">
        <v>0</v>
      </c>
      <c r="J92" s="201">
        <v>48.48</v>
      </c>
      <c r="K92" s="201">
        <v>150.66</v>
      </c>
      <c r="L92" s="201">
        <v>5.61</v>
      </c>
      <c r="M92" s="201">
        <v>2.37</v>
      </c>
      <c r="N92" s="201">
        <v>1.96</v>
      </c>
      <c r="O92" s="201">
        <v>2.74</v>
      </c>
      <c r="P92" s="201">
        <v>1.1599999999999999</v>
      </c>
      <c r="Q92" s="201">
        <v>0.36</v>
      </c>
      <c r="R92" s="201">
        <v>0.71</v>
      </c>
      <c r="S92" s="201">
        <v>0.44</v>
      </c>
      <c r="T92" s="201">
        <v>0.05</v>
      </c>
      <c r="U92" s="201">
        <v>2.2000000000000002</v>
      </c>
      <c r="V92" s="201">
        <v>0.33</v>
      </c>
      <c r="W92" s="201">
        <v>5.65</v>
      </c>
      <c r="X92" s="201">
        <v>2.3199999999999998</v>
      </c>
      <c r="Y92" s="201">
        <v>0</v>
      </c>
      <c r="Z92" s="201">
        <v>4.38</v>
      </c>
      <c r="AA92" s="201">
        <v>1.41</v>
      </c>
      <c r="AB92" s="201">
        <v>0</v>
      </c>
      <c r="AC92" s="201">
        <v>16.61</v>
      </c>
      <c r="AD92" s="201">
        <v>20.77</v>
      </c>
      <c r="AE92" s="201">
        <v>0</v>
      </c>
      <c r="AF92" s="201">
        <v>0</v>
      </c>
      <c r="AG92" s="201">
        <v>76.38</v>
      </c>
      <c r="AH92" s="201">
        <v>0</v>
      </c>
      <c r="AI92" s="201">
        <v>8.49</v>
      </c>
      <c r="AJ92" s="201">
        <v>0</v>
      </c>
      <c r="AK92" s="201">
        <v>16.72</v>
      </c>
      <c r="AL92" s="201">
        <v>0</v>
      </c>
      <c r="AM92" s="201">
        <v>0</v>
      </c>
      <c r="AN92" s="201">
        <v>0</v>
      </c>
      <c r="AO92" s="201">
        <v>305.05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0.28999999999999998</v>
      </c>
      <c r="AV92" s="201">
        <v>0.19</v>
      </c>
      <c r="AW92" s="201">
        <v>0.33</v>
      </c>
      <c r="AX92" s="201">
        <v>0.17</v>
      </c>
      <c r="AY92" s="201">
        <v>0.36</v>
      </c>
    </row>
    <row r="93" spans="1:51">
      <c r="A93" t="s">
        <v>135</v>
      </c>
      <c r="B93" s="201">
        <v>0</v>
      </c>
      <c r="C93" s="201">
        <v>0</v>
      </c>
      <c r="D93" s="201">
        <v>23.28</v>
      </c>
      <c r="E93" s="201">
        <v>0</v>
      </c>
      <c r="F93" s="201">
        <v>0</v>
      </c>
      <c r="G93" s="201">
        <v>37.9</v>
      </c>
      <c r="H93" s="201">
        <v>0</v>
      </c>
      <c r="I93" s="201">
        <v>0</v>
      </c>
      <c r="J93" s="201">
        <v>48.48</v>
      </c>
      <c r="K93" s="201">
        <v>150.66</v>
      </c>
      <c r="L93" s="201">
        <v>5.61</v>
      </c>
      <c r="M93" s="201">
        <v>2.37</v>
      </c>
      <c r="N93" s="201">
        <v>1.96</v>
      </c>
      <c r="O93" s="201">
        <v>2.74</v>
      </c>
      <c r="P93" s="201">
        <v>1.1599999999999999</v>
      </c>
      <c r="Q93" s="201">
        <v>0.36</v>
      </c>
      <c r="R93" s="201">
        <v>0.71</v>
      </c>
      <c r="S93" s="201">
        <v>0.44</v>
      </c>
      <c r="T93" s="201">
        <v>0.05</v>
      </c>
      <c r="U93" s="201">
        <v>2.2000000000000002</v>
      </c>
      <c r="V93" s="201">
        <v>0.33</v>
      </c>
      <c r="W93" s="201">
        <v>5.65</v>
      </c>
      <c r="X93" s="201">
        <v>2.3199999999999998</v>
      </c>
      <c r="Y93" s="201">
        <v>0</v>
      </c>
      <c r="Z93" s="201">
        <v>4.38</v>
      </c>
      <c r="AA93" s="201">
        <v>1.41</v>
      </c>
      <c r="AB93" s="201">
        <v>0</v>
      </c>
      <c r="AC93" s="201">
        <v>16.61</v>
      </c>
      <c r="AD93" s="201">
        <v>20.77</v>
      </c>
      <c r="AE93" s="201">
        <v>0</v>
      </c>
      <c r="AF93" s="201">
        <v>0</v>
      </c>
      <c r="AG93" s="201">
        <v>76.38</v>
      </c>
      <c r="AH93" s="201">
        <v>0</v>
      </c>
      <c r="AI93" s="201">
        <v>8.49</v>
      </c>
      <c r="AJ93" s="201">
        <v>0</v>
      </c>
      <c r="AK93" s="201">
        <v>16.72</v>
      </c>
      <c r="AL93" s="201">
        <v>0</v>
      </c>
      <c r="AM93" s="201">
        <v>0</v>
      </c>
      <c r="AN93" s="201">
        <v>0</v>
      </c>
      <c r="AO93" s="201">
        <v>305.05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0.28999999999999998</v>
      </c>
      <c r="AV93" s="201">
        <v>0.19</v>
      </c>
      <c r="AW93" s="201">
        <v>0.33</v>
      </c>
      <c r="AX93" s="201">
        <v>0.15</v>
      </c>
      <c r="AY93" s="201">
        <v>0.36</v>
      </c>
    </row>
    <row r="94" spans="1:51">
      <c r="A94" t="s">
        <v>136</v>
      </c>
      <c r="B94" s="201">
        <v>0</v>
      </c>
      <c r="C94" s="201">
        <v>0</v>
      </c>
      <c r="D94" s="201">
        <v>23.28</v>
      </c>
      <c r="E94" s="201">
        <v>0</v>
      </c>
      <c r="F94" s="201">
        <v>0</v>
      </c>
      <c r="G94" s="201">
        <v>37.9</v>
      </c>
      <c r="H94" s="201">
        <v>0</v>
      </c>
      <c r="I94" s="201">
        <v>0</v>
      </c>
      <c r="J94" s="201">
        <v>48.48</v>
      </c>
      <c r="K94" s="201">
        <v>150.66</v>
      </c>
      <c r="L94" s="201">
        <v>5.61</v>
      </c>
      <c r="M94" s="201">
        <v>2.37</v>
      </c>
      <c r="N94" s="201">
        <v>1.96</v>
      </c>
      <c r="O94" s="201">
        <v>2.74</v>
      </c>
      <c r="P94" s="201">
        <v>1.1599999999999999</v>
      </c>
      <c r="Q94" s="201">
        <v>0.36</v>
      </c>
      <c r="R94" s="201">
        <v>0.71</v>
      </c>
      <c r="S94" s="201">
        <v>0.44</v>
      </c>
      <c r="T94" s="201">
        <v>0.05</v>
      </c>
      <c r="U94" s="201">
        <v>2.2000000000000002</v>
      </c>
      <c r="V94" s="201">
        <v>0.33</v>
      </c>
      <c r="W94" s="201">
        <v>5.65</v>
      </c>
      <c r="X94" s="201">
        <v>2.3199999999999998</v>
      </c>
      <c r="Y94" s="201">
        <v>0</v>
      </c>
      <c r="Z94" s="201">
        <v>4.38</v>
      </c>
      <c r="AA94" s="201">
        <v>1.41</v>
      </c>
      <c r="AB94" s="201">
        <v>0</v>
      </c>
      <c r="AC94" s="201">
        <v>16.61</v>
      </c>
      <c r="AD94" s="201">
        <v>20.77</v>
      </c>
      <c r="AE94" s="201">
        <v>0</v>
      </c>
      <c r="AF94" s="201">
        <v>0</v>
      </c>
      <c r="AG94" s="201">
        <v>76.38</v>
      </c>
      <c r="AH94" s="201">
        <v>0</v>
      </c>
      <c r="AI94" s="201">
        <v>8.49</v>
      </c>
      <c r="AJ94" s="201">
        <v>0</v>
      </c>
      <c r="AK94" s="201">
        <v>16.72</v>
      </c>
      <c r="AL94" s="201">
        <v>0</v>
      </c>
      <c r="AM94" s="201">
        <v>0</v>
      </c>
      <c r="AN94" s="201">
        <v>0</v>
      </c>
      <c r="AO94" s="201">
        <v>305.05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0.28999999999999998</v>
      </c>
      <c r="AV94" s="201">
        <v>0.19</v>
      </c>
      <c r="AW94" s="201">
        <v>0.25</v>
      </c>
      <c r="AX94" s="201">
        <v>0.12</v>
      </c>
      <c r="AY94" s="201">
        <v>0.36</v>
      </c>
    </row>
    <row r="95" spans="1:51">
      <c r="A95" t="s">
        <v>137</v>
      </c>
      <c r="B95" s="201">
        <v>0</v>
      </c>
      <c r="C95" s="201">
        <v>0</v>
      </c>
      <c r="D95" s="201">
        <v>23.28</v>
      </c>
      <c r="E95" s="201">
        <v>0</v>
      </c>
      <c r="F95" s="201">
        <v>0</v>
      </c>
      <c r="G95" s="201">
        <v>37.9</v>
      </c>
      <c r="H95" s="201">
        <v>0</v>
      </c>
      <c r="I95" s="201">
        <v>0</v>
      </c>
      <c r="J95" s="201">
        <v>48.48</v>
      </c>
      <c r="K95" s="201">
        <v>126.55</v>
      </c>
      <c r="L95" s="201">
        <v>5.61</v>
      </c>
      <c r="M95" s="201">
        <v>2.37</v>
      </c>
      <c r="N95" s="201">
        <v>1.96</v>
      </c>
      <c r="O95" s="201">
        <v>2.74</v>
      </c>
      <c r="P95" s="201">
        <v>1.1599999999999999</v>
      </c>
      <c r="Q95" s="201">
        <v>0.36</v>
      </c>
      <c r="R95" s="201">
        <v>0.71</v>
      </c>
      <c r="S95" s="201">
        <v>0.44</v>
      </c>
      <c r="T95" s="201">
        <v>0.05</v>
      </c>
      <c r="U95" s="201">
        <v>2.2000000000000002</v>
      </c>
      <c r="V95" s="201">
        <v>0.33</v>
      </c>
      <c r="W95" s="201">
        <v>5.65</v>
      </c>
      <c r="X95" s="201">
        <v>2.3199999999999998</v>
      </c>
      <c r="Y95" s="201">
        <v>0</v>
      </c>
      <c r="Z95" s="201">
        <v>4.38</v>
      </c>
      <c r="AA95" s="201">
        <v>1.41</v>
      </c>
      <c r="AB95" s="201">
        <v>0</v>
      </c>
      <c r="AC95" s="201">
        <v>16.61</v>
      </c>
      <c r="AD95" s="201">
        <v>20.77</v>
      </c>
      <c r="AE95" s="201">
        <v>0</v>
      </c>
      <c r="AF95" s="201">
        <v>0</v>
      </c>
      <c r="AG95" s="201">
        <v>76.38</v>
      </c>
      <c r="AH95" s="201">
        <v>0</v>
      </c>
      <c r="AI95" s="201">
        <v>8.49</v>
      </c>
      <c r="AJ95" s="201">
        <v>0</v>
      </c>
      <c r="AK95" s="201">
        <v>16.72</v>
      </c>
      <c r="AL95" s="201">
        <v>0</v>
      </c>
      <c r="AM95" s="201">
        <v>0</v>
      </c>
      <c r="AN95" s="201">
        <v>0</v>
      </c>
      <c r="AO95" s="201">
        <v>305.05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0.28999999999999998</v>
      </c>
      <c r="AV95" s="201">
        <v>0.19</v>
      </c>
      <c r="AW95" s="201">
        <v>0.17</v>
      </c>
      <c r="AX95" s="201">
        <v>0.12</v>
      </c>
      <c r="AY95" s="201">
        <v>0.36</v>
      </c>
    </row>
    <row r="96" spans="1:51">
      <c r="A96" t="s">
        <v>138</v>
      </c>
      <c r="B96" s="201">
        <v>0</v>
      </c>
      <c r="C96" s="201">
        <v>0</v>
      </c>
      <c r="D96" s="201">
        <v>23.28</v>
      </c>
      <c r="E96" s="201">
        <v>0</v>
      </c>
      <c r="F96" s="201">
        <v>0</v>
      </c>
      <c r="G96" s="201">
        <v>37.9</v>
      </c>
      <c r="H96" s="201">
        <v>0</v>
      </c>
      <c r="I96" s="201">
        <v>0</v>
      </c>
      <c r="J96" s="201">
        <v>48.48</v>
      </c>
      <c r="K96" s="201">
        <v>78.34</v>
      </c>
      <c r="L96" s="201">
        <v>5.61</v>
      </c>
      <c r="M96" s="201">
        <v>2.37</v>
      </c>
      <c r="N96" s="201">
        <v>1.96</v>
      </c>
      <c r="O96" s="201">
        <v>2.74</v>
      </c>
      <c r="P96" s="201">
        <v>1.1599999999999999</v>
      </c>
      <c r="Q96" s="201">
        <v>0.36</v>
      </c>
      <c r="R96" s="201">
        <v>0.71</v>
      </c>
      <c r="S96" s="201">
        <v>0.44</v>
      </c>
      <c r="T96" s="201">
        <v>0.05</v>
      </c>
      <c r="U96" s="201">
        <v>2.2000000000000002</v>
      </c>
      <c r="V96" s="201">
        <v>0.33</v>
      </c>
      <c r="W96" s="201">
        <v>5.65</v>
      </c>
      <c r="X96" s="201">
        <v>2.3199999999999998</v>
      </c>
      <c r="Y96" s="201">
        <v>0</v>
      </c>
      <c r="Z96" s="201">
        <v>4.38</v>
      </c>
      <c r="AA96" s="201">
        <v>1.41</v>
      </c>
      <c r="AB96" s="201">
        <v>0</v>
      </c>
      <c r="AC96" s="201">
        <v>16.61</v>
      </c>
      <c r="AD96" s="201">
        <v>20.77</v>
      </c>
      <c r="AE96" s="201">
        <v>0</v>
      </c>
      <c r="AF96" s="201">
        <v>0</v>
      </c>
      <c r="AG96" s="201">
        <v>76.38</v>
      </c>
      <c r="AH96" s="201">
        <v>0</v>
      </c>
      <c r="AI96" s="201">
        <v>8.49</v>
      </c>
      <c r="AJ96" s="201">
        <v>0</v>
      </c>
      <c r="AK96" s="201">
        <v>16.72</v>
      </c>
      <c r="AL96" s="201">
        <v>0</v>
      </c>
      <c r="AM96" s="201">
        <v>0</v>
      </c>
      <c r="AN96" s="201">
        <v>0</v>
      </c>
      <c r="AO96" s="201">
        <v>305.05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0.28999999999999998</v>
      </c>
      <c r="AV96" s="201">
        <v>0.19</v>
      </c>
      <c r="AW96" s="201">
        <v>0.17</v>
      </c>
      <c r="AX96" s="201">
        <v>0.06</v>
      </c>
      <c r="AY96" s="201">
        <v>0.36</v>
      </c>
    </row>
    <row r="97" spans="1:51">
      <c r="A97" t="s">
        <v>139</v>
      </c>
      <c r="B97" s="201">
        <v>0</v>
      </c>
      <c r="C97" s="201">
        <v>0</v>
      </c>
      <c r="D97" s="201">
        <v>23.28</v>
      </c>
      <c r="E97" s="201">
        <v>0</v>
      </c>
      <c r="F97" s="201">
        <v>0</v>
      </c>
      <c r="G97" s="201">
        <v>37.9</v>
      </c>
      <c r="H97" s="201">
        <v>0</v>
      </c>
      <c r="I97" s="201">
        <v>0</v>
      </c>
      <c r="J97" s="201">
        <v>48.48</v>
      </c>
      <c r="K97" s="201">
        <v>78.34</v>
      </c>
      <c r="L97" s="201">
        <v>5.61</v>
      </c>
      <c r="M97" s="201">
        <v>2.37</v>
      </c>
      <c r="N97" s="201">
        <v>1.96</v>
      </c>
      <c r="O97" s="201">
        <v>2.74</v>
      </c>
      <c r="P97" s="201">
        <v>1.1599999999999999</v>
      </c>
      <c r="Q97" s="201">
        <v>0.36</v>
      </c>
      <c r="R97" s="201">
        <v>0.71</v>
      </c>
      <c r="S97" s="201">
        <v>0.44</v>
      </c>
      <c r="T97" s="201">
        <v>0.05</v>
      </c>
      <c r="U97" s="201">
        <v>2.2000000000000002</v>
      </c>
      <c r="V97" s="201">
        <v>0.33</v>
      </c>
      <c r="W97" s="201">
        <v>5.65</v>
      </c>
      <c r="X97" s="201">
        <v>2.3199999999999998</v>
      </c>
      <c r="Y97" s="201">
        <v>0</v>
      </c>
      <c r="Z97" s="201">
        <v>4.38</v>
      </c>
      <c r="AA97" s="201">
        <v>1.41</v>
      </c>
      <c r="AB97" s="201">
        <v>0</v>
      </c>
      <c r="AC97" s="201">
        <v>16.61</v>
      </c>
      <c r="AD97" s="201">
        <v>20.77</v>
      </c>
      <c r="AE97" s="201">
        <v>0</v>
      </c>
      <c r="AF97" s="201">
        <v>0</v>
      </c>
      <c r="AG97" s="201">
        <v>76.38</v>
      </c>
      <c r="AH97" s="201">
        <v>0</v>
      </c>
      <c r="AI97" s="201">
        <v>8.49</v>
      </c>
      <c r="AJ97" s="201">
        <v>0</v>
      </c>
      <c r="AK97" s="201">
        <v>16.72</v>
      </c>
      <c r="AL97" s="201">
        <v>0</v>
      </c>
      <c r="AM97" s="201">
        <v>0</v>
      </c>
      <c r="AN97" s="201">
        <v>0</v>
      </c>
      <c r="AO97" s="201">
        <v>305.05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0.28999999999999998</v>
      </c>
      <c r="AV97" s="201">
        <v>0.19</v>
      </c>
      <c r="AW97" s="201">
        <v>0.17</v>
      </c>
      <c r="AX97" s="201">
        <v>0.04</v>
      </c>
      <c r="AY97" s="201">
        <v>0.36</v>
      </c>
    </row>
    <row r="98" spans="1:51">
      <c r="A98" t="s">
        <v>140</v>
      </c>
      <c r="B98" s="201">
        <v>0</v>
      </c>
      <c r="C98" s="201">
        <v>0</v>
      </c>
      <c r="D98" s="201">
        <v>23.28</v>
      </c>
      <c r="E98" s="201">
        <v>0</v>
      </c>
      <c r="F98" s="201">
        <v>0</v>
      </c>
      <c r="G98" s="201">
        <v>37.9</v>
      </c>
      <c r="H98" s="201">
        <v>0</v>
      </c>
      <c r="I98" s="201">
        <v>0</v>
      </c>
      <c r="J98" s="201">
        <v>48.48</v>
      </c>
      <c r="K98" s="201">
        <v>39.76</v>
      </c>
      <c r="L98" s="201">
        <v>5.61</v>
      </c>
      <c r="M98" s="201">
        <v>2.37</v>
      </c>
      <c r="N98" s="201">
        <v>1.96</v>
      </c>
      <c r="O98" s="201">
        <v>2.74</v>
      </c>
      <c r="P98" s="201">
        <v>1.1599999999999999</v>
      </c>
      <c r="Q98" s="201">
        <v>0.36</v>
      </c>
      <c r="R98" s="201">
        <v>0.71</v>
      </c>
      <c r="S98" s="201">
        <v>0.44</v>
      </c>
      <c r="T98" s="201">
        <v>0.05</v>
      </c>
      <c r="U98" s="201">
        <v>2.2000000000000002</v>
      </c>
      <c r="V98" s="201">
        <v>0.33</v>
      </c>
      <c r="W98" s="201">
        <v>5.65</v>
      </c>
      <c r="X98" s="201">
        <v>2.3199999999999998</v>
      </c>
      <c r="Y98" s="201">
        <v>0</v>
      </c>
      <c r="Z98" s="201">
        <v>4.38</v>
      </c>
      <c r="AA98" s="201">
        <v>1.41</v>
      </c>
      <c r="AB98" s="201">
        <v>0</v>
      </c>
      <c r="AC98" s="201">
        <v>16.61</v>
      </c>
      <c r="AD98" s="201">
        <v>20.77</v>
      </c>
      <c r="AE98" s="201">
        <v>0</v>
      </c>
      <c r="AF98" s="201">
        <v>0</v>
      </c>
      <c r="AG98" s="201">
        <v>76.38</v>
      </c>
      <c r="AH98" s="201">
        <v>0</v>
      </c>
      <c r="AI98" s="201">
        <v>8.49</v>
      </c>
      <c r="AJ98" s="201">
        <v>0</v>
      </c>
      <c r="AK98" s="201">
        <v>16.72</v>
      </c>
      <c r="AL98" s="201">
        <v>0</v>
      </c>
      <c r="AM98" s="201">
        <v>0</v>
      </c>
      <c r="AN98" s="201">
        <v>0</v>
      </c>
      <c r="AO98" s="201">
        <v>305.05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0.28999999999999998</v>
      </c>
      <c r="AV98" s="201">
        <v>0.19</v>
      </c>
      <c r="AW98" s="201">
        <v>0.17</v>
      </c>
      <c r="AX98" s="201">
        <v>0.03</v>
      </c>
      <c r="AY98" s="201">
        <v>0.36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0.55479000000000078</v>
      </c>
      <c r="E99">
        <f t="shared" si="0"/>
        <v>0</v>
      </c>
      <c r="F99">
        <f t="shared" si="0"/>
        <v>0</v>
      </c>
      <c r="G99">
        <f t="shared" si="0"/>
        <v>0.90960000000000141</v>
      </c>
      <c r="H99">
        <f t="shared" si="0"/>
        <v>0</v>
      </c>
      <c r="I99">
        <f t="shared" si="0"/>
        <v>0</v>
      </c>
      <c r="J99">
        <f t="shared" si="0"/>
        <v>1.1614199999999981</v>
      </c>
      <c r="K99">
        <f t="shared" si="0"/>
        <v>3.9339675000000009</v>
      </c>
      <c r="L99">
        <f t="shared" si="0"/>
        <v>0.14847750000000007</v>
      </c>
      <c r="M99">
        <f t="shared" si="0"/>
        <v>5.6880000000000069E-2</v>
      </c>
      <c r="N99">
        <f t="shared" si="0"/>
        <v>4.7040000000000012E-2</v>
      </c>
      <c r="O99">
        <f t="shared" si="0"/>
        <v>6.5760000000000096E-2</v>
      </c>
      <c r="P99">
        <f t="shared" si="0"/>
        <v>2.7839999999999945E-2</v>
      </c>
      <c r="Q99">
        <f t="shared" si="0"/>
        <v>3.7702500000000125E-2</v>
      </c>
      <c r="R99">
        <f t="shared" si="0"/>
        <v>4.0427500000000047E-2</v>
      </c>
      <c r="S99">
        <f t="shared" si="0"/>
        <v>4.3682499999999985E-2</v>
      </c>
      <c r="T99">
        <f t="shared" si="0"/>
        <v>4.5050000000000064E-3</v>
      </c>
      <c r="U99">
        <f t="shared" si="0"/>
        <v>5.313999999999991E-2</v>
      </c>
      <c r="V99">
        <f t="shared" si="0"/>
        <v>1.4967499999999979E-2</v>
      </c>
      <c r="W99">
        <f t="shared" si="0"/>
        <v>7.6079999999999995E-2</v>
      </c>
      <c r="X99">
        <f t="shared" si="0"/>
        <v>5.5917499999999884E-2</v>
      </c>
      <c r="Y99">
        <f t="shared" si="0"/>
        <v>0</v>
      </c>
      <c r="Z99">
        <f t="shared" si="0"/>
        <v>0.21156249999999993</v>
      </c>
      <c r="AA99">
        <f t="shared" si="0"/>
        <v>0.19013749999999968</v>
      </c>
      <c r="AB99">
        <f t="shared" si="0"/>
        <v>0</v>
      </c>
      <c r="AC99">
        <f t="shared" si="0"/>
        <v>0.39863999999999933</v>
      </c>
      <c r="AD99">
        <f t="shared" si="0"/>
        <v>0.4984799999999997</v>
      </c>
      <c r="AE99">
        <f t="shared" si="0"/>
        <v>0</v>
      </c>
      <c r="AF99">
        <f t="shared" si="0"/>
        <v>0</v>
      </c>
      <c r="AG99">
        <f t="shared" si="0"/>
        <v>1.8331200000000021</v>
      </c>
      <c r="AH99">
        <f t="shared" si="0"/>
        <v>0</v>
      </c>
      <c r="AI99">
        <f t="shared" si="0"/>
        <v>0.20376000000000016</v>
      </c>
      <c r="AJ99">
        <f t="shared" si="0"/>
        <v>0</v>
      </c>
      <c r="AK99">
        <f t="shared" si="0"/>
        <v>0.37095500000000042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7.3212900000000092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6.9599999999999862E-3</v>
      </c>
      <c r="AV99">
        <f t="shared" si="1"/>
        <v>4.5600000000000007E-3</v>
      </c>
      <c r="AW99">
        <f t="shared" si="1"/>
        <v>1.4675000000000001E-3</v>
      </c>
      <c r="AX99">
        <f t="shared" si="1"/>
        <v>1.1825000000000004E-3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10.75</v>
      </c>
      <c r="E3" s="201">
        <v>0</v>
      </c>
      <c r="F3" s="201">
        <v>0</v>
      </c>
      <c r="G3" s="201">
        <v>17.510000000000002</v>
      </c>
      <c r="H3" s="201">
        <v>0</v>
      </c>
      <c r="I3" s="201">
        <v>0</v>
      </c>
      <c r="J3" s="201">
        <v>22.27</v>
      </c>
      <c r="K3" s="201">
        <v>77.400000000000006</v>
      </c>
      <c r="L3" s="201">
        <v>17.38</v>
      </c>
      <c r="M3" s="201">
        <v>0</v>
      </c>
      <c r="N3" s="201">
        <v>1.08</v>
      </c>
      <c r="O3" s="201">
        <v>1.81</v>
      </c>
      <c r="P3" s="201">
        <v>2.4700000000000002</v>
      </c>
      <c r="Q3" s="201">
        <v>0.2</v>
      </c>
      <c r="R3" s="201">
        <v>0.39</v>
      </c>
      <c r="S3" s="201">
        <v>0.24</v>
      </c>
      <c r="T3" s="201">
        <v>0</v>
      </c>
      <c r="U3" s="201">
        <v>8.15</v>
      </c>
      <c r="V3" s="201">
        <v>0.19</v>
      </c>
      <c r="W3" s="201">
        <v>0.31</v>
      </c>
      <c r="X3" s="201">
        <v>1.34</v>
      </c>
      <c r="Y3" s="201">
        <v>0</v>
      </c>
      <c r="Z3" s="201">
        <v>2.5299999999999998</v>
      </c>
      <c r="AA3" s="201">
        <v>0.82</v>
      </c>
      <c r="AB3" s="201">
        <v>0</v>
      </c>
      <c r="AC3" s="201">
        <v>9.1</v>
      </c>
      <c r="AD3" s="201">
        <v>11.37</v>
      </c>
      <c r="AE3" s="201">
        <v>0</v>
      </c>
      <c r="AF3" s="201">
        <v>0</v>
      </c>
      <c r="AG3" s="201">
        <v>43.39</v>
      </c>
      <c r="AH3" s="201">
        <v>0</v>
      </c>
      <c r="AI3" s="201">
        <v>4.82</v>
      </c>
      <c r="AJ3" s="201">
        <v>0</v>
      </c>
      <c r="AK3" s="201">
        <v>12.6</v>
      </c>
      <c r="AL3" s="201">
        <v>0</v>
      </c>
      <c r="AM3" s="201">
        <v>0</v>
      </c>
      <c r="AN3" s="201">
        <v>0</v>
      </c>
      <c r="AO3" s="201">
        <v>180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10.75</v>
      </c>
      <c r="E4" s="201">
        <v>0</v>
      </c>
      <c r="F4" s="201">
        <v>0</v>
      </c>
      <c r="G4" s="201">
        <v>17.510000000000002</v>
      </c>
      <c r="H4" s="201">
        <v>0</v>
      </c>
      <c r="I4" s="201">
        <v>0</v>
      </c>
      <c r="J4" s="201">
        <v>22.27</v>
      </c>
      <c r="K4" s="201">
        <v>77.400000000000006</v>
      </c>
      <c r="L4" s="201">
        <v>17.38</v>
      </c>
      <c r="M4" s="201">
        <v>0</v>
      </c>
      <c r="N4" s="201">
        <v>1.08</v>
      </c>
      <c r="O4" s="201">
        <v>1.81</v>
      </c>
      <c r="P4" s="201">
        <v>2.4700000000000002</v>
      </c>
      <c r="Q4" s="201">
        <v>0.2</v>
      </c>
      <c r="R4" s="201">
        <v>0.39</v>
      </c>
      <c r="S4" s="201">
        <v>0.24</v>
      </c>
      <c r="T4" s="201">
        <v>0</v>
      </c>
      <c r="U4" s="201">
        <v>8.15</v>
      </c>
      <c r="V4" s="201">
        <v>0.19</v>
      </c>
      <c r="W4" s="201">
        <v>0.31</v>
      </c>
      <c r="X4" s="201">
        <v>1.34</v>
      </c>
      <c r="Y4" s="201">
        <v>0</v>
      </c>
      <c r="Z4" s="201">
        <v>2.5299999999999998</v>
      </c>
      <c r="AA4" s="201">
        <v>0.82</v>
      </c>
      <c r="AB4" s="201">
        <v>0</v>
      </c>
      <c r="AC4" s="201">
        <v>9.1</v>
      </c>
      <c r="AD4" s="201">
        <v>11.37</v>
      </c>
      <c r="AE4" s="201">
        <v>0</v>
      </c>
      <c r="AF4" s="201">
        <v>0</v>
      </c>
      <c r="AG4" s="201">
        <v>43.39</v>
      </c>
      <c r="AH4" s="201">
        <v>0</v>
      </c>
      <c r="AI4" s="201">
        <v>4.82</v>
      </c>
      <c r="AJ4" s="201">
        <v>0</v>
      </c>
      <c r="AK4" s="201">
        <v>12.6</v>
      </c>
      <c r="AL4" s="201">
        <v>0</v>
      </c>
      <c r="AM4" s="201">
        <v>0</v>
      </c>
      <c r="AN4" s="201">
        <v>0</v>
      </c>
      <c r="AO4" s="201">
        <v>180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10.75</v>
      </c>
      <c r="E5" s="201">
        <v>0</v>
      </c>
      <c r="F5" s="201">
        <v>0</v>
      </c>
      <c r="G5" s="201">
        <v>17.510000000000002</v>
      </c>
      <c r="H5" s="201">
        <v>0</v>
      </c>
      <c r="I5" s="201">
        <v>0</v>
      </c>
      <c r="J5" s="201">
        <v>22.27</v>
      </c>
      <c r="K5" s="201">
        <v>77.400000000000006</v>
      </c>
      <c r="L5" s="201">
        <v>15.45</v>
      </c>
      <c r="M5" s="201">
        <v>0</v>
      </c>
      <c r="N5" s="201">
        <v>1.08</v>
      </c>
      <c r="O5" s="201">
        <v>1.81</v>
      </c>
      <c r="P5" s="201">
        <v>2.4700000000000002</v>
      </c>
      <c r="Q5" s="201">
        <v>0.39</v>
      </c>
      <c r="R5" s="201">
        <v>0.39</v>
      </c>
      <c r="S5" s="201">
        <v>0.24</v>
      </c>
      <c r="T5" s="201">
        <v>0</v>
      </c>
      <c r="U5" s="201">
        <v>8.15</v>
      </c>
      <c r="V5" s="201">
        <v>0.19</v>
      </c>
      <c r="W5" s="201">
        <v>0.31</v>
      </c>
      <c r="X5" s="201">
        <v>1.34</v>
      </c>
      <c r="Y5" s="201">
        <v>0</v>
      </c>
      <c r="Z5" s="201">
        <v>2.5299999999999998</v>
      </c>
      <c r="AA5" s="201">
        <v>0.82</v>
      </c>
      <c r="AB5" s="201">
        <v>0</v>
      </c>
      <c r="AC5" s="201">
        <v>9.1</v>
      </c>
      <c r="AD5" s="201">
        <v>11.37</v>
      </c>
      <c r="AE5" s="201">
        <v>0</v>
      </c>
      <c r="AF5" s="201">
        <v>0</v>
      </c>
      <c r="AG5" s="201">
        <v>43.39</v>
      </c>
      <c r="AH5" s="201">
        <v>0</v>
      </c>
      <c r="AI5" s="201">
        <v>4.82</v>
      </c>
      <c r="AJ5" s="201">
        <v>0</v>
      </c>
      <c r="AK5" s="201">
        <v>12.6</v>
      </c>
      <c r="AL5" s="201">
        <v>0</v>
      </c>
      <c r="AM5" s="201">
        <v>0</v>
      </c>
      <c r="AN5" s="201">
        <v>0</v>
      </c>
      <c r="AO5" s="201">
        <v>180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10.75</v>
      </c>
      <c r="E6" s="201">
        <v>0</v>
      </c>
      <c r="F6" s="201">
        <v>0</v>
      </c>
      <c r="G6" s="201">
        <v>17.510000000000002</v>
      </c>
      <c r="H6" s="201">
        <v>0</v>
      </c>
      <c r="I6" s="201">
        <v>0</v>
      </c>
      <c r="J6" s="201">
        <v>22.27</v>
      </c>
      <c r="K6" s="201">
        <v>77.400000000000006</v>
      </c>
      <c r="L6" s="201">
        <v>15.45</v>
      </c>
      <c r="M6" s="201">
        <v>0</v>
      </c>
      <c r="N6" s="201">
        <v>1.08</v>
      </c>
      <c r="O6" s="201">
        <v>1.81</v>
      </c>
      <c r="P6" s="201">
        <v>2.4700000000000002</v>
      </c>
      <c r="Q6" s="201">
        <v>0.39</v>
      </c>
      <c r="R6" s="201">
        <v>0.39</v>
      </c>
      <c r="S6" s="201">
        <v>0.24</v>
      </c>
      <c r="T6" s="201">
        <v>0</v>
      </c>
      <c r="U6" s="201">
        <v>8.15</v>
      </c>
      <c r="V6" s="201">
        <v>0.19</v>
      </c>
      <c r="W6" s="201">
        <v>0.31</v>
      </c>
      <c r="X6" s="201">
        <v>1.34</v>
      </c>
      <c r="Y6" s="201">
        <v>0</v>
      </c>
      <c r="Z6" s="201">
        <v>2.5299999999999998</v>
      </c>
      <c r="AA6" s="201">
        <v>0.82</v>
      </c>
      <c r="AB6" s="201">
        <v>0</v>
      </c>
      <c r="AC6" s="201">
        <v>9.1</v>
      </c>
      <c r="AD6" s="201">
        <v>11.37</v>
      </c>
      <c r="AE6" s="201">
        <v>0</v>
      </c>
      <c r="AF6" s="201">
        <v>0</v>
      </c>
      <c r="AG6" s="201">
        <v>43.39</v>
      </c>
      <c r="AH6" s="201">
        <v>0</v>
      </c>
      <c r="AI6" s="201">
        <v>4.82</v>
      </c>
      <c r="AJ6" s="201">
        <v>0</v>
      </c>
      <c r="AK6" s="201">
        <v>12.6</v>
      </c>
      <c r="AL6" s="201">
        <v>0</v>
      </c>
      <c r="AM6" s="201">
        <v>0</v>
      </c>
      <c r="AN6" s="201">
        <v>0</v>
      </c>
      <c r="AO6" s="201">
        <v>180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10.75</v>
      </c>
      <c r="E7" s="201">
        <v>0</v>
      </c>
      <c r="F7" s="201">
        <v>0</v>
      </c>
      <c r="G7" s="201">
        <v>17.510000000000002</v>
      </c>
      <c r="H7" s="201">
        <v>0</v>
      </c>
      <c r="I7" s="201">
        <v>0</v>
      </c>
      <c r="J7" s="201">
        <v>22.27</v>
      </c>
      <c r="K7" s="201">
        <v>77.400000000000006</v>
      </c>
      <c r="L7" s="201">
        <v>15.45</v>
      </c>
      <c r="M7" s="201">
        <v>0</v>
      </c>
      <c r="N7" s="201">
        <v>1.08</v>
      </c>
      <c r="O7" s="201">
        <v>1.81</v>
      </c>
      <c r="P7" s="201">
        <v>2.4700000000000002</v>
      </c>
      <c r="Q7" s="201">
        <v>0.39</v>
      </c>
      <c r="R7" s="201">
        <v>0.39</v>
      </c>
      <c r="S7" s="201">
        <v>0.24</v>
      </c>
      <c r="T7" s="201">
        <v>0</v>
      </c>
      <c r="U7" s="201">
        <v>8.15</v>
      </c>
      <c r="V7" s="201">
        <v>0.19</v>
      </c>
      <c r="W7" s="201">
        <v>0.31</v>
      </c>
      <c r="X7" s="201">
        <v>1.34</v>
      </c>
      <c r="Y7" s="201">
        <v>0</v>
      </c>
      <c r="Z7" s="201">
        <v>2.5299999999999998</v>
      </c>
      <c r="AA7" s="201">
        <v>0.82</v>
      </c>
      <c r="AB7" s="201">
        <v>0</v>
      </c>
      <c r="AC7" s="201">
        <v>9.1</v>
      </c>
      <c r="AD7" s="201">
        <v>11.37</v>
      </c>
      <c r="AE7" s="201">
        <v>0</v>
      </c>
      <c r="AF7" s="201">
        <v>0</v>
      </c>
      <c r="AG7" s="201">
        <v>43.39</v>
      </c>
      <c r="AH7" s="201">
        <v>0</v>
      </c>
      <c r="AI7" s="201">
        <v>4.82</v>
      </c>
      <c r="AJ7" s="201">
        <v>0</v>
      </c>
      <c r="AK7" s="201">
        <v>12.6</v>
      </c>
      <c r="AL7" s="201">
        <v>0</v>
      </c>
      <c r="AM7" s="201">
        <v>0</v>
      </c>
      <c r="AN7" s="201">
        <v>0</v>
      </c>
      <c r="AO7" s="201">
        <v>180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10.75</v>
      </c>
      <c r="E8" s="201">
        <v>0</v>
      </c>
      <c r="F8" s="201">
        <v>0</v>
      </c>
      <c r="G8" s="201">
        <v>17.510000000000002</v>
      </c>
      <c r="H8" s="201">
        <v>0</v>
      </c>
      <c r="I8" s="201">
        <v>0</v>
      </c>
      <c r="J8" s="201">
        <v>22.27</v>
      </c>
      <c r="K8" s="201">
        <v>77.400000000000006</v>
      </c>
      <c r="L8" s="201">
        <v>15.45</v>
      </c>
      <c r="M8" s="201">
        <v>0</v>
      </c>
      <c r="N8" s="201">
        <v>1.08</v>
      </c>
      <c r="O8" s="201">
        <v>1.81</v>
      </c>
      <c r="P8" s="201">
        <v>2.4700000000000002</v>
      </c>
      <c r="Q8" s="201">
        <v>0.39</v>
      </c>
      <c r="R8" s="201">
        <v>0.38</v>
      </c>
      <c r="S8" s="201">
        <v>0.24</v>
      </c>
      <c r="T8" s="201">
        <v>0</v>
      </c>
      <c r="U8" s="201">
        <v>8.15</v>
      </c>
      <c r="V8" s="201">
        <v>0.19</v>
      </c>
      <c r="W8" s="201">
        <v>0.31</v>
      </c>
      <c r="X8" s="201">
        <v>1.34</v>
      </c>
      <c r="Y8" s="201">
        <v>0</v>
      </c>
      <c r="Z8" s="201">
        <v>2.5299999999999998</v>
      </c>
      <c r="AA8" s="201">
        <v>0.82</v>
      </c>
      <c r="AB8" s="201">
        <v>0</v>
      </c>
      <c r="AC8" s="201">
        <v>9.1</v>
      </c>
      <c r="AD8" s="201">
        <v>11.37</v>
      </c>
      <c r="AE8" s="201">
        <v>0</v>
      </c>
      <c r="AF8" s="201">
        <v>0</v>
      </c>
      <c r="AG8" s="201">
        <v>43.39</v>
      </c>
      <c r="AH8" s="201">
        <v>0</v>
      </c>
      <c r="AI8" s="201">
        <v>4.82</v>
      </c>
      <c r="AJ8" s="201">
        <v>0</v>
      </c>
      <c r="AK8" s="201">
        <v>12.6</v>
      </c>
      <c r="AL8" s="201">
        <v>0</v>
      </c>
      <c r="AM8" s="201">
        <v>0</v>
      </c>
      <c r="AN8" s="201">
        <v>0</v>
      </c>
      <c r="AO8" s="201">
        <v>180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10.75</v>
      </c>
      <c r="E9" s="201">
        <v>0</v>
      </c>
      <c r="F9" s="201">
        <v>0</v>
      </c>
      <c r="G9" s="201">
        <v>17.510000000000002</v>
      </c>
      <c r="H9" s="201">
        <v>0</v>
      </c>
      <c r="I9" s="201">
        <v>0</v>
      </c>
      <c r="J9" s="201">
        <v>22.27</v>
      </c>
      <c r="K9" s="201">
        <v>77.400000000000006</v>
      </c>
      <c r="L9" s="201">
        <v>27.02</v>
      </c>
      <c r="M9" s="201">
        <v>0</v>
      </c>
      <c r="N9" s="201">
        <v>1.08</v>
      </c>
      <c r="O9" s="201">
        <v>1.81</v>
      </c>
      <c r="P9" s="201">
        <v>2.4700000000000002</v>
      </c>
      <c r="Q9" s="201">
        <v>0.2</v>
      </c>
      <c r="R9" s="201">
        <v>0.39</v>
      </c>
      <c r="S9" s="201">
        <v>0.24</v>
      </c>
      <c r="T9" s="201">
        <v>0</v>
      </c>
      <c r="U9" s="201">
        <v>8.15</v>
      </c>
      <c r="V9" s="201">
        <v>0.19</v>
      </c>
      <c r="W9" s="201">
        <v>0.31</v>
      </c>
      <c r="X9" s="201">
        <v>1.34</v>
      </c>
      <c r="Y9" s="201">
        <v>0</v>
      </c>
      <c r="Z9" s="201">
        <v>2.5299999999999998</v>
      </c>
      <c r="AA9" s="201">
        <v>0.82</v>
      </c>
      <c r="AB9" s="201">
        <v>0</v>
      </c>
      <c r="AC9" s="201">
        <v>9.1</v>
      </c>
      <c r="AD9" s="201">
        <v>11.37</v>
      </c>
      <c r="AE9" s="201">
        <v>0</v>
      </c>
      <c r="AF9" s="201">
        <v>0</v>
      </c>
      <c r="AG9" s="201">
        <v>43.39</v>
      </c>
      <c r="AH9" s="201">
        <v>0</v>
      </c>
      <c r="AI9" s="201">
        <v>4.82</v>
      </c>
      <c r="AJ9" s="201">
        <v>0</v>
      </c>
      <c r="AK9" s="201">
        <v>12.6</v>
      </c>
      <c r="AL9" s="201">
        <v>0</v>
      </c>
      <c r="AM9" s="201">
        <v>0</v>
      </c>
      <c r="AN9" s="201">
        <v>0</v>
      </c>
      <c r="AO9" s="201">
        <v>180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10.75</v>
      </c>
      <c r="E10" s="201">
        <v>0</v>
      </c>
      <c r="F10" s="201">
        <v>0</v>
      </c>
      <c r="G10" s="201">
        <v>17.510000000000002</v>
      </c>
      <c r="H10" s="201">
        <v>0</v>
      </c>
      <c r="I10" s="201">
        <v>0</v>
      </c>
      <c r="J10" s="201">
        <v>22.27</v>
      </c>
      <c r="K10" s="201">
        <v>77.400000000000006</v>
      </c>
      <c r="L10" s="201">
        <v>27.02</v>
      </c>
      <c r="M10" s="201">
        <v>0</v>
      </c>
      <c r="N10" s="201">
        <v>1.08</v>
      </c>
      <c r="O10" s="201">
        <v>1.81</v>
      </c>
      <c r="P10" s="201">
        <v>2.4700000000000002</v>
      </c>
      <c r="Q10" s="201">
        <v>0.2</v>
      </c>
      <c r="R10" s="201">
        <v>0.39</v>
      </c>
      <c r="S10" s="201">
        <v>0.24</v>
      </c>
      <c r="T10" s="201">
        <v>0</v>
      </c>
      <c r="U10" s="201">
        <v>8.15</v>
      </c>
      <c r="V10" s="201">
        <v>0.19</v>
      </c>
      <c r="W10" s="201">
        <v>0.31</v>
      </c>
      <c r="X10" s="201">
        <v>1.34</v>
      </c>
      <c r="Y10" s="201">
        <v>0</v>
      </c>
      <c r="Z10" s="201">
        <v>2.5299999999999998</v>
      </c>
      <c r="AA10" s="201">
        <v>0.82</v>
      </c>
      <c r="AB10" s="201">
        <v>0</v>
      </c>
      <c r="AC10" s="201">
        <v>9.1</v>
      </c>
      <c r="AD10" s="201">
        <v>11.37</v>
      </c>
      <c r="AE10" s="201">
        <v>0</v>
      </c>
      <c r="AF10" s="201">
        <v>0</v>
      </c>
      <c r="AG10" s="201">
        <v>43.39</v>
      </c>
      <c r="AH10" s="201">
        <v>0</v>
      </c>
      <c r="AI10" s="201">
        <v>4.82</v>
      </c>
      <c r="AJ10" s="201">
        <v>0</v>
      </c>
      <c r="AK10" s="201">
        <v>12.6</v>
      </c>
      <c r="AL10" s="201">
        <v>0</v>
      </c>
      <c r="AM10" s="201">
        <v>0</v>
      </c>
      <c r="AN10" s="201">
        <v>0</v>
      </c>
      <c r="AO10" s="201">
        <v>180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10.75</v>
      </c>
      <c r="E11" s="201">
        <v>0</v>
      </c>
      <c r="F11" s="201">
        <v>0</v>
      </c>
      <c r="G11" s="201">
        <v>17.510000000000002</v>
      </c>
      <c r="H11" s="201">
        <v>0</v>
      </c>
      <c r="I11" s="201">
        <v>0</v>
      </c>
      <c r="J11" s="201">
        <v>22.27</v>
      </c>
      <c r="K11" s="201">
        <v>77.400000000000006</v>
      </c>
      <c r="L11" s="201">
        <v>32.799999999999997</v>
      </c>
      <c r="M11" s="201">
        <v>0</v>
      </c>
      <c r="N11" s="201">
        <v>1.08</v>
      </c>
      <c r="O11" s="201">
        <v>1.81</v>
      </c>
      <c r="P11" s="201">
        <v>2.4700000000000002</v>
      </c>
      <c r="Q11" s="201">
        <v>0.2</v>
      </c>
      <c r="R11" s="201">
        <v>0.39</v>
      </c>
      <c r="S11" s="201">
        <v>0.24</v>
      </c>
      <c r="T11" s="201">
        <v>0</v>
      </c>
      <c r="U11" s="201">
        <v>8.15</v>
      </c>
      <c r="V11" s="201">
        <v>0.19</v>
      </c>
      <c r="W11" s="201">
        <v>0.31</v>
      </c>
      <c r="X11" s="201">
        <v>1.34</v>
      </c>
      <c r="Y11" s="201">
        <v>0</v>
      </c>
      <c r="Z11" s="201">
        <v>2.5299999999999998</v>
      </c>
      <c r="AA11" s="201">
        <v>0.82</v>
      </c>
      <c r="AB11" s="201">
        <v>0</v>
      </c>
      <c r="AC11" s="201">
        <v>9.1</v>
      </c>
      <c r="AD11" s="201">
        <v>11.37</v>
      </c>
      <c r="AE11" s="201">
        <v>0</v>
      </c>
      <c r="AF11" s="201">
        <v>0</v>
      </c>
      <c r="AG11" s="201">
        <v>43.39</v>
      </c>
      <c r="AH11" s="201">
        <v>0</v>
      </c>
      <c r="AI11" s="201">
        <v>4.82</v>
      </c>
      <c r="AJ11" s="201">
        <v>0</v>
      </c>
      <c r="AK11" s="201">
        <v>9.67</v>
      </c>
      <c r="AL11" s="201">
        <v>0</v>
      </c>
      <c r="AM11" s="201">
        <v>0</v>
      </c>
      <c r="AN11" s="201">
        <v>0</v>
      </c>
      <c r="AO11" s="201">
        <v>180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10.75</v>
      </c>
      <c r="E12" s="201">
        <v>0</v>
      </c>
      <c r="F12" s="201">
        <v>0</v>
      </c>
      <c r="G12" s="201">
        <v>17.510000000000002</v>
      </c>
      <c r="H12" s="201">
        <v>0</v>
      </c>
      <c r="I12" s="201">
        <v>0</v>
      </c>
      <c r="J12" s="201">
        <v>22.27</v>
      </c>
      <c r="K12" s="201">
        <v>77.400000000000006</v>
      </c>
      <c r="L12" s="201">
        <v>32.799999999999997</v>
      </c>
      <c r="M12" s="201">
        <v>0</v>
      </c>
      <c r="N12" s="201">
        <v>1.08</v>
      </c>
      <c r="O12" s="201">
        <v>1.81</v>
      </c>
      <c r="P12" s="201">
        <v>2.4700000000000002</v>
      </c>
      <c r="Q12" s="201">
        <v>0.2</v>
      </c>
      <c r="R12" s="201">
        <v>0.39</v>
      </c>
      <c r="S12" s="201">
        <v>0.24</v>
      </c>
      <c r="T12" s="201">
        <v>0</v>
      </c>
      <c r="U12" s="201">
        <v>8.15</v>
      </c>
      <c r="V12" s="201">
        <v>0.19</v>
      </c>
      <c r="W12" s="201">
        <v>0.31</v>
      </c>
      <c r="X12" s="201">
        <v>1.34</v>
      </c>
      <c r="Y12" s="201">
        <v>0</v>
      </c>
      <c r="Z12" s="201">
        <v>2.5299999999999998</v>
      </c>
      <c r="AA12" s="201">
        <v>0.82</v>
      </c>
      <c r="AB12" s="201">
        <v>0</v>
      </c>
      <c r="AC12" s="201">
        <v>9.1</v>
      </c>
      <c r="AD12" s="201">
        <v>11.37</v>
      </c>
      <c r="AE12" s="201">
        <v>0</v>
      </c>
      <c r="AF12" s="201">
        <v>0</v>
      </c>
      <c r="AG12" s="201">
        <v>43.39</v>
      </c>
      <c r="AH12" s="201">
        <v>0</v>
      </c>
      <c r="AI12" s="201">
        <v>4.82</v>
      </c>
      <c r="AJ12" s="201">
        <v>0</v>
      </c>
      <c r="AK12" s="201">
        <v>9.67</v>
      </c>
      <c r="AL12" s="201">
        <v>0</v>
      </c>
      <c r="AM12" s="201">
        <v>0</v>
      </c>
      <c r="AN12" s="201">
        <v>0</v>
      </c>
      <c r="AO12" s="201">
        <v>180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10.75</v>
      </c>
      <c r="E13" s="201">
        <v>0</v>
      </c>
      <c r="F13" s="201">
        <v>0</v>
      </c>
      <c r="G13" s="201">
        <v>17.510000000000002</v>
      </c>
      <c r="H13" s="201">
        <v>0</v>
      </c>
      <c r="I13" s="201">
        <v>0</v>
      </c>
      <c r="J13" s="201">
        <v>22.27</v>
      </c>
      <c r="K13" s="201">
        <v>77.400000000000006</v>
      </c>
      <c r="L13" s="201">
        <v>45.14</v>
      </c>
      <c r="M13" s="201">
        <v>0</v>
      </c>
      <c r="N13" s="201">
        <v>1.08</v>
      </c>
      <c r="O13" s="201">
        <v>1.81</v>
      </c>
      <c r="P13" s="201">
        <v>2.4700000000000002</v>
      </c>
      <c r="Q13" s="201">
        <v>2.65</v>
      </c>
      <c r="R13" s="201">
        <v>0.39</v>
      </c>
      <c r="S13" s="201">
        <v>2.85</v>
      </c>
      <c r="T13" s="201">
        <v>0</v>
      </c>
      <c r="U13" s="201">
        <v>8.15</v>
      </c>
      <c r="V13" s="201">
        <v>0.19</v>
      </c>
      <c r="W13" s="201">
        <v>0.31</v>
      </c>
      <c r="X13" s="201">
        <v>1.34</v>
      </c>
      <c r="Y13" s="201">
        <v>0</v>
      </c>
      <c r="Z13" s="201">
        <v>2.5299999999999998</v>
      </c>
      <c r="AA13" s="201">
        <v>0.82</v>
      </c>
      <c r="AB13" s="201">
        <v>0</v>
      </c>
      <c r="AC13" s="201">
        <v>9.1</v>
      </c>
      <c r="AD13" s="201">
        <v>11.37</v>
      </c>
      <c r="AE13" s="201">
        <v>0</v>
      </c>
      <c r="AF13" s="201">
        <v>0</v>
      </c>
      <c r="AG13" s="201">
        <v>43.39</v>
      </c>
      <c r="AH13" s="201">
        <v>0</v>
      </c>
      <c r="AI13" s="201">
        <v>4.82</v>
      </c>
      <c r="AJ13" s="201">
        <v>0</v>
      </c>
      <c r="AK13" s="201">
        <v>9.67</v>
      </c>
      <c r="AL13" s="201">
        <v>0</v>
      </c>
      <c r="AM13" s="201">
        <v>0</v>
      </c>
      <c r="AN13" s="201">
        <v>0</v>
      </c>
      <c r="AO13" s="201">
        <v>180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10.75</v>
      </c>
      <c r="E14" s="201">
        <v>0</v>
      </c>
      <c r="F14" s="201">
        <v>0</v>
      </c>
      <c r="G14" s="201">
        <v>17.510000000000002</v>
      </c>
      <c r="H14" s="201">
        <v>0</v>
      </c>
      <c r="I14" s="201">
        <v>0</v>
      </c>
      <c r="J14" s="201">
        <v>22.27</v>
      </c>
      <c r="K14" s="201">
        <v>77.400000000000006</v>
      </c>
      <c r="L14" s="201">
        <v>45.14</v>
      </c>
      <c r="M14" s="201">
        <v>0</v>
      </c>
      <c r="N14" s="201">
        <v>1.08</v>
      </c>
      <c r="O14" s="201">
        <v>1.81</v>
      </c>
      <c r="P14" s="201">
        <v>2.4700000000000002</v>
      </c>
      <c r="Q14" s="201">
        <v>2.65</v>
      </c>
      <c r="R14" s="201">
        <v>0.39</v>
      </c>
      <c r="S14" s="201">
        <v>2.85</v>
      </c>
      <c r="T14" s="201">
        <v>0</v>
      </c>
      <c r="U14" s="201">
        <v>8.15</v>
      </c>
      <c r="V14" s="201">
        <v>0.19</v>
      </c>
      <c r="W14" s="201">
        <v>0.31</v>
      </c>
      <c r="X14" s="201">
        <v>1.34</v>
      </c>
      <c r="Y14" s="201">
        <v>0</v>
      </c>
      <c r="Z14" s="201">
        <v>2.5299999999999998</v>
      </c>
      <c r="AA14" s="201">
        <v>0.82</v>
      </c>
      <c r="AB14" s="201">
        <v>0</v>
      </c>
      <c r="AC14" s="201">
        <v>9.1</v>
      </c>
      <c r="AD14" s="201">
        <v>11.37</v>
      </c>
      <c r="AE14" s="201">
        <v>0</v>
      </c>
      <c r="AF14" s="201">
        <v>0</v>
      </c>
      <c r="AG14" s="201">
        <v>43.39</v>
      </c>
      <c r="AH14" s="201">
        <v>0</v>
      </c>
      <c r="AI14" s="201">
        <v>4.82</v>
      </c>
      <c r="AJ14" s="201">
        <v>0</v>
      </c>
      <c r="AK14" s="201">
        <v>9.67</v>
      </c>
      <c r="AL14" s="201">
        <v>0</v>
      </c>
      <c r="AM14" s="201">
        <v>0</v>
      </c>
      <c r="AN14" s="201">
        <v>0</v>
      </c>
      <c r="AO14" s="201">
        <v>180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10.75</v>
      </c>
      <c r="E15" s="201">
        <v>0</v>
      </c>
      <c r="F15" s="201">
        <v>0</v>
      </c>
      <c r="G15" s="201">
        <v>17.510000000000002</v>
      </c>
      <c r="H15" s="201">
        <v>0</v>
      </c>
      <c r="I15" s="201">
        <v>0</v>
      </c>
      <c r="J15" s="201">
        <v>22.27</v>
      </c>
      <c r="K15" s="201">
        <v>77.400000000000006</v>
      </c>
      <c r="L15" s="201">
        <v>45.14</v>
      </c>
      <c r="M15" s="201">
        <v>0</v>
      </c>
      <c r="N15" s="201">
        <v>1.08</v>
      </c>
      <c r="O15" s="201">
        <v>1.81</v>
      </c>
      <c r="P15" s="201">
        <v>2.4700000000000002</v>
      </c>
      <c r="Q15" s="201">
        <v>2.75</v>
      </c>
      <c r="R15" s="201">
        <v>5.19</v>
      </c>
      <c r="S15" s="201">
        <v>2.99</v>
      </c>
      <c r="T15" s="201">
        <v>0</v>
      </c>
      <c r="U15" s="201">
        <v>8.15</v>
      </c>
      <c r="V15" s="201">
        <v>0.19</v>
      </c>
      <c r="W15" s="201">
        <v>0.31</v>
      </c>
      <c r="X15" s="201">
        <v>1.34</v>
      </c>
      <c r="Y15" s="201">
        <v>0</v>
      </c>
      <c r="Z15" s="201">
        <v>2.5299999999999998</v>
      </c>
      <c r="AA15" s="201">
        <v>11.75</v>
      </c>
      <c r="AB15" s="201">
        <v>0</v>
      </c>
      <c r="AC15" s="201">
        <v>9.1</v>
      </c>
      <c r="AD15" s="201">
        <v>11.37</v>
      </c>
      <c r="AE15" s="201">
        <v>0</v>
      </c>
      <c r="AF15" s="201">
        <v>0</v>
      </c>
      <c r="AG15" s="201">
        <v>43.39</v>
      </c>
      <c r="AH15" s="201">
        <v>0</v>
      </c>
      <c r="AI15" s="201">
        <v>4.82</v>
      </c>
      <c r="AJ15" s="201">
        <v>0</v>
      </c>
      <c r="AK15" s="201">
        <v>9.67</v>
      </c>
      <c r="AL15" s="201">
        <v>0</v>
      </c>
      <c r="AM15" s="201">
        <v>0</v>
      </c>
      <c r="AN15" s="201">
        <v>0</v>
      </c>
      <c r="AO15" s="201">
        <v>180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10.75</v>
      </c>
      <c r="E16" s="201">
        <v>0</v>
      </c>
      <c r="F16" s="201">
        <v>0</v>
      </c>
      <c r="G16" s="201">
        <v>17.510000000000002</v>
      </c>
      <c r="H16" s="201">
        <v>0</v>
      </c>
      <c r="I16" s="201">
        <v>0</v>
      </c>
      <c r="J16" s="201">
        <v>22.27</v>
      </c>
      <c r="K16" s="201">
        <v>77.400000000000006</v>
      </c>
      <c r="L16" s="201">
        <v>45.14</v>
      </c>
      <c r="M16" s="201">
        <v>0</v>
      </c>
      <c r="N16" s="201">
        <v>1.08</v>
      </c>
      <c r="O16" s="201">
        <v>1.81</v>
      </c>
      <c r="P16" s="201">
        <v>2.4700000000000002</v>
      </c>
      <c r="Q16" s="201">
        <v>2.75</v>
      </c>
      <c r="R16" s="201">
        <v>6.01</v>
      </c>
      <c r="S16" s="201">
        <v>2.99</v>
      </c>
      <c r="T16" s="201">
        <v>0</v>
      </c>
      <c r="U16" s="201">
        <v>8.15</v>
      </c>
      <c r="V16" s="201">
        <v>0.19</v>
      </c>
      <c r="W16" s="201">
        <v>0.31</v>
      </c>
      <c r="X16" s="201">
        <v>1.34</v>
      </c>
      <c r="Y16" s="201">
        <v>0</v>
      </c>
      <c r="Z16" s="201">
        <v>2.5299999999999998</v>
      </c>
      <c r="AA16" s="201">
        <v>11.75</v>
      </c>
      <c r="AB16" s="201">
        <v>0</v>
      </c>
      <c r="AC16" s="201">
        <v>9.1</v>
      </c>
      <c r="AD16" s="201">
        <v>11.37</v>
      </c>
      <c r="AE16" s="201">
        <v>0</v>
      </c>
      <c r="AF16" s="201">
        <v>0</v>
      </c>
      <c r="AG16" s="201">
        <v>43.39</v>
      </c>
      <c r="AH16" s="201">
        <v>0</v>
      </c>
      <c r="AI16" s="201">
        <v>4.82</v>
      </c>
      <c r="AJ16" s="201">
        <v>0</v>
      </c>
      <c r="AK16" s="201">
        <v>9.67</v>
      </c>
      <c r="AL16" s="201">
        <v>0</v>
      </c>
      <c r="AM16" s="201">
        <v>0</v>
      </c>
      <c r="AN16" s="201">
        <v>0</v>
      </c>
      <c r="AO16" s="201">
        <v>180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10.75</v>
      </c>
      <c r="E17" s="201">
        <v>0</v>
      </c>
      <c r="F17" s="201">
        <v>0</v>
      </c>
      <c r="G17" s="201">
        <v>17.510000000000002</v>
      </c>
      <c r="H17" s="201">
        <v>0</v>
      </c>
      <c r="I17" s="201">
        <v>0</v>
      </c>
      <c r="J17" s="201">
        <v>22.27</v>
      </c>
      <c r="K17" s="201">
        <v>77.400000000000006</v>
      </c>
      <c r="L17" s="201">
        <v>45.14</v>
      </c>
      <c r="M17" s="201">
        <v>0</v>
      </c>
      <c r="N17" s="201">
        <v>1.08</v>
      </c>
      <c r="O17" s="201">
        <v>1.81</v>
      </c>
      <c r="P17" s="201">
        <v>2.4700000000000002</v>
      </c>
      <c r="Q17" s="201">
        <v>2.75</v>
      </c>
      <c r="R17" s="201">
        <v>5.19</v>
      </c>
      <c r="S17" s="201">
        <v>2.99</v>
      </c>
      <c r="T17" s="201">
        <v>0</v>
      </c>
      <c r="U17" s="201">
        <v>8.15</v>
      </c>
      <c r="V17" s="201">
        <v>0.19</v>
      </c>
      <c r="W17" s="201">
        <v>0.31</v>
      </c>
      <c r="X17" s="201">
        <v>1.34</v>
      </c>
      <c r="Y17" s="201">
        <v>0</v>
      </c>
      <c r="Z17" s="201">
        <v>2.5299999999999998</v>
      </c>
      <c r="AA17" s="201">
        <v>11.75</v>
      </c>
      <c r="AB17" s="201">
        <v>0</v>
      </c>
      <c r="AC17" s="201">
        <v>9.1</v>
      </c>
      <c r="AD17" s="201">
        <v>11.37</v>
      </c>
      <c r="AE17" s="201">
        <v>0</v>
      </c>
      <c r="AF17" s="201">
        <v>0</v>
      </c>
      <c r="AG17" s="201">
        <v>43.39</v>
      </c>
      <c r="AH17" s="201">
        <v>0</v>
      </c>
      <c r="AI17" s="201">
        <v>4.82</v>
      </c>
      <c r="AJ17" s="201">
        <v>0</v>
      </c>
      <c r="AK17" s="201">
        <v>9.67</v>
      </c>
      <c r="AL17" s="201">
        <v>0</v>
      </c>
      <c r="AM17" s="201">
        <v>0</v>
      </c>
      <c r="AN17" s="201">
        <v>0</v>
      </c>
      <c r="AO17" s="201">
        <v>180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10.75</v>
      </c>
      <c r="E18" s="201">
        <v>0</v>
      </c>
      <c r="F18" s="201">
        <v>0</v>
      </c>
      <c r="G18" s="201">
        <v>17.510000000000002</v>
      </c>
      <c r="H18" s="201">
        <v>0</v>
      </c>
      <c r="I18" s="201">
        <v>0</v>
      </c>
      <c r="J18" s="201">
        <v>22.27</v>
      </c>
      <c r="K18" s="201">
        <v>77.400000000000006</v>
      </c>
      <c r="L18" s="201">
        <v>45.14</v>
      </c>
      <c r="M18" s="201">
        <v>0</v>
      </c>
      <c r="N18" s="201">
        <v>1.08</v>
      </c>
      <c r="O18" s="201">
        <v>1.81</v>
      </c>
      <c r="P18" s="201">
        <v>2.4700000000000002</v>
      </c>
      <c r="Q18" s="201">
        <v>2.75</v>
      </c>
      <c r="R18" s="201">
        <v>5.19</v>
      </c>
      <c r="S18" s="201">
        <v>2.99</v>
      </c>
      <c r="T18" s="201">
        <v>0</v>
      </c>
      <c r="U18" s="201">
        <v>8.15</v>
      </c>
      <c r="V18" s="201">
        <v>0.19</v>
      </c>
      <c r="W18" s="201">
        <v>0.31</v>
      </c>
      <c r="X18" s="201">
        <v>1.34</v>
      </c>
      <c r="Y18" s="201">
        <v>0</v>
      </c>
      <c r="Z18" s="201">
        <v>2.5299999999999998</v>
      </c>
      <c r="AA18" s="201">
        <v>11.75</v>
      </c>
      <c r="AB18" s="201">
        <v>0</v>
      </c>
      <c r="AC18" s="201">
        <v>9.1</v>
      </c>
      <c r="AD18" s="201">
        <v>11.37</v>
      </c>
      <c r="AE18" s="201">
        <v>0</v>
      </c>
      <c r="AF18" s="201">
        <v>0</v>
      </c>
      <c r="AG18" s="201">
        <v>43.39</v>
      </c>
      <c r="AH18" s="201">
        <v>0</v>
      </c>
      <c r="AI18" s="201">
        <v>4.82</v>
      </c>
      <c r="AJ18" s="201">
        <v>0</v>
      </c>
      <c r="AK18" s="201">
        <v>9.67</v>
      </c>
      <c r="AL18" s="201">
        <v>0</v>
      </c>
      <c r="AM18" s="201">
        <v>0</v>
      </c>
      <c r="AN18" s="201">
        <v>0</v>
      </c>
      <c r="AO18" s="201">
        <v>180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10.75</v>
      </c>
      <c r="E19" s="201">
        <v>0</v>
      </c>
      <c r="F19" s="201">
        <v>0</v>
      </c>
      <c r="G19" s="201">
        <v>17.510000000000002</v>
      </c>
      <c r="H19" s="201">
        <v>0</v>
      </c>
      <c r="I19" s="201">
        <v>0</v>
      </c>
      <c r="J19" s="201">
        <v>22.27</v>
      </c>
      <c r="K19" s="201">
        <v>77.400000000000006</v>
      </c>
      <c r="L19" s="201">
        <v>45.14</v>
      </c>
      <c r="M19" s="201">
        <v>0</v>
      </c>
      <c r="N19" s="201">
        <v>1.08</v>
      </c>
      <c r="O19" s="201">
        <v>1.81</v>
      </c>
      <c r="P19" s="201">
        <v>2.4700000000000002</v>
      </c>
      <c r="Q19" s="201">
        <v>2.75</v>
      </c>
      <c r="R19" s="201">
        <v>5.19</v>
      </c>
      <c r="S19" s="201">
        <v>2.99</v>
      </c>
      <c r="T19" s="201">
        <v>0</v>
      </c>
      <c r="U19" s="201">
        <v>8.15</v>
      </c>
      <c r="V19" s="201">
        <v>0.19</v>
      </c>
      <c r="W19" s="201">
        <v>0.31</v>
      </c>
      <c r="X19" s="201">
        <v>1.34</v>
      </c>
      <c r="Y19" s="201">
        <v>0</v>
      </c>
      <c r="Z19" s="201">
        <v>2.5299999999999998</v>
      </c>
      <c r="AA19" s="201">
        <v>11.75</v>
      </c>
      <c r="AB19" s="201">
        <v>0</v>
      </c>
      <c r="AC19" s="201">
        <v>9.1</v>
      </c>
      <c r="AD19" s="201">
        <v>11.37</v>
      </c>
      <c r="AE19" s="201">
        <v>0</v>
      </c>
      <c r="AF19" s="201">
        <v>0</v>
      </c>
      <c r="AG19" s="201">
        <v>43.39</v>
      </c>
      <c r="AH19" s="201">
        <v>0</v>
      </c>
      <c r="AI19" s="201">
        <v>4.82</v>
      </c>
      <c r="AJ19" s="201">
        <v>0</v>
      </c>
      <c r="AK19" s="201">
        <v>9.67</v>
      </c>
      <c r="AL19" s="201">
        <v>0</v>
      </c>
      <c r="AM19" s="201">
        <v>0</v>
      </c>
      <c r="AN19" s="201">
        <v>0</v>
      </c>
      <c r="AO19" s="201">
        <v>180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10.75</v>
      </c>
      <c r="E20" s="201">
        <v>0</v>
      </c>
      <c r="F20" s="201">
        <v>0</v>
      </c>
      <c r="G20" s="201">
        <v>17.510000000000002</v>
      </c>
      <c r="H20" s="201">
        <v>0</v>
      </c>
      <c r="I20" s="201">
        <v>0</v>
      </c>
      <c r="J20" s="201">
        <v>22.27</v>
      </c>
      <c r="K20" s="201">
        <v>77.400000000000006</v>
      </c>
      <c r="L20" s="201">
        <v>45.14</v>
      </c>
      <c r="M20" s="201">
        <v>0</v>
      </c>
      <c r="N20" s="201">
        <v>1.08</v>
      </c>
      <c r="O20" s="201">
        <v>1.81</v>
      </c>
      <c r="P20" s="201">
        <v>2.4700000000000002</v>
      </c>
      <c r="Q20" s="201">
        <v>2.75</v>
      </c>
      <c r="R20" s="201">
        <v>5.19</v>
      </c>
      <c r="S20" s="201">
        <v>2.99</v>
      </c>
      <c r="T20" s="201">
        <v>0</v>
      </c>
      <c r="U20" s="201">
        <v>8.15</v>
      </c>
      <c r="V20" s="201">
        <v>0.19</v>
      </c>
      <c r="W20" s="201">
        <v>0.31</v>
      </c>
      <c r="X20" s="201">
        <v>1.34</v>
      </c>
      <c r="Y20" s="201">
        <v>0</v>
      </c>
      <c r="Z20" s="201">
        <v>2.5299999999999998</v>
      </c>
      <c r="AA20" s="201">
        <v>11.75</v>
      </c>
      <c r="AB20" s="201">
        <v>0</v>
      </c>
      <c r="AC20" s="201">
        <v>9.1</v>
      </c>
      <c r="AD20" s="201">
        <v>11.37</v>
      </c>
      <c r="AE20" s="201">
        <v>0</v>
      </c>
      <c r="AF20" s="201">
        <v>0</v>
      </c>
      <c r="AG20" s="201">
        <v>43.39</v>
      </c>
      <c r="AH20" s="201">
        <v>0</v>
      </c>
      <c r="AI20" s="201">
        <v>4.82</v>
      </c>
      <c r="AJ20" s="201">
        <v>0</v>
      </c>
      <c r="AK20" s="201">
        <v>9.67</v>
      </c>
      <c r="AL20" s="201">
        <v>0</v>
      </c>
      <c r="AM20" s="201">
        <v>0</v>
      </c>
      <c r="AN20" s="201">
        <v>0</v>
      </c>
      <c r="AO20" s="201">
        <v>180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10.75</v>
      </c>
      <c r="E21" s="201">
        <v>0</v>
      </c>
      <c r="F21" s="201">
        <v>0</v>
      </c>
      <c r="G21" s="201">
        <v>17.510000000000002</v>
      </c>
      <c r="H21" s="201">
        <v>0</v>
      </c>
      <c r="I21" s="201">
        <v>0</v>
      </c>
      <c r="J21" s="201">
        <v>22.27</v>
      </c>
      <c r="K21" s="201">
        <v>77.400000000000006</v>
      </c>
      <c r="L21" s="201">
        <v>45.14</v>
      </c>
      <c r="M21" s="201">
        <v>0</v>
      </c>
      <c r="N21" s="201">
        <v>1.08</v>
      </c>
      <c r="O21" s="201">
        <v>1.81</v>
      </c>
      <c r="P21" s="201">
        <v>2.4700000000000002</v>
      </c>
      <c r="Q21" s="201">
        <v>2.75</v>
      </c>
      <c r="R21" s="201">
        <v>5.19</v>
      </c>
      <c r="S21" s="201">
        <v>2.99</v>
      </c>
      <c r="T21" s="201">
        <v>0</v>
      </c>
      <c r="U21" s="201">
        <v>8.15</v>
      </c>
      <c r="V21" s="201">
        <v>0.19</v>
      </c>
      <c r="W21" s="201">
        <v>0.31</v>
      </c>
      <c r="X21" s="201">
        <v>1.34</v>
      </c>
      <c r="Y21" s="201">
        <v>0</v>
      </c>
      <c r="Z21" s="201">
        <v>2.5299999999999998</v>
      </c>
      <c r="AA21" s="201">
        <v>11.75</v>
      </c>
      <c r="AB21" s="201">
        <v>0</v>
      </c>
      <c r="AC21" s="201">
        <v>9.1</v>
      </c>
      <c r="AD21" s="201">
        <v>11.37</v>
      </c>
      <c r="AE21" s="201">
        <v>0</v>
      </c>
      <c r="AF21" s="201">
        <v>0</v>
      </c>
      <c r="AG21" s="201">
        <v>43.39</v>
      </c>
      <c r="AH21" s="201">
        <v>0</v>
      </c>
      <c r="AI21" s="201">
        <v>4.82</v>
      </c>
      <c r="AJ21" s="201">
        <v>0</v>
      </c>
      <c r="AK21" s="201">
        <v>9.67</v>
      </c>
      <c r="AL21" s="201">
        <v>0</v>
      </c>
      <c r="AM21" s="201">
        <v>0</v>
      </c>
      <c r="AN21" s="201">
        <v>0</v>
      </c>
      <c r="AO21" s="201">
        <v>180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10.75</v>
      </c>
      <c r="E22" s="201">
        <v>0</v>
      </c>
      <c r="F22" s="201">
        <v>0</v>
      </c>
      <c r="G22" s="201">
        <v>17.510000000000002</v>
      </c>
      <c r="H22" s="201">
        <v>0</v>
      </c>
      <c r="I22" s="201">
        <v>0</v>
      </c>
      <c r="J22" s="201">
        <v>22.27</v>
      </c>
      <c r="K22" s="201">
        <v>77.400000000000006</v>
      </c>
      <c r="L22" s="201">
        <v>45.14</v>
      </c>
      <c r="M22" s="201">
        <v>0</v>
      </c>
      <c r="N22" s="201">
        <v>1.08</v>
      </c>
      <c r="O22" s="201">
        <v>1.81</v>
      </c>
      <c r="P22" s="201">
        <v>2.4700000000000002</v>
      </c>
      <c r="Q22" s="201">
        <v>2.75</v>
      </c>
      <c r="R22" s="201">
        <v>5.19</v>
      </c>
      <c r="S22" s="201">
        <v>2.99</v>
      </c>
      <c r="T22" s="201">
        <v>0</v>
      </c>
      <c r="U22" s="201">
        <v>8.15</v>
      </c>
      <c r="V22" s="201">
        <v>0.19</v>
      </c>
      <c r="W22" s="201">
        <v>0.31</v>
      </c>
      <c r="X22" s="201">
        <v>1.34</v>
      </c>
      <c r="Y22" s="201">
        <v>0</v>
      </c>
      <c r="Z22" s="201">
        <v>2.5299999999999998</v>
      </c>
      <c r="AA22" s="201">
        <v>11.75</v>
      </c>
      <c r="AB22" s="201">
        <v>0</v>
      </c>
      <c r="AC22" s="201">
        <v>9.1</v>
      </c>
      <c r="AD22" s="201">
        <v>11.37</v>
      </c>
      <c r="AE22" s="201">
        <v>0</v>
      </c>
      <c r="AF22" s="201">
        <v>0</v>
      </c>
      <c r="AG22" s="201">
        <v>43.39</v>
      </c>
      <c r="AH22" s="201">
        <v>0</v>
      </c>
      <c r="AI22" s="201">
        <v>4.82</v>
      </c>
      <c r="AJ22" s="201">
        <v>0</v>
      </c>
      <c r="AK22" s="201">
        <v>9.67</v>
      </c>
      <c r="AL22" s="201">
        <v>0</v>
      </c>
      <c r="AM22" s="201">
        <v>0</v>
      </c>
      <c r="AN22" s="201">
        <v>0</v>
      </c>
      <c r="AO22" s="201">
        <v>180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10.75</v>
      </c>
      <c r="E23" s="201">
        <v>0</v>
      </c>
      <c r="F23" s="201">
        <v>0</v>
      </c>
      <c r="G23" s="201">
        <v>17.510000000000002</v>
      </c>
      <c r="H23" s="201">
        <v>0</v>
      </c>
      <c r="I23" s="201">
        <v>0</v>
      </c>
      <c r="J23" s="201">
        <v>22.27</v>
      </c>
      <c r="K23" s="201">
        <v>77.400000000000006</v>
      </c>
      <c r="L23" s="201">
        <v>45.14</v>
      </c>
      <c r="M23" s="201">
        <v>0</v>
      </c>
      <c r="N23" s="201">
        <v>1.08</v>
      </c>
      <c r="O23" s="201">
        <v>1.81</v>
      </c>
      <c r="P23" s="201">
        <v>2.4700000000000002</v>
      </c>
      <c r="Q23" s="201">
        <v>3.17</v>
      </c>
      <c r="R23" s="201">
        <v>5.19</v>
      </c>
      <c r="S23" s="201">
        <v>2.99</v>
      </c>
      <c r="T23" s="201">
        <v>0</v>
      </c>
      <c r="U23" s="201">
        <v>8.15</v>
      </c>
      <c r="V23" s="201">
        <v>0.19</v>
      </c>
      <c r="W23" s="201">
        <v>0.31</v>
      </c>
      <c r="X23" s="201">
        <v>1.34</v>
      </c>
      <c r="Y23" s="201">
        <v>0</v>
      </c>
      <c r="Z23" s="201">
        <v>2.5299999999999998</v>
      </c>
      <c r="AA23" s="201">
        <v>11.75</v>
      </c>
      <c r="AB23" s="201">
        <v>0</v>
      </c>
      <c r="AC23" s="201">
        <v>9.1</v>
      </c>
      <c r="AD23" s="201">
        <v>11.37</v>
      </c>
      <c r="AE23" s="201">
        <v>0</v>
      </c>
      <c r="AF23" s="201">
        <v>0</v>
      </c>
      <c r="AG23" s="201">
        <v>43.39</v>
      </c>
      <c r="AH23" s="201">
        <v>0</v>
      </c>
      <c r="AI23" s="201">
        <v>4.82</v>
      </c>
      <c r="AJ23" s="201">
        <v>0</v>
      </c>
      <c r="AK23" s="201">
        <v>9.67</v>
      </c>
      <c r="AL23" s="201">
        <v>0</v>
      </c>
      <c r="AM23" s="201">
        <v>0</v>
      </c>
      <c r="AN23" s="201">
        <v>0</v>
      </c>
      <c r="AO23" s="201">
        <v>180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10.75</v>
      </c>
      <c r="E24" s="201">
        <v>0</v>
      </c>
      <c r="F24" s="201">
        <v>0</v>
      </c>
      <c r="G24" s="201">
        <v>17.510000000000002</v>
      </c>
      <c r="H24" s="201">
        <v>0</v>
      </c>
      <c r="I24" s="201">
        <v>0</v>
      </c>
      <c r="J24" s="201">
        <v>22.27</v>
      </c>
      <c r="K24" s="201">
        <v>77.400000000000006</v>
      </c>
      <c r="L24" s="201">
        <v>45.14</v>
      </c>
      <c r="M24" s="201">
        <v>0</v>
      </c>
      <c r="N24" s="201">
        <v>1.08</v>
      </c>
      <c r="O24" s="201">
        <v>1.81</v>
      </c>
      <c r="P24" s="201">
        <v>2.4700000000000002</v>
      </c>
      <c r="Q24" s="201">
        <v>2.75</v>
      </c>
      <c r="R24" s="201">
        <v>5.19</v>
      </c>
      <c r="S24" s="201">
        <v>2.99</v>
      </c>
      <c r="T24" s="201">
        <v>0</v>
      </c>
      <c r="U24" s="201">
        <v>8.15</v>
      </c>
      <c r="V24" s="201">
        <v>0.19</v>
      </c>
      <c r="W24" s="201">
        <v>0.31</v>
      </c>
      <c r="X24" s="201">
        <v>1.34</v>
      </c>
      <c r="Y24" s="201">
        <v>0</v>
      </c>
      <c r="Z24" s="201">
        <v>2.5299999999999998</v>
      </c>
      <c r="AA24" s="201">
        <v>11.75</v>
      </c>
      <c r="AB24" s="201">
        <v>0</v>
      </c>
      <c r="AC24" s="201">
        <v>9.1</v>
      </c>
      <c r="AD24" s="201">
        <v>11.37</v>
      </c>
      <c r="AE24" s="201">
        <v>0</v>
      </c>
      <c r="AF24" s="201">
        <v>0</v>
      </c>
      <c r="AG24" s="201">
        <v>43.39</v>
      </c>
      <c r="AH24" s="201">
        <v>0</v>
      </c>
      <c r="AI24" s="201">
        <v>4.82</v>
      </c>
      <c r="AJ24" s="201">
        <v>0</v>
      </c>
      <c r="AK24" s="201">
        <v>9.67</v>
      </c>
      <c r="AL24" s="201">
        <v>0</v>
      </c>
      <c r="AM24" s="201">
        <v>0</v>
      </c>
      <c r="AN24" s="201">
        <v>0</v>
      </c>
      <c r="AO24" s="201">
        <v>180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10.75</v>
      </c>
      <c r="E25" s="201">
        <v>0</v>
      </c>
      <c r="F25" s="201">
        <v>0</v>
      </c>
      <c r="G25" s="201">
        <v>17.510000000000002</v>
      </c>
      <c r="H25" s="201">
        <v>0</v>
      </c>
      <c r="I25" s="201">
        <v>0</v>
      </c>
      <c r="J25" s="201">
        <v>22.27</v>
      </c>
      <c r="K25" s="201">
        <v>77.400000000000006</v>
      </c>
      <c r="L25" s="201">
        <v>45.14</v>
      </c>
      <c r="M25" s="201">
        <v>0</v>
      </c>
      <c r="N25" s="201">
        <v>1.08</v>
      </c>
      <c r="O25" s="201">
        <v>1.81</v>
      </c>
      <c r="P25" s="201">
        <v>2.4700000000000002</v>
      </c>
      <c r="Q25" s="201">
        <v>2.75</v>
      </c>
      <c r="R25" s="201">
        <v>5.19</v>
      </c>
      <c r="S25" s="201">
        <v>2.99</v>
      </c>
      <c r="T25" s="201">
        <v>0</v>
      </c>
      <c r="U25" s="201">
        <v>8.15</v>
      </c>
      <c r="V25" s="201">
        <v>0.19</v>
      </c>
      <c r="W25" s="201">
        <v>0.31</v>
      </c>
      <c r="X25" s="201">
        <v>1.34</v>
      </c>
      <c r="Y25" s="201">
        <v>0</v>
      </c>
      <c r="Z25" s="201">
        <v>2.5299999999999998</v>
      </c>
      <c r="AA25" s="201">
        <v>11.75</v>
      </c>
      <c r="AB25" s="201">
        <v>0</v>
      </c>
      <c r="AC25" s="201">
        <v>9.1</v>
      </c>
      <c r="AD25" s="201">
        <v>11.37</v>
      </c>
      <c r="AE25" s="201">
        <v>0</v>
      </c>
      <c r="AF25" s="201">
        <v>0</v>
      </c>
      <c r="AG25" s="201">
        <v>43.39</v>
      </c>
      <c r="AH25" s="201">
        <v>0</v>
      </c>
      <c r="AI25" s="201">
        <v>4.82</v>
      </c>
      <c r="AJ25" s="201">
        <v>0</v>
      </c>
      <c r="AK25" s="201">
        <v>9.67</v>
      </c>
      <c r="AL25" s="201">
        <v>0</v>
      </c>
      <c r="AM25" s="201">
        <v>0</v>
      </c>
      <c r="AN25" s="201">
        <v>0</v>
      </c>
      <c r="AO25" s="201">
        <v>180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10.75</v>
      </c>
      <c r="E26" s="201">
        <v>0</v>
      </c>
      <c r="F26" s="201">
        <v>0</v>
      </c>
      <c r="G26" s="201">
        <v>17.510000000000002</v>
      </c>
      <c r="H26" s="201">
        <v>0</v>
      </c>
      <c r="I26" s="201">
        <v>0</v>
      </c>
      <c r="J26" s="201">
        <v>22.27</v>
      </c>
      <c r="K26" s="201">
        <v>77.400000000000006</v>
      </c>
      <c r="L26" s="201">
        <v>45.14</v>
      </c>
      <c r="M26" s="201">
        <v>0</v>
      </c>
      <c r="N26" s="201">
        <v>1.08</v>
      </c>
      <c r="O26" s="201">
        <v>1.81</v>
      </c>
      <c r="P26" s="201">
        <v>2.4700000000000002</v>
      </c>
      <c r="Q26" s="201">
        <v>2.75</v>
      </c>
      <c r="R26" s="201">
        <v>5.19</v>
      </c>
      <c r="S26" s="201">
        <v>2.99</v>
      </c>
      <c r="T26" s="201">
        <v>0</v>
      </c>
      <c r="U26" s="201">
        <v>8.15</v>
      </c>
      <c r="V26" s="201">
        <v>0.19</v>
      </c>
      <c r="W26" s="201">
        <v>0.31</v>
      </c>
      <c r="X26" s="201">
        <v>1.34</v>
      </c>
      <c r="Y26" s="201">
        <v>0</v>
      </c>
      <c r="Z26" s="201">
        <v>2.5299999999999998</v>
      </c>
      <c r="AA26" s="201">
        <v>11.75</v>
      </c>
      <c r="AB26" s="201">
        <v>0</v>
      </c>
      <c r="AC26" s="201">
        <v>9.1</v>
      </c>
      <c r="AD26" s="201">
        <v>11.37</v>
      </c>
      <c r="AE26" s="201">
        <v>0</v>
      </c>
      <c r="AF26" s="201">
        <v>0</v>
      </c>
      <c r="AG26" s="201">
        <v>43.39</v>
      </c>
      <c r="AH26" s="201">
        <v>0</v>
      </c>
      <c r="AI26" s="201">
        <v>4.82</v>
      </c>
      <c r="AJ26" s="201">
        <v>0</v>
      </c>
      <c r="AK26" s="201">
        <v>9.67</v>
      </c>
      <c r="AL26" s="201">
        <v>0</v>
      </c>
      <c r="AM26" s="201">
        <v>0</v>
      </c>
      <c r="AN26" s="201">
        <v>0</v>
      </c>
      <c r="AO26" s="201">
        <v>180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10.75</v>
      </c>
      <c r="E27" s="201">
        <v>0</v>
      </c>
      <c r="F27" s="201">
        <v>0</v>
      </c>
      <c r="G27" s="201">
        <v>17.510000000000002</v>
      </c>
      <c r="H27" s="201">
        <v>0</v>
      </c>
      <c r="I27" s="201">
        <v>0</v>
      </c>
      <c r="J27" s="201">
        <v>22.27</v>
      </c>
      <c r="K27" s="201">
        <v>77.400000000000006</v>
      </c>
      <c r="L27" s="201">
        <v>45.14</v>
      </c>
      <c r="M27" s="201">
        <v>0</v>
      </c>
      <c r="N27" s="201">
        <v>1.08</v>
      </c>
      <c r="O27" s="201">
        <v>1.81</v>
      </c>
      <c r="P27" s="201">
        <v>2.4700000000000002</v>
      </c>
      <c r="Q27" s="201">
        <v>2.75</v>
      </c>
      <c r="R27" s="201">
        <v>5.19</v>
      </c>
      <c r="S27" s="201">
        <v>2.99</v>
      </c>
      <c r="T27" s="201">
        <v>0</v>
      </c>
      <c r="U27" s="201">
        <v>8.15</v>
      </c>
      <c r="V27" s="201">
        <v>0.19</v>
      </c>
      <c r="W27" s="201">
        <v>0.31</v>
      </c>
      <c r="X27" s="201">
        <v>1.34</v>
      </c>
      <c r="Y27" s="201">
        <v>0</v>
      </c>
      <c r="Z27" s="201">
        <v>2.5299999999999998</v>
      </c>
      <c r="AA27" s="201">
        <v>11.75</v>
      </c>
      <c r="AB27" s="201">
        <v>0</v>
      </c>
      <c r="AC27" s="201">
        <v>9.1</v>
      </c>
      <c r="AD27" s="201">
        <v>11.37</v>
      </c>
      <c r="AE27" s="201">
        <v>0</v>
      </c>
      <c r="AF27" s="201">
        <v>0</v>
      </c>
      <c r="AG27" s="201">
        <v>43.39</v>
      </c>
      <c r="AH27" s="201">
        <v>0</v>
      </c>
      <c r="AI27" s="201">
        <v>4.82</v>
      </c>
      <c r="AJ27" s="201">
        <v>0</v>
      </c>
      <c r="AK27" s="201">
        <v>11.29</v>
      </c>
      <c r="AL27" s="201">
        <v>0</v>
      </c>
      <c r="AM27" s="201">
        <v>0</v>
      </c>
      <c r="AN27" s="201">
        <v>0</v>
      </c>
      <c r="AO27" s="201">
        <v>180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10.75</v>
      </c>
      <c r="E28" s="201">
        <v>0</v>
      </c>
      <c r="F28" s="201">
        <v>0</v>
      </c>
      <c r="G28" s="201">
        <v>17.510000000000002</v>
      </c>
      <c r="H28" s="201">
        <v>0</v>
      </c>
      <c r="I28" s="201">
        <v>0</v>
      </c>
      <c r="J28" s="201">
        <v>22.27</v>
      </c>
      <c r="K28" s="201">
        <v>77.400000000000006</v>
      </c>
      <c r="L28" s="201">
        <v>45.14</v>
      </c>
      <c r="M28" s="201">
        <v>0</v>
      </c>
      <c r="N28" s="201">
        <v>1.08</v>
      </c>
      <c r="O28" s="201">
        <v>1.81</v>
      </c>
      <c r="P28" s="201">
        <v>2.4700000000000002</v>
      </c>
      <c r="Q28" s="201">
        <v>2.75</v>
      </c>
      <c r="R28" s="201">
        <v>5.19</v>
      </c>
      <c r="S28" s="201">
        <v>2.99</v>
      </c>
      <c r="T28" s="201">
        <v>0</v>
      </c>
      <c r="U28" s="201">
        <v>8.15</v>
      </c>
      <c r="V28" s="201">
        <v>0.19</v>
      </c>
      <c r="W28" s="201">
        <v>0.31</v>
      </c>
      <c r="X28" s="201">
        <v>1.34</v>
      </c>
      <c r="Y28" s="201">
        <v>0</v>
      </c>
      <c r="Z28" s="201">
        <v>2.5299999999999998</v>
      </c>
      <c r="AA28" s="201">
        <v>11.75</v>
      </c>
      <c r="AB28" s="201">
        <v>0</v>
      </c>
      <c r="AC28" s="201">
        <v>9.1</v>
      </c>
      <c r="AD28" s="201">
        <v>11.37</v>
      </c>
      <c r="AE28" s="201">
        <v>0</v>
      </c>
      <c r="AF28" s="201">
        <v>0</v>
      </c>
      <c r="AG28" s="201">
        <v>43.39</v>
      </c>
      <c r="AH28" s="201">
        <v>0</v>
      </c>
      <c r="AI28" s="201">
        <v>4.82</v>
      </c>
      <c r="AJ28" s="201">
        <v>0</v>
      </c>
      <c r="AK28" s="201">
        <v>11.29</v>
      </c>
      <c r="AL28" s="201">
        <v>0</v>
      </c>
      <c r="AM28" s="201">
        <v>0</v>
      </c>
      <c r="AN28" s="201">
        <v>0</v>
      </c>
      <c r="AO28" s="201">
        <v>180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10.75</v>
      </c>
      <c r="E29" s="201">
        <v>0</v>
      </c>
      <c r="F29" s="201">
        <v>0</v>
      </c>
      <c r="G29" s="201">
        <v>17.510000000000002</v>
      </c>
      <c r="H29" s="201">
        <v>0</v>
      </c>
      <c r="I29" s="201">
        <v>0</v>
      </c>
      <c r="J29" s="201">
        <v>22.27</v>
      </c>
      <c r="K29" s="201">
        <v>77.400000000000006</v>
      </c>
      <c r="L29" s="201">
        <v>45.14</v>
      </c>
      <c r="M29" s="201">
        <v>0</v>
      </c>
      <c r="N29" s="201">
        <v>1.08</v>
      </c>
      <c r="O29" s="201">
        <v>1.81</v>
      </c>
      <c r="P29" s="201">
        <v>2.4700000000000002</v>
      </c>
      <c r="Q29" s="201">
        <v>2.75</v>
      </c>
      <c r="R29" s="201">
        <v>5.19</v>
      </c>
      <c r="S29" s="201">
        <v>2.99</v>
      </c>
      <c r="T29" s="201">
        <v>0</v>
      </c>
      <c r="U29" s="201">
        <v>8.15</v>
      </c>
      <c r="V29" s="201">
        <v>0.19</v>
      </c>
      <c r="W29" s="201">
        <v>0.31</v>
      </c>
      <c r="X29" s="201">
        <v>1.34</v>
      </c>
      <c r="Y29" s="201">
        <v>0</v>
      </c>
      <c r="Z29" s="201">
        <v>2.5299999999999998</v>
      </c>
      <c r="AA29" s="201">
        <v>11.75</v>
      </c>
      <c r="AB29" s="201">
        <v>0</v>
      </c>
      <c r="AC29" s="201">
        <v>9.1</v>
      </c>
      <c r="AD29" s="201">
        <v>11.37</v>
      </c>
      <c r="AE29" s="201">
        <v>0</v>
      </c>
      <c r="AF29" s="201">
        <v>0</v>
      </c>
      <c r="AG29" s="201">
        <v>43.39</v>
      </c>
      <c r="AH29" s="201">
        <v>0</v>
      </c>
      <c r="AI29" s="201">
        <v>4.82</v>
      </c>
      <c r="AJ29" s="201">
        <v>0</v>
      </c>
      <c r="AK29" s="201">
        <v>11.29</v>
      </c>
      <c r="AL29" s="201">
        <v>0</v>
      </c>
      <c r="AM29" s="201">
        <v>0</v>
      </c>
      <c r="AN29" s="201">
        <v>0</v>
      </c>
      <c r="AO29" s="201">
        <v>180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10.75</v>
      </c>
      <c r="E30" s="201">
        <v>0</v>
      </c>
      <c r="F30" s="201">
        <v>0</v>
      </c>
      <c r="G30" s="201">
        <v>17.510000000000002</v>
      </c>
      <c r="H30" s="201">
        <v>0</v>
      </c>
      <c r="I30" s="201">
        <v>0</v>
      </c>
      <c r="J30" s="201">
        <v>22.27</v>
      </c>
      <c r="K30" s="201">
        <v>77.400000000000006</v>
      </c>
      <c r="L30" s="201">
        <v>45.14</v>
      </c>
      <c r="M30" s="201">
        <v>0</v>
      </c>
      <c r="N30" s="201">
        <v>1.08</v>
      </c>
      <c r="O30" s="201">
        <v>1.81</v>
      </c>
      <c r="P30" s="201">
        <v>2.4700000000000002</v>
      </c>
      <c r="Q30" s="201">
        <v>2.75</v>
      </c>
      <c r="R30" s="201">
        <v>5.19</v>
      </c>
      <c r="S30" s="201">
        <v>2.99</v>
      </c>
      <c r="T30" s="201">
        <v>0</v>
      </c>
      <c r="U30" s="201">
        <v>8.15</v>
      </c>
      <c r="V30" s="201">
        <v>0.19</v>
      </c>
      <c r="W30" s="201">
        <v>0.31</v>
      </c>
      <c r="X30" s="201">
        <v>1.34</v>
      </c>
      <c r="Y30" s="201">
        <v>0</v>
      </c>
      <c r="Z30" s="201">
        <v>2.5299999999999998</v>
      </c>
      <c r="AA30" s="201">
        <v>11.75</v>
      </c>
      <c r="AB30" s="201">
        <v>0</v>
      </c>
      <c r="AC30" s="201">
        <v>9.1</v>
      </c>
      <c r="AD30" s="201">
        <v>11.37</v>
      </c>
      <c r="AE30" s="201">
        <v>0</v>
      </c>
      <c r="AF30" s="201">
        <v>0</v>
      </c>
      <c r="AG30" s="201">
        <v>43.39</v>
      </c>
      <c r="AH30" s="201">
        <v>0</v>
      </c>
      <c r="AI30" s="201">
        <v>4.82</v>
      </c>
      <c r="AJ30" s="201">
        <v>0</v>
      </c>
      <c r="AK30" s="201">
        <v>11.29</v>
      </c>
      <c r="AL30" s="201">
        <v>0</v>
      </c>
      <c r="AM30" s="201">
        <v>0</v>
      </c>
      <c r="AN30" s="201">
        <v>0</v>
      </c>
      <c r="AO30" s="201">
        <v>180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10.75</v>
      </c>
      <c r="E31" s="201">
        <v>0</v>
      </c>
      <c r="F31" s="201">
        <v>0</v>
      </c>
      <c r="G31" s="201">
        <v>17.510000000000002</v>
      </c>
      <c r="H31" s="201">
        <v>0</v>
      </c>
      <c r="I31" s="201">
        <v>0</v>
      </c>
      <c r="J31" s="201">
        <v>22.27</v>
      </c>
      <c r="K31" s="201">
        <v>77.400000000000006</v>
      </c>
      <c r="L31" s="201">
        <v>45.14</v>
      </c>
      <c r="M31" s="201">
        <v>0</v>
      </c>
      <c r="N31" s="201">
        <v>1.08</v>
      </c>
      <c r="O31" s="201">
        <v>1.81</v>
      </c>
      <c r="P31" s="201">
        <v>2.4700000000000002</v>
      </c>
      <c r="Q31" s="201">
        <v>2.75</v>
      </c>
      <c r="R31" s="201">
        <v>0.39</v>
      </c>
      <c r="S31" s="201">
        <v>2.99</v>
      </c>
      <c r="T31" s="201">
        <v>0</v>
      </c>
      <c r="U31" s="201">
        <v>8.15</v>
      </c>
      <c r="V31" s="201">
        <v>0.19</v>
      </c>
      <c r="W31" s="201">
        <v>0.31</v>
      </c>
      <c r="X31" s="201">
        <v>1.34</v>
      </c>
      <c r="Y31" s="201">
        <v>0</v>
      </c>
      <c r="Z31" s="201">
        <v>2.5299999999999998</v>
      </c>
      <c r="AA31" s="201">
        <v>11.75</v>
      </c>
      <c r="AB31" s="201">
        <v>0</v>
      </c>
      <c r="AC31" s="201">
        <v>9.1</v>
      </c>
      <c r="AD31" s="201">
        <v>11.37</v>
      </c>
      <c r="AE31" s="201">
        <v>0</v>
      </c>
      <c r="AF31" s="201">
        <v>0</v>
      </c>
      <c r="AG31" s="201">
        <v>43.39</v>
      </c>
      <c r="AH31" s="201">
        <v>0</v>
      </c>
      <c r="AI31" s="201">
        <v>4.82</v>
      </c>
      <c r="AJ31" s="201">
        <v>0</v>
      </c>
      <c r="AK31" s="201">
        <v>11.29</v>
      </c>
      <c r="AL31" s="201">
        <v>0</v>
      </c>
      <c r="AM31" s="201">
        <v>0</v>
      </c>
      <c r="AN31" s="201">
        <v>0</v>
      </c>
      <c r="AO31" s="201">
        <v>180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10.75</v>
      </c>
      <c r="E32" s="201">
        <v>0</v>
      </c>
      <c r="F32" s="201">
        <v>0</v>
      </c>
      <c r="G32" s="201">
        <v>17.510000000000002</v>
      </c>
      <c r="H32" s="201">
        <v>0</v>
      </c>
      <c r="I32" s="201">
        <v>0</v>
      </c>
      <c r="J32" s="201">
        <v>22.27</v>
      </c>
      <c r="K32" s="201">
        <v>77.400000000000006</v>
      </c>
      <c r="L32" s="201">
        <v>45.14</v>
      </c>
      <c r="M32" s="201">
        <v>0</v>
      </c>
      <c r="N32" s="201">
        <v>1.08</v>
      </c>
      <c r="O32" s="201">
        <v>1.81</v>
      </c>
      <c r="P32" s="201">
        <v>2.4700000000000002</v>
      </c>
      <c r="Q32" s="201">
        <v>2.75</v>
      </c>
      <c r="R32" s="201">
        <v>0.39</v>
      </c>
      <c r="S32" s="201">
        <v>2.99</v>
      </c>
      <c r="T32" s="201">
        <v>0</v>
      </c>
      <c r="U32" s="201">
        <v>8.15</v>
      </c>
      <c r="V32" s="201">
        <v>0.19</v>
      </c>
      <c r="W32" s="201">
        <v>0.31</v>
      </c>
      <c r="X32" s="201">
        <v>1.34</v>
      </c>
      <c r="Y32" s="201">
        <v>0</v>
      </c>
      <c r="Z32" s="201">
        <v>2.5299999999999998</v>
      </c>
      <c r="AA32" s="201">
        <v>11.75</v>
      </c>
      <c r="AB32" s="201">
        <v>0</v>
      </c>
      <c r="AC32" s="201">
        <v>9.1</v>
      </c>
      <c r="AD32" s="201">
        <v>11.37</v>
      </c>
      <c r="AE32" s="201">
        <v>0</v>
      </c>
      <c r="AF32" s="201">
        <v>0</v>
      </c>
      <c r="AG32" s="201">
        <v>43.39</v>
      </c>
      <c r="AH32" s="201">
        <v>0</v>
      </c>
      <c r="AI32" s="201">
        <v>4.82</v>
      </c>
      <c r="AJ32" s="201">
        <v>0</v>
      </c>
      <c r="AK32" s="201">
        <v>11.29</v>
      </c>
      <c r="AL32" s="201">
        <v>0</v>
      </c>
      <c r="AM32" s="201">
        <v>0</v>
      </c>
      <c r="AN32" s="201">
        <v>0</v>
      </c>
      <c r="AO32" s="201">
        <v>180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10.75</v>
      </c>
      <c r="E33" s="201">
        <v>0</v>
      </c>
      <c r="F33" s="201">
        <v>0</v>
      </c>
      <c r="G33" s="201">
        <v>17.510000000000002</v>
      </c>
      <c r="H33" s="201">
        <v>0</v>
      </c>
      <c r="I33" s="201">
        <v>0</v>
      </c>
      <c r="J33" s="201">
        <v>22.27</v>
      </c>
      <c r="K33" s="201">
        <v>77.400000000000006</v>
      </c>
      <c r="L33" s="201">
        <v>45.14</v>
      </c>
      <c r="M33" s="201">
        <v>0</v>
      </c>
      <c r="N33" s="201">
        <v>1.08</v>
      </c>
      <c r="O33" s="201">
        <v>1.81</v>
      </c>
      <c r="P33" s="201">
        <v>2.4700000000000002</v>
      </c>
      <c r="Q33" s="201">
        <v>2.75</v>
      </c>
      <c r="R33" s="201">
        <v>0.39</v>
      </c>
      <c r="S33" s="201">
        <v>2.99</v>
      </c>
      <c r="T33" s="201">
        <v>0</v>
      </c>
      <c r="U33" s="201">
        <v>8.15</v>
      </c>
      <c r="V33" s="201">
        <v>0.19</v>
      </c>
      <c r="W33" s="201">
        <v>0.31</v>
      </c>
      <c r="X33" s="201">
        <v>1.34</v>
      </c>
      <c r="Y33" s="201">
        <v>0</v>
      </c>
      <c r="Z33" s="201">
        <v>2.5299999999999998</v>
      </c>
      <c r="AA33" s="201">
        <v>11.75</v>
      </c>
      <c r="AB33" s="201">
        <v>0</v>
      </c>
      <c r="AC33" s="201">
        <v>9.1</v>
      </c>
      <c r="AD33" s="201">
        <v>11.37</v>
      </c>
      <c r="AE33" s="201">
        <v>0</v>
      </c>
      <c r="AF33" s="201">
        <v>0</v>
      </c>
      <c r="AG33" s="201">
        <v>43.39</v>
      </c>
      <c r="AH33" s="201">
        <v>0</v>
      </c>
      <c r="AI33" s="201">
        <v>4.82</v>
      </c>
      <c r="AJ33" s="201">
        <v>0</v>
      </c>
      <c r="AK33" s="201">
        <v>11.29</v>
      </c>
      <c r="AL33" s="201">
        <v>0</v>
      </c>
      <c r="AM33" s="201">
        <v>0</v>
      </c>
      <c r="AN33" s="201">
        <v>0</v>
      </c>
      <c r="AO33" s="201">
        <v>180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10.75</v>
      </c>
      <c r="E34" s="201">
        <v>0</v>
      </c>
      <c r="F34" s="201">
        <v>0</v>
      </c>
      <c r="G34" s="201">
        <v>17.510000000000002</v>
      </c>
      <c r="H34" s="201">
        <v>0</v>
      </c>
      <c r="I34" s="201">
        <v>0</v>
      </c>
      <c r="J34" s="201">
        <v>22.27</v>
      </c>
      <c r="K34" s="201">
        <v>77.400000000000006</v>
      </c>
      <c r="L34" s="201">
        <v>45.14</v>
      </c>
      <c r="M34" s="201">
        <v>0</v>
      </c>
      <c r="N34" s="201">
        <v>1.08</v>
      </c>
      <c r="O34" s="201">
        <v>1.81</v>
      </c>
      <c r="P34" s="201">
        <v>2.4700000000000002</v>
      </c>
      <c r="Q34" s="201">
        <v>2.75</v>
      </c>
      <c r="R34" s="201">
        <v>0.39</v>
      </c>
      <c r="S34" s="201">
        <v>2.99</v>
      </c>
      <c r="T34" s="201">
        <v>0</v>
      </c>
      <c r="U34" s="201">
        <v>8.15</v>
      </c>
      <c r="V34" s="201">
        <v>0.19</v>
      </c>
      <c r="W34" s="201">
        <v>0.31</v>
      </c>
      <c r="X34" s="201">
        <v>1.34</v>
      </c>
      <c r="Y34" s="201">
        <v>0</v>
      </c>
      <c r="Z34" s="201">
        <v>2.5299999999999998</v>
      </c>
      <c r="AA34" s="201">
        <v>11.75</v>
      </c>
      <c r="AB34" s="201">
        <v>0</v>
      </c>
      <c r="AC34" s="201">
        <v>9.1</v>
      </c>
      <c r="AD34" s="201">
        <v>11.37</v>
      </c>
      <c r="AE34" s="201">
        <v>0</v>
      </c>
      <c r="AF34" s="201">
        <v>0</v>
      </c>
      <c r="AG34" s="201">
        <v>43.39</v>
      </c>
      <c r="AH34" s="201">
        <v>0</v>
      </c>
      <c r="AI34" s="201">
        <v>4.82</v>
      </c>
      <c r="AJ34" s="201">
        <v>0</v>
      </c>
      <c r="AK34" s="201">
        <v>11.29</v>
      </c>
      <c r="AL34" s="201">
        <v>0</v>
      </c>
      <c r="AM34" s="201">
        <v>0</v>
      </c>
      <c r="AN34" s="201">
        <v>0</v>
      </c>
      <c r="AO34" s="201">
        <v>180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10.53</v>
      </c>
      <c r="E35" s="201">
        <v>0</v>
      </c>
      <c r="F35" s="201">
        <v>0</v>
      </c>
      <c r="G35" s="201">
        <v>17.510000000000002</v>
      </c>
      <c r="H35" s="201">
        <v>0</v>
      </c>
      <c r="I35" s="201">
        <v>0</v>
      </c>
      <c r="J35" s="201">
        <v>22.27</v>
      </c>
      <c r="K35" s="201">
        <v>77.400000000000006</v>
      </c>
      <c r="L35" s="201">
        <v>45.14</v>
      </c>
      <c r="M35" s="201">
        <v>0</v>
      </c>
      <c r="N35" s="201">
        <v>1.08</v>
      </c>
      <c r="O35" s="201">
        <v>1.81</v>
      </c>
      <c r="P35" s="201">
        <v>2.4700000000000002</v>
      </c>
      <c r="Q35" s="201">
        <v>2.75</v>
      </c>
      <c r="R35" s="201">
        <v>4.9800000000000004</v>
      </c>
      <c r="S35" s="201">
        <v>2.99</v>
      </c>
      <c r="T35" s="201">
        <v>0</v>
      </c>
      <c r="U35" s="201">
        <v>8.15</v>
      </c>
      <c r="V35" s="201">
        <v>2.39</v>
      </c>
      <c r="W35" s="201">
        <v>0.31</v>
      </c>
      <c r="X35" s="201">
        <v>1.34</v>
      </c>
      <c r="Y35" s="201">
        <v>0</v>
      </c>
      <c r="Z35" s="201">
        <v>2.5299999999999998</v>
      </c>
      <c r="AA35" s="201">
        <v>11.75</v>
      </c>
      <c r="AB35" s="201">
        <v>0</v>
      </c>
      <c r="AC35" s="201">
        <v>9.1</v>
      </c>
      <c r="AD35" s="201">
        <v>11.37</v>
      </c>
      <c r="AE35" s="201">
        <v>0</v>
      </c>
      <c r="AF35" s="201">
        <v>0</v>
      </c>
      <c r="AG35" s="201">
        <v>43.39</v>
      </c>
      <c r="AH35" s="201">
        <v>0</v>
      </c>
      <c r="AI35" s="201">
        <v>4.82</v>
      </c>
      <c r="AJ35" s="201">
        <v>0</v>
      </c>
      <c r="AK35" s="201">
        <v>11.29</v>
      </c>
      <c r="AL35" s="201">
        <v>0</v>
      </c>
      <c r="AM35" s="201">
        <v>0</v>
      </c>
      <c r="AN35" s="201">
        <v>0</v>
      </c>
      <c r="AO35" s="201">
        <v>180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10.53</v>
      </c>
      <c r="E36" s="201">
        <v>0</v>
      </c>
      <c r="F36" s="201">
        <v>0</v>
      </c>
      <c r="G36" s="201">
        <v>17.510000000000002</v>
      </c>
      <c r="H36" s="201">
        <v>0</v>
      </c>
      <c r="I36" s="201">
        <v>0</v>
      </c>
      <c r="J36" s="201">
        <v>22.27</v>
      </c>
      <c r="K36" s="201">
        <v>77.400000000000006</v>
      </c>
      <c r="L36" s="201">
        <v>45.14</v>
      </c>
      <c r="M36" s="201">
        <v>0</v>
      </c>
      <c r="N36" s="201">
        <v>1.08</v>
      </c>
      <c r="O36" s="201">
        <v>1.81</v>
      </c>
      <c r="P36" s="201">
        <v>2.4700000000000002</v>
      </c>
      <c r="Q36" s="201">
        <v>2.75</v>
      </c>
      <c r="R36" s="201">
        <v>4.9800000000000004</v>
      </c>
      <c r="S36" s="201">
        <v>2.99</v>
      </c>
      <c r="T36" s="201">
        <v>0</v>
      </c>
      <c r="U36" s="201">
        <v>8.15</v>
      </c>
      <c r="V36" s="201">
        <v>2.39</v>
      </c>
      <c r="W36" s="201">
        <v>0.31</v>
      </c>
      <c r="X36" s="201">
        <v>1.34</v>
      </c>
      <c r="Y36" s="201">
        <v>0</v>
      </c>
      <c r="Z36" s="201">
        <v>2.5299999999999998</v>
      </c>
      <c r="AA36" s="201">
        <v>11.75</v>
      </c>
      <c r="AB36" s="201">
        <v>0</v>
      </c>
      <c r="AC36" s="201">
        <v>9.1</v>
      </c>
      <c r="AD36" s="201">
        <v>11.37</v>
      </c>
      <c r="AE36" s="201">
        <v>0</v>
      </c>
      <c r="AF36" s="201">
        <v>0</v>
      </c>
      <c r="AG36" s="201">
        <v>43.39</v>
      </c>
      <c r="AH36" s="201">
        <v>0</v>
      </c>
      <c r="AI36" s="201">
        <v>4.82</v>
      </c>
      <c r="AJ36" s="201">
        <v>0</v>
      </c>
      <c r="AK36" s="201">
        <v>11.29</v>
      </c>
      <c r="AL36" s="201">
        <v>0</v>
      </c>
      <c r="AM36" s="201">
        <v>0</v>
      </c>
      <c r="AN36" s="201">
        <v>0</v>
      </c>
      <c r="AO36" s="201">
        <v>180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10.53</v>
      </c>
      <c r="E37" s="201">
        <v>0</v>
      </c>
      <c r="F37" s="201">
        <v>0</v>
      </c>
      <c r="G37" s="201">
        <v>17.510000000000002</v>
      </c>
      <c r="H37" s="201">
        <v>0</v>
      </c>
      <c r="I37" s="201">
        <v>0</v>
      </c>
      <c r="J37" s="201">
        <v>22.27</v>
      </c>
      <c r="K37" s="201">
        <v>77.400000000000006</v>
      </c>
      <c r="L37" s="201">
        <v>45.14</v>
      </c>
      <c r="M37" s="201">
        <v>0</v>
      </c>
      <c r="N37" s="201">
        <v>1.08</v>
      </c>
      <c r="O37" s="201">
        <v>1.81</v>
      </c>
      <c r="P37" s="201">
        <v>2.4700000000000002</v>
      </c>
      <c r="Q37" s="201">
        <v>2.75</v>
      </c>
      <c r="R37" s="201">
        <v>4.9800000000000004</v>
      </c>
      <c r="S37" s="201">
        <v>2.99</v>
      </c>
      <c r="T37" s="201">
        <v>0</v>
      </c>
      <c r="U37" s="201">
        <v>8.15</v>
      </c>
      <c r="V37" s="201">
        <v>2.39</v>
      </c>
      <c r="W37" s="201">
        <v>0.31</v>
      </c>
      <c r="X37" s="201">
        <v>1.34</v>
      </c>
      <c r="Y37" s="201">
        <v>0</v>
      </c>
      <c r="Z37" s="201">
        <v>2.94</v>
      </c>
      <c r="AA37" s="201">
        <v>11.75</v>
      </c>
      <c r="AB37" s="201">
        <v>0</v>
      </c>
      <c r="AC37" s="201">
        <v>9.1</v>
      </c>
      <c r="AD37" s="201">
        <v>11.37</v>
      </c>
      <c r="AE37" s="201">
        <v>0</v>
      </c>
      <c r="AF37" s="201">
        <v>0</v>
      </c>
      <c r="AG37" s="201">
        <v>43.39</v>
      </c>
      <c r="AH37" s="201">
        <v>0</v>
      </c>
      <c r="AI37" s="201">
        <v>4.82</v>
      </c>
      <c r="AJ37" s="201">
        <v>0</v>
      </c>
      <c r="AK37" s="201">
        <v>11.29</v>
      </c>
      <c r="AL37" s="201">
        <v>0</v>
      </c>
      <c r="AM37" s="201">
        <v>0</v>
      </c>
      <c r="AN37" s="201">
        <v>0</v>
      </c>
      <c r="AO37" s="201">
        <v>180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10.53</v>
      </c>
      <c r="E38" s="201">
        <v>0</v>
      </c>
      <c r="F38" s="201">
        <v>0</v>
      </c>
      <c r="G38" s="201">
        <v>17.510000000000002</v>
      </c>
      <c r="H38" s="201">
        <v>0</v>
      </c>
      <c r="I38" s="201">
        <v>0</v>
      </c>
      <c r="J38" s="201">
        <v>22.27</v>
      </c>
      <c r="K38" s="201">
        <v>77.400000000000006</v>
      </c>
      <c r="L38" s="201">
        <v>45.14</v>
      </c>
      <c r="M38" s="201">
        <v>0</v>
      </c>
      <c r="N38" s="201">
        <v>1.08</v>
      </c>
      <c r="O38" s="201">
        <v>1.81</v>
      </c>
      <c r="P38" s="201">
        <v>2.4700000000000002</v>
      </c>
      <c r="Q38" s="201">
        <v>2.75</v>
      </c>
      <c r="R38" s="201">
        <v>4.9800000000000004</v>
      </c>
      <c r="S38" s="201">
        <v>2.99</v>
      </c>
      <c r="T38" s="201">
        <v>0</v>
      </c>
      <c r="U38" s="201">
        <v>8.15</v>
      </c>
      <c r="V38" s="201">
        <v>2.39</v>
      </c>
      <c r="W38" s="201">
        <v>0.31</v>
      </c>
      <c r="X38" s="201">
        <v>1.34</v>
      </c>
      <c r="Y38" s="201">
        <v>0</v>
      </c>
      <c r="Z38" s="201">
        <v>2.94</v>
      </c>
      <c r="AA38" s="201">
        <v>11.75</v>
      </c>
      <c r="AB38" s="201">
        <v>0</v>
      </c>
      <c r="AC38" s="201">
        <v>9.1</v>
      </c>
      <c r="AD38" s="201">
        <v>11.37</v>
      </c>
      <c r="AE38" s="201">
        <v>0</v>
      </c>
      <c r="AF38" s="201">
        <v>0</v>
      </c>
      <c r="AG38" s="201">
        <v>43.39</v>
      </c>
      <c r="AH38" s="201">
        <v>0</v>
      </c>
      <c r="AI38" s="201">
        <v>4.82</v>
      </c>
      <c r="AJ38" s="201">
        <v>0</v>
      </c>
      <c r="AK38" s="201">
        <v>11.29</v>
      </c>
      <c r="AL38" s="201">
        <v>0</v>
      </c>
      <c r="AM38" s="201">
        <v>0</v>
      </c>
      <c r="AN38" s="201">
        <v>0</v>
      </c>
      <c r="AO38" s="201">
        <v>180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10.53</v>
      </c>
      <c r="E39" s="201">
        <v>0</v>
      </c>
      <c r="F39" s="201">
        <v>0</v>
      </c>
      <c r="G39" s="201">
        <v>17.510000000000002</v>
      </c>
      <c r="H39" s="201">
        <v>0</v>
      </c>
      <c r="I39" s="201">
        <v>0</v>
      </c>
      <c r="J39" s="201">
        <v>22.27</v>
      </c>
      <c r="K39" s="201">
        <v>77.400000000000006</v>
      </c>
      <c r="L39" s="201">
        <v>45.14</v>
      </c>
      <c r="M39" s="201">
        <v>0</v>
      </c>
      <c r="N39" s="201">
        <v>1.08</v>
      </c>
      <c r="O39" s="201">
        <v>1.81</v>
      </c>
      <c r="P39" s="201">
        <v>2.4700000000000002</v>
      </c>
      <c r="Q39" s="201">
        <v>2.72</v>
      </c>
      <c r="R39" s="201">
        <v>5.39</v>
      </c>
      <c r="S39" s="201">
        <v>2.99</v>
      </c>
      <c r="T39" s="201">
        <v>0</v>
      </c>
      <c r="U39" s="201">
        <v>8.15</v>
      </c>
      <c r="V39" s="201">
        <v>2.39</v>
      </c>
      <c r="W39" s="201">
        <v>0.32</v>
      </c>
      <c r="X39" s="201">
        <v>1.34</v>
      </c>
      <c r="Y39" s="201">
        <v>0</v>
      </c>
      <c r="Z39" s="201">
        <v>5.05</v>
      </c>
      <c r="AA39" s="201">
        <v>11.75</v>
      </c>
      <c r="AB39" s="201">
        <v>0</v>
      </c>
      <c r="AC39" s="201">
        <v>9.1</v>
      </c>
      <c r="AD39" s="201">
        <v>11.37</v>
      </c>
      <c r="AE39" s="201">
        <v>0</v>
      </c>
      <c r="AF39" s="201">
        <v>0</v>
      </c>
      <c r="AG39" s="201">
        <v>43.39</v>
      </c>
      <c r="AH39" s="201">
        <v>0</v>
      </c>
      <c r="AI39" s="201">
        <v>4.82</v>
      </c>
      <c r="AJ39" s="201">
        <v>0</v>
      </c>
      <c r="AK39" s="201">
        <v>11.29</v>
      </c>
      <c r="AL39" s="201">
        <v>0</v>
      </c>
      <c r="AM39" s="201">
        <v>0</v>
      </c>
      <c r="AN39" s="201">
        <v>0</v>
      </c>
      <c r="AO39" s="201">
        <v>176.4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10.53</v>
      </c>
      <c r="E40" s="201">
        <v>0</v>
      </c>
      <c r="F40" s="201">
        <v>0</v>
      </c>
      <c r="G40" s="201">
        <v>17.510000000000002</v>
      </c>
      <c r="H40" s="201">
        <v>0</v>
      </c>
      <c r="I40" s="201">
        <v>0</v>
      </c>
      <c r="J40" s="201">
        <v>22.27</v>
      </c>
      <c r="K40" s="201">
        <v>77.400000000000006</v>
      </c>
      <c r="L40" s="201">
        <v>45.14</v>
      </c>
      <c r="M40" s="201">
        <v>0</v>
      </c>
      <c r="N40" s="201">
        <v>1.08</v>
      </c>
      <c r="O40" s="201">
        <v>1.81</v>
      </c>
      <c r="P40" s="201">
        <v>2.4700000000000002</v>
      </c>
      <c r="Q40" s="201">
        <v>2.75</v>
      </c>
      <c r="R40" s="201">
        <v>5.41</v>
      </c>
      <c r="S40" s="201">
        <v>2.99</v>
      </c>
      <c r="T40" s="201">
        <v>0</v>
      </c>
      <c r="U40" s="201">
        <v>8.15</v>
      </c>
      <c r="V40" s="201">
        <v>2.4900000000000002</v>
      </c>
      <c r="W40" s="201">
        <v>0.39</v>
      </c>
      <c r="X40" s="201">
        <v>1.89</v>
      </c>
      <c r="Y40" s="201">
        <v>0</v>
      </c>
      <c r="Z40" s="201">
        <v>5.05</v>
      </c>
      <c r="AA40" s="201">
        <v>11.75</v>
      </c>
      <c r="AB40" s="201">
        <v>0</v>
      </c>
      <c r="AC40" s="201">
        <v>9.1</v>
      </c>
      <c r="AD40" s="201">
        <v>11.37</v>
      </c>
      <c r="AE40" s="201">
        <v>0</v>
      </c>
      <c r="AF40" s="201">
        <v>0</v>
      </c>
      <c r="AG40" s="201">
        <v>43.39</v>
      </c>
      <c r="AH40" s="201">
        <v>0</v>
      </c>
      <c r="AI40" s="201">
        <v>4.82</v>
      </c>
      <c r="AJ40" s="201">
        <v>0</v>
      </c>
      <c r="AK40" s="201">
        <v>11.29</v>
      </c>
      <c r="AL40" s="201">
        <v>0</v>
      </c>
      <c r="AM40" s="201">
        <v>0</v>
      </c>
      <c r="AN40" s="201">
        <v>0</v>
      </c>
      <c r="AO40" s="201">
        <v>176.4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10.53</v>
      </c>
      <c r="E41" s="201">
        <v>0</v>
      </c>
      <c r="F41" s="201">
        <v>0</v>
      </c>
      <c r="G41" s="201">
        <v>17.510000000000002</v>
      </c>
      <c r="H41" s="201">
        <v>0</v>
      </c>
      <c r="I41" s="201">
        <v>0</v>
      </c>
      <c r="J41" s="201">
        <v>22.27</v>
      </c>
      <c r="K41" s="201">
        <v>77.400000000000006</v>
      </c>
      <c r="L41" s="201">
        <v>45.14</v>
      </c>
      <c r="M41" s="201">
        <v>0</v>
      </c>
      <c r="N41" s="201">
        <v>1.08</v>
      </c>
      <c r="O41" s="201">
        <v>1.81</v>
      </c>
      <c r="P41" s="201">
        <v>2.4700000000000002</v>
      </c>
      <c r="Q41" s="201">
        <v>2.72</v>
      </c>
      <c r="R41" s="201">
        <v>5.39</v>
      </c>
      <c r="S41" s="201">
        <v>2.99</v>
      </c>
      <c r="T41" s="201">
        <v>0</v>
      </c>
      <c r="U41" s="201">
        <v>8.15</v>
      </c>
      <c r="V41" s="201">
        <v>2.39</v>
      </c>
      <c r="W41" s="201">
        <v>0.31</v>
      </c>
      <c r="X41" s="201">
        <v>1.34</v>
      </c>
      <c r="Y41" s="201">
        <v>0</v>
      </c>
      <c r="Z41" s="201">
        <v>5.37</v>
      </c>
      <c r="AA41" s="201">
        <v>11.75</v>
      </c>
      <c r="AB41" s="201">
        <v>0</v>
      </c>
      <c r="AC41" s="201">
        <v>9.1</v>
      </c>
      <c r="AD41" s="201">
        <v>11.37</v>
      </c>
      <c r="AE41" s="201">
        <v>0</v>
      </c>
      <c r="AF41" s="201">
        <v>0</v>
      </c>
      <c r="AG41" s="201">
        <v>43.39</v>
      </c>
      <c r="AH41" s="201">
        <v>0</v>
      </c>
      <c r="AI41" s="201">
        <v>4.82</v>
      </c>
      <c r="AJ41" s="201">
        <v>0</v>
      </c>
      <c r="AK41" s="201">
        <v>9.67</v>
      </c>
      <c r="AL41" s="201">
        <v>0</v>
      </c>
      <c r="AM41" s="201">
        <v>0</v>
      </c>
      <c r="AN41" s="201">
        <v>0</v>
      </c>
      <c r="AO41" s="201">
        <v>176.4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10.53</v>
      </c>
      <c r="E42" s="201">
        <v>0</v>
      </c>
      <c r="F42" s="201">
        <v>0</v>
      </c>
      <c r="G42" s="201">
        <v>17.510000000000002</v>
      </c>
      <c r="H42" s="201">
        <v>0</v>
      </c>
      <c r="I42" s="201">
        <v>0</v>
      </c>
      <c r="J42" s="201">
        <v>22.27</v>
      </c>
      <c r="K42" s="201">
        <v>77.400000000000006</v>
      </c>
      <c r="L42" s="201">
        <v>45.14</v>
      </c>
      <c r="M42" s="201">
        <v>0</v>
      </c>
      <c r="N42" s="201">
        <v>1.08</v>
      </c>
      <c r="O42" s="201">
        <v>1.81</v>
      </c>
      <c r="P42" s="201">
        <v>2.4700000000000002</v>
      </c>
      <c r="Q42" s="201">
        <v>2.72</v>
      </c>
      <c r="R42" s="201">
        <v>5.39</v>
      </c>
      <c r="S42" s="201">
        <v>2.99</v>
      </c>
      <c r="T42" s="201">
        <v>0</v>
      </c>
      <c r="U42" s="201">
        <v>8.15</v>
      </c>
      <c r="V42" s="201">
        <v>2.4900000000000002</v>
      </c>
      <c r="W42" s="201">
        <v>0.31</v>
      </c>
      <c r="X42" s="201">
        <v>1.34</v>
      </c>
      <c r="Y42" s="201">
        <v>0</v>
      </c>
      <c r="Z42" s="201">
        <v>5.48</v>
      </c>
      <c r="AA42" s="201">
        <v>11.75</v>
      </c>
      <c r="AB42" s="201">
        <v>0</v>
      </c>
      <c r="AC42" s="201">
        <v>9.1</v>
      </c>
      <c r="AD42" s="201">
        <v>11.37</v>
      </c>
      <c r="AE42" s="201">
        <v>0</v>
      </c>
      <c r="AF42" s="201">
        <v>0</v>
      </c>
      <c r="AG42" s="201">
        <v>43.39</v>
      </c>
      <c r="AH42" s="201">
        <v>0</v>
      </c>
      <c r="AI42" s="201">
        <v>4.82</v>
      </c>
      <c r="AJ42" s="201">
        <v>0</v>
      </c>
      <c r="AK42" s="201">
        <v>9.67</v>
      </c>
      <c r="AL42" s="201">
        <v>0</v>
      </c>
      <c r="AM42" s="201">
        <v>0</v>
      </c>
      <c r="AN42" s="201">
        <v>0</v>
      </c>
      <c r="AO42" s="201">
        <v>176.4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10.53</v>
      </c>
      <c r="E43" s="201">
        <v>0</v>
      </c>
      <c r="F43" s="201">
        <v>0</v>
      </c>
      <c r="G43" s="201">
        <v>17.510000000000002</v>
      </c>
      <c r="H43" s="201">
        <v>0</v>
      </c>
      <c r="I43" s="201">
        <v>0</v>
      </c>
      <c r="J43" s="201">
        <v>22.13</v>
      </c>
      <c r="K43" s="201">
        <v>77.400000000000006</v>
      </c>
      <c r="L43" s="201">
        <v>45.14</v>
      </c>
      <c r="M43" s="201">
        <v>0</v>
      </c>
      <c r="N43" s="201">
        <v>1.08</v>
      </c>
      <c r="O43" s="201">
        <v>1.81</v>
      </c>
      <c r="P43" s="201">
        <v>2.4700000000000002</v>
      </c>
      <c r="Q43" s="201">
        <v>2.72</v>
      </c>
      <c r="R43" s="201">
        <v>5.39</v>
      </c>
      <c r="S43" s="201">
        <v>2.99</v>
      </c>
      <c r="T43" s="201">
        <v>0</v>
      </c>
      <c r="U43" s="201">
        <v>8.15</v>
      </c>
      <c r="V43" s="201">
        <v>2.4900000000000002</v>
      </c>
      <c r="W43" s="201">
        <v>0.31</v>
      </c>
      <c r="X43" s="201">
        <v>1.34</v>
      </c>
      <c r="Y43" s="201">
        <v>0</v>
      </c>
      <c r="Z43" s="201">
        <v>4.4400000000000004</v>
      </c>
      <c r="AA43" s="201">
        <v>11.75</v>
      </c>
      <c r="AB43" s="201">
        <v>0</v>
      </c>
      <c r="AC43" s="201">
        <v>9.1</v>
      </c>
      <c r="AD43" s="201">
        <v>11.37</v>
      </c>
      <c r="AE43" s="201">
        <v>0</v>
      </c>
      <c r="AF43" s="201">
        <v>0</v>
      </c>
      <c r="AG43" s="201">
        <v>43.39</v>
      </c>
      <c r="AH43" s="201">
        <v>0</v>
      </c>
      <c r="AI43" s="201">
        <v>4.82</v>
      </c>
      <c r="AJ43" s="201">
        <v>0</v>
      </c>
      <c r="AK43" s="201">
        <v>9.67</v>
      </c>
      <c r="AL43" s="201">
        <v>0</v>
      </c>
      <c r="AM43" s="201">
        <v>0</v>
      </c>
      <c r="AN43" s="201">
        <v>0</v>
      </c>
      <c r="AO43" s="201">
        <v>176.4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10.53</v>
      </c>
      <c r="E44" s="201">
        <v>0</v>
      </c>
      <c r="F44" s="201">
        <v>0</v>
      </c>
      <c r="G44" s="201">
        <v>17.510000000000002</v>
      </c>
      <c r="H44" s="201">
        <v>0</v>
      </c>
      <c r="I44" s="201">
        <v>0</v>
      </c>
      <c r="J44" s="201">
        <v>22.13</v>
      </c>
      <c r="K44" s="201">
        <v>77.400000000000006</v>
      </c>
      <c r="L44" s="201">
        <v>45.14</v>
      </c>
      <c r="M44" s="201">
        <v>0</v>
      </c>
      <c r="N44" s="201">
        <v>1.08</v>
      </c>
      <c r="O44" s="201">
        <v>1.81</v>
      </c>
      <c r="P44" s="201">
        <v>2.4700000000000002</v>
      </c>
      <c r="Q44" s="201">
        <v>2.72</v>
      </c>
      <c r="R44" s="201">
        <v>5.39</v>
      </c>
      <c r="S44" s="201">
        <v>2.99</v>
      </c>
      <c r="T44" s="201">
        <v>0</v>
      </c>
      <c r="U44" s="201">
        <v>8.15</v>
      </c>
      <c r="V44" s="201">
        <v>2.4900000000000002</v>
      </c>
      <c r="W44" s="201">
        <v>0.31</v>
      </c>
      <c r="X44" s="201">
        <v>1.34</v>
      </c>
      <c r="Y44" s="201">
        <v>0</v>
      </c>
      <c r="Z44" s="201">
        <v>4.4400000000000004</v>
      </c>
      <c r="AA44" s="201">
        <v>11.75</v>
      </c>
      <c r="AB44" s="201">
        <v>0</v>
      </c>
      <c r="AC44" s="201">
        <v>9.1</v>
      </c>
      <c r="AD44" s="201">
        <v>11.37</v>
      </c>
      <c r="AE44" s="201">
        <v>0</v>
      </c>
      <c r="AF44" s="201">
        <v>0</v>
      </c>
      <c r="AG44" s="201">
        <v>43.39</v>
      </c>
      <c r="AH44" s="201">
        <v>0</v>
      </c>
      <c r="AI44" s="201">
        <v>4.82</v>
      </c>
      <c r="AJ44" s="201">
        <v>0</v>
      </c>
      <c r="AK44" s="201">
        <v>9.67</v>
      </c>
      <c r="AL44" s="201">
        <v>0</v>
      </c>
      <c r="AM44" s="201">
        <v>0</v>
      </c>
      <c r="AN44" s="201">
        <v>0</v>
      </c>
      <c r="AO44" s="201">
        <v>176.4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10.53</v>
      </c>
      <c r="E45" s="201">
        <v>0</v>
      </c>
      <c r="F45" s="201">
        <v>0</v>
      </c>
      <c r="G45" s="201">
        <v>17.510000000000002</v>
      </c>
      <c r="H45" s="201">
        <v>0</v>
      </c>
      <c r="I45" s="201">
        <v>0</v>
      </c>
      <c r="J45" s="201">
        <v>22.13</v>
      </c>
      <c r="K45" s="201">
        <v>77.400000000000006</v>
      </c>
      <c r="L45" s="201">
        <v>45.14</v>
      </c>
      <c r="M45" s="201">
        <v>0</v>
      </c>
      <c r="N45" s="201">
        <v>1.08</v>
      </c>
      <c r="O45" s="201">
        <v>1.81</v>
      </c>
      <c r="P45" s="201">
        <v>2.4700000000000002</v>
      </c>
      <c r="Q45" s="201">
        <v>2.72</v>
      </c>
      <c r="R45" s="201">
        <v>6.17</v>
      </c>
      <c r="S45" s="201">
        <v>2.99</v>
      </c>
      <c r="T45" s="201">
        <v>0</v>
      </c>
      <c r="U45" s="201">
        <v>8.15</v>
      </c>
      <c r="V45" s="201">
        <v>2.4900000000000002</v>
      </c>
      <c r="W45" s="201">
        <v>0.35</v>
      </c>
      <c r="X45" s="201">
        <v>1.34</v>
      </c>
      <c r="Y45" s="201">
        <v>0</v>
      </c>
      <c r="Z45" s="201">
        <v>37.17</v>
      </c>
      <c r="AA45" s="201">
        <v>11.75</v>
      </c>
      <c r="AB45" s="201">
        <v>0</v>
      </c>
      <c r="AC45" s="201">
        <v>9.1</v>
      </c>
      <c r="AD45" s="201">
        <v>11.37</v>
      </c>
      <c r="AE45" s="201">
        <v>0</v>
      </c>
      <c r="AF45" s="201">
        <v>0</v>
      </c>
      <c r="AG45" s="201">
        <v>43.39</v>
      </c>
      <c r="AH45" s="201">
        <v>0</v>
      </c>
      <c r="AI45" s="201">
        <v>4.82</v>
      </c>
      <c r="AJ45" s="201">
        <v>0</v>
      </c>
      <c r="AK45" s="201">
        <v>9.67</v>
      </c>
      <c r="AL45" s="201">
        <v>0</v>
      </c>
      <c r="AM45" s="201">
        <v>0</v>
      </c>
      <c r="AN45" s="201">
        <v>0</v>
      </c>
      <c r="AO45" s="201">
        <v>176.4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10.53</v>
      </c>
      <c r="E46" s="201">
        <v>0</v>
      </c>
      <c r="F46" s="201">
        <v>0</v>
      </c>
      <c r="G46" s="201">
        <v>17.510000000000002</v>
      </c>
      <c r="H46" s="201">
        <v>0</v>
      </c>
      <c r="I46" s="201">
        <v>0</v>
      </c>
      <c r="J46" s="201">
        <v>22.13</v>
      </c>
      <c r="K46" s="201">
        <v>77.400000000000006</v>
      </c>
      <c r="L46" s="201">
        <v>45.14</v>
      </c>
      <c r="M46" s="201">
        <v>0</v>
      </c>
      <c r="N46" s="201">
        <v>1.08</v>
      </c>
      <c r="O46" s="201">
        <v>1.81</v>
      </c>
      <c r="P46" s="201">
        <v>2.4700000000000002</v>
      </c>
      <c r="Q46" s="201">
        <v>2.72</v>
      </c>
      <c r="R46" s="201">
        <v>5.39</v>
      </c>
      <c r="S46" s="201">
        <v>2.99</v>
      </c>
      <c r="T46" s="201">
        <v>0</v>
      </c>
      <c r="U46" s="201">
        <v>8.15</v>
      </c>
      <c r="V46" s="201">
        <v>2.4900000000000002</v>
      </c>
      <c r="W46" s="201">
        <v>0.36</v>
      </c>
      <c r="X46" s="201">
        <v>1.34</v>
      </c>
      <c r="Y46" s="201">
        <v>0</v>
      </c>
      <c r="Z46" s="201">
        <v>37.17</v>
      </c>
      <c r="AA46" s="201">
        <v>11.75</v>
      </c>
      <c r="AB46" s="201">
        <v>0</v>
      </c>
      <c r="AC46" s="201">
        <v>9.1</v>
      </c>
      <c r="AD46" s="201">
        <v>11.37</v>
      </c>
      <c r="AE46" s="201">
        <v>0</v>
      </c>
      <c r="AF46" s="201">
        <v>0</v>
      </c>
      <c r="AG46" s="201">
        <v>43.39</v>
      </c>
      <c r="AH46" s="201">
        <v>0</v>
      </c>
      <c r="AI46" s="201">
        <v>4.82</v>
      </c>
      <c r="AJ46" s="201">
        <v>0</v>
      </c>
      <c r="AK46" s="201">
        <v>9.67</v>
      </c>
      <c r="AL46" s="201">
        <v>0</v>
      </c>
      <c r="AM46" s="201">
        <v>0</v>
      </c>
      <c r="AN46" s="201">
        <v>0</v>
      </c>
      <c r="AO46" s="201">
        <v>176.4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10.53</v>
      </c>
      <c r="E47" s="201">
        <v>0</v>
      </c>
      <c r="F47" s="201">
        <v>0</v>
      </c>
      <c r="G47" s="201">
        <v>17.510000000000002</v>
      </c>
      <c r="H47" s="201">
        <v>0</v>
      </c>
      <c r="I47" s="201">
        <v>0</v>
      </c>
      <c r="J47" s="201">
        <v>22.13</v>
      </c>
      <c r="K47" s="201">
        <v>77.400000000000006</v>
      </c>
      <c r="L47" s="201">
        <v>45.14</v>
      </c>
      <c r="M47" s="201">
        <v>0</v>
      </c>
      <c r="N47" s="201">
        <v>1.08</v>
      </c>
      <c r="O47" s="201">
        <v>1.81</v>
      </c>
      <c r="P47" s="201">
        <v>2.4700000000000002</v>
      </c>
      <c r="Q47" s="201">
        <v>2.72</v>
      </c>
      <c r="R47" s="201">
        <v>0.65</v>
      </c>
      <c r="S47" s="201">
        <v>2.99</v>
      </c>
      <c r="T47" s="201">
        <v>0</v>
      </c>
      <c r="U47" s="201">
        <v>8.15</v>
      </c>
      <c r="V47" s="201">
        <v>0.22</v>
      </c>
      <c r="W47" s="201">
        <v>0.91</v>
      </c>
      <c r="X47" s="201">
        <v>1.34</v>
      </c>
      <c r="Y47" s="201">
        <v>0</v>
      </c>
      <c r="Z47" s="201">
        <v>35.83</v>
      </c>
      <c r="AA47" s="201">
        <v>11.75</v>
      </c>
      <c r="AB47" s="201">
        <v>0</v>
      </c>
      <c r="AC47" s="201">
        <v>9.1</v>
      </c>
      <c r="AD47" s="201">
        <v>11.37</v>
      </c>
      <c r="AE47" s="201">
        <v>0</v>
      </c>
      <c r="AF47" s="201">
        <v>0</v>
      </c>
      <c r="AG47" s="201">
        <v>43.39</v>
      </c>
      <c r="AH47" s="201">
        <v>0</v>
      </c>
      <c r="AI47" s="201">
        <v>4.82</v>
      </c>
      <c r="AJ47" s="201">
        <v>0</v>
      </c>
      <c r="AK47" s="201">
        <v>9.67</v>
      </c>
      <c r="AL47" s="201">
        <v>0</v>
      </c>
      <c r="AM47" s="201">
        <v>0</v>
      </c>
      <c r="AN47" s="201">
        <v>0</v>
      </c>
      <c r="AO47" s="201">
        <v>176.4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10.53</v>
      </c>
      <c r="E48" s="201">
        <v>0</v>
      </c>
      <c r="F48" s="201">
        <v>0</v>
      </c>
      <c r="G48" s="201">
        <v>17.510000000000002</v>
      </c>
      <c r="H48" s="201">
        <v>0</v>
      </c>
      <c r="I48" s="201">
        <v>0</v>
      </c>
      <c r="J48" s="201">
        <v>22.13</v>
      </c>
      <c r="K48" s="201">
        <v>77.400000000000006</v>
      </c>
      <c r="L48" s="201">
        <v>45.14</v>
      </c>
      <c r="M48" s="201">
        <v>0</v>
      </c>
      <c r="N48" s="201">
        <v>1.08</v>
      </c>
      <c r="O48" s="201">
        <v>1.81</v>
      </c>
      <c r="P48" s="201">
        <v>2.4700000000000002</v>
      </c>
      <c r="Q48" s="201">
        <v>2.72</v>
      </c>
      <c r="R48" s="201">
        <v>0.65</v>
      </c>
      <c r="S48" s="201">
        <v>2.99</v>
      </c>
      <c r="T48" s="201">
        <v>0</v>
      </c>
      <c r="U48" s="201">
        <v>8.15</v>
      </c>
      <c r="V48" s="201">
        <v>0.22</v>
      </c>
      <c r="W48" s="201">
        <v>4.55</v>
      </c>
      <c r="X48" s="201">
        <v>18.14</v>
      </c>
      <c r="Y48" s="201">
        <v>0</v>
      </c>
      <c r="Z48" s="201">
        <v>35.83</v>
      </c>
      <c r="AA48" s="201">
        <v>11.75</v>
      </c>
      <c r="AB48" s="201">
        <v>0</v>
      </c>
      <c r="AC48" s="201">
        <v>9.1</v>
      </c>
      <c r="AD48" s="201">
        <v>11.37</v>
      </c>
      <c r="AE48" s="201">
        <v>0</v>
      </c>
      <c r="AF48" s="201">
        <v>0</v>
      </c>
      <c r="AG48" s="201">
        <v>43.39</v>
      </c>
      <c r="AH48" s="201">
        <v>0</v>
      </c>
      <c r="AI48" s="201">
        <v>4.82</v>
      </c>
      <c r="AJ48" s="201">
        <v>0</v>
      </c>
      <c r="AK48" s="201">
        <v>9.67</v>
      </c>
      <c r="AL48" s="201">
        <v>0</v>
      </c>
      <c r="AM48" s="201">
        <v>0</v>
      </c>
      <c r="AN48" s="201">
        <v>0</v>
      </c>
      <c r="AO48" s="201">
        <v>176.4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10.53</v>
      </c>
      <c r="E49" s="201">
        <v>0</v>
      </c>
      <c r="F49" s="201">
        <v>0</v>
      </c>
      <c r="G49" s="201">
        <v>17.510000000000002</v>
      </c>
      <c r="H49" s="201">
        <v>0</v>
      </c>
      <c r="I49" s="201">
        <v>0</v>
      </c>
      <c r="J49" s="201">
        <v>22.13</v>
      </c>
      <c r="K49" s="201">
        <v>77.400000000000006</v>
      </c>
      <c r="L49" s="201">
        <v>45.14</v>
      </c>
      <c r="M49" s="201">
        <v>0</v>
      </c>
      <c r="N49" s="201">
        <v>1.08</v>
      </c>
      <c r="O49" s="201">
        <v>1.81</v>
      </c>
      <c r="P49" s="201">
        <v>2.4700000000000002</v>
      </c>
      <c r="Q49" s="201">
        <v>2.72</v>
      </c>
      <c r="R49" s="201">
        <v>0.65</v>
      </c>
      <c r="S49" s="201">
        <v>2.99</v>
      </c>
      <c r="T49" s="201">
        <v>0</v>
      </c>
      <c r="U49" s="201">
        <v>8.15</v>
      </c>
      <c r="V49" s="201">
        <v>0.22</v>
      </c>
      <c r="W49" s="201">
        <v>1.3</v>
      </c>
      <c r="X49" s="201">
        <v>1.34</v>
      </c>
      <c r="Y49" s="201">
        <v>0</v>
      </c>
      <c r="Z49" s="201">
        <v>2.5299999999999998</v>
      </c>
      <c r="AA49" s="201">
        <v>11.75</v>
      </c>
      <c r="AB49" s="201">
        <v>0</v>
      </c>
      <c r="AC49" s="201">
        <v>9.1</v>
      </c>
      <c r="AD49" s="201">
        <v>11.37</v>
      </c>
      <c r="AE49" s="201">
        <v>0</v>
      </c>
      <c r="AF49" s="201">
        <v>0</v>
      </c>
      <c r="AG49" s="201">
        <v>43.39</v>
      </c>
      <c r="AH49" s="201">
        <v>0</v>
      </c>
      <c r="AI49" s="201">
        <v>4.82</v>
      </c>
      <c r="AJ49" s="201">
        <v>0</v>
      </c>
      <c r="AK49" s="201">
        <v>9.67</v>
      </c>
      <c r="AL49" s="201">
        <v>0</v>
      </c>
      <c r="AM49" s="201">
        <v>0</v>
      </c>
      <c r="AN49" s="201">
        <v>0</v>
      </c>
      <c r="AO49" s="201">
        <v>176.4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10.53</v>
      </c>
      <c r="E50" s="201">
        <v>0</v>
      </c>
      <c r="F50" s="201">
        <v>0</v>
      </c>
      <c r="G50" s="201">
        <v>17.510000000000002</v>
      </c>
      <c r="H50" s="201">
        <v>0</v>
      </c>
      <c r="I50" s="201">
        <v>0</v>
      </c>
      <c r="J50" s="201">
        <v>22.13</v>
      </c>
      <c r="K50" s="201">
        <v>77.400000000000006</v>
      </c>
      <c r="L50" s="201">
        <v>45.14</v>
      </c>
      <c r="M50" s="201">
        <v>0</v>
      </c>
      <c r="N50" s="201">
        <v>1.08</v>
      </c>
      <c r="O50" s="201">
        <v>1.81</v>
      </c>
      <c r="P50" s="201">
        <v>2.4700000000000002</v>
      </c>
      <c r="Q50" s="201">
        <v>2.72</v>
      </c>
      <c r="R50" s="201">
        <v>0.65</v>
      </c>
      <c r="S50" s="201">
        <v>2.99</v>
      </c>
      <c r="T50" s="201">
        <v>0</v>
      </c>
      <c r="U50" s="201">
        <v>8.15</v>
      </c>
      <c r="V50" s="201">
        <v>0.22</v>
      </c>
      <c r="W50" s="201">
        <v>1.68</v>
      </c>
      <c r="X50" s="201">
        <v>1.34</v>
      </c>
      <c r="Y50" s="201">
        <v>0</v>
      </c>
      <c r="Z50" s="201">
        <v>2.5299999999999998</v>
      </c>
      <c r="AA50" s="201">
        <v>11.75</v>
      </c>
      <c r="AB50" s="201">
        <v>0</v>
      </c>
      <c r="AC50" s="201">
        <v>9.1</v>
      </c>
      <c r="AD50" s="201">
        <v>11.37</v>
      </c>
      <c r="AE50" s="201">
        <v>0</v>
      </c>
      <c r="AF50" s="201">
        <v>0</v>
      </c>
      <c r="AG50" s="201">
        <v>43.39</v>
      </c>
      <c r="AH50" s="201">
        <v>0</v>
      </c>
      <c r="AI50" s="201">
        <v>4.82</v>
      </c>
      <c r="AJ50" s="201">
        <v>0</v>
      </c>
      <c r="AK50" s="201">
        <v>9.67</v>
      </c>
      <c r="AL50" s="201">
        <v>0</v>
      </c>
      <c r="AM50" s="201">
        <v>0</v>
      </c>
      <c r="AN50" s="201">
        <v>0</v>
      </c>
      <c r="AO50" s="201">
        <v>176.4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10.4</v>
      </c>
      <c r="E51" s="201">
        <v>0</v>
      </c>
      <c r="F51" s="201">
        <v>0</v>
      </c>
      <c r="G51" s="201">
        <v>17.510000000000002</v>
      </c>
      <c r="H51" s="201">
        <v>0</v>
      </c>
      <c r="I51" s="201">
        <v>0</v>
      </c>
      <c r="J51" s="201">
        <v>22.13</v>
      </c>
      <c r="K51" s="201">
        <v>77.400000000000006</v>
      </c>
      <c r="L51" s="201">
        <v>45.14</v>
      </c>
      <c r="M51" s="201">
        <v>0</v>
      </c>
      <c r="N51" s="201">
        <v>1.08</v>
      </c>
      <c r="O51" s="201">
        <v>1.81</v>
      </c>
      <c r="P51" s="201">
        <v>2.4700000000000002</v>
      </c>
      <c r="Q51" s="201">
        <v>2.72</v>
      </c>
      <c r="R51" s="201">
        <v>5.23</v>
      </c>
      <c r="S51" s="201">
        <v>2.99</v>
      </c>
      <c r="T51" s="201">
        <v>0</v>
      </c>
      <c r="U51" s="201">
        <v>8.15</v>
      </c>
      <c r="V51" s="201">
        <v>2.39</v>
      </c>
      <c r="W51" s="201">
        <v>1.68</v>
      </c>
      <c r="X51" s="201">
        <v>1.34</v>
      </c>
      <c r="Y51" s="201">
        <v>0</v>
      </c>
      <c r="Z51" s="201">
        <v>0</v>
      </c>
      <c r="AA51" s="201">
        <v>11.75</v>
      </c>
      <c r="AB51" s="201">
        <v>0</v>
      </c>
      <c r="AC51" s="201">
        <v>9.1</v>
      </c>
      <c r="AD51" s="201">
        <v>11.37</v>
      </c>
      <c r="AE51" s="201">
        <v>0</v>
      </c>
      <c r="AF51" s="201">
        <v>0</v>
      </c>
      <c r="AG51" s="201">
        <v>43.39</v>
      </c>
      <c r="AH51" s="201">
        <v>0</v>
      </c>
      <c r="AI51" s="201">
        <v>4.82</v>
      </c>
      <c r="AJ51" s="201">
        <v>0</v>
      </c>
      <c r="AK51" s="201">
        <v>9.67</v>
      </c>
      <c r="AL51" s="201">
        <v>0</v>
      </c>
      <c r="AM51" s="201">
        <v>0</v>
      </c>
      <c r="AN51" s="201">
        <v>0</v>
      </c>
      <c r="AO51" s="201">
        <v>172.8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10.4</v>
      </c>
      <c r="E52" s="201">
        <v>0</v>
      </c>
      <c r="F52" s="201">
        <v>0</v>
      </c>
      <c r="G52" s="201">
        <v>17.510000000000002</v>
      </c>
      <c r="H52" s="201">
        <v>0</v>
      </c>
      <c r="I52" s="201">
        <v>0</v>
      </c>
      <c r="J52" s="201">
        <v>22.13</v>
      </c>
      <c r="K52" s="201">
        <v>77.400000000000006</v>
      </c>
      <c r="L52" s="201">
        <v>45.14</v>
      </c>
      <c r="M52" s="201">
        <v>0</v>
      </c>
      <c r="N52" s="201">
        <v>1.08</v>
      </c>
      <c r="O52" s="201">
        <v>1.81</v>
      </c>
      <c r="P52" s="201">
        <v>2.4700000000000002</v>
      </c>
      <c r="Q52" s="201">
        <v>2.72</v>
      </c>
      <c r="R52" s="201">
        <v>5.23</v>
      </c>
      <c r="S52" s="201">
        <v>2.99</v>
      </c>
      <c r="T52" s="201">
        <v>0</v>
      </c>
      <c r="U52" s="201">
        <v>8.15</v>
      </c>
      <c r="V52" s="201">
        <v>2.39</v>
      </c>
      <c r="W52" s="201">
        <v>2.0699999999999998</v>
      </c>
      <c r="X52" s="201">
        <v>1.34</v>
      </c>
      <c r="Y52" s="201">
        <v>0</v>
      </c>
      <c r="Z52" s="201">
        <v>2.5299999999999998</v>
      </c>
      <c r="AA52" s="201">
        <v>11.75</v>
      </c>
      <c r="AB52" s="201">
        <v>0</v>
      </c>
      <c r="AC52" s="201">
        <v>9.1</v>
      </c>
      <c r="AD52" s="201">
        <v>11.37</v>
      </c>
      <c r="AE52" s="201">
        <v>0</v>
      </c>
      <c r="AF52" s="201">
        <v>0</v>
      </c>
      <c r="AG52" s="201">
        <v>43.39</v>
      </c>
      <c r="AH52" s="201">
        <v>0</v>
      </c>
      <c r="AI52" s="201">
        <v>4.82</v>
      </c>
      <c r="AJ52" s="201">
        <v>0</v>
      </c>
      <c r="AK52" s="201">
        <v>9.67</v>
      </c>
      <c r="AL52" s="201">
        <v>0</v>
      </c>
      <c r="AM52" s="201">
        <v>0</v>
      </c>
      <c r="AN52" s="201">
        <v>0</v>
      </c>
      <c r="AO52" s="201">
        <v>172.8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10.4</v>
      </c>
      <c r="E53" s="201">
        <v>0</v>
      </c>
      <c r="F53" s="201">
        <v>0</v>
      </c>
      <c r="G53" s="201">
        <v>17.510000000000002</v>
      </c>
      <c r="H53" s="201">
        <v>0</v>
      </c>
      <c r="I53" s="201">
        <v>0</v>
      </c>
      <c r="J53" s="201">
        <v>22.13</v>
      </c>
      <c r="K53" s="201">
        <v>77.400000000000006</v>
      </c>
      <c r="L53" s="201">
        <v>45.14</v>
      </c>
      <c r="M53" s="201">
        <v>0</v>
      </c>
      <c r="N53" s="201">
        <v>1.08</v>
      </c>
      <c r="O53" s="201">
        <v>1.81</v>
      </c>
      <c r="P53" s="201">
        <v>2.4700000000000002</v>
      </c>
      <c r="Q53" s="201">
        <v>2.72</v>
      </c>
      <c r="R53" s="201">
        <v>5.23</v>
      </c>
      <c r="S53" s="201">
        <v>2.99</v>
      </c>
      <c r="T53" s="201">
        <v>0</v>
      </c>
      <c r="U53" s="201">
        <v>8.15</v>
      </c>
      <c r="V53" s="201">
        <v>2.39</v>
      </c>
      <c r="W53" s="201">
        <v>2.0699999999999998</v>
      </c>
      <c r="X53" s="201">
        <v>1.34</v>
      </c>
      <c r="Y53" s="201">
        <v>0</v>
      </c>
      <c r="Z53" s="201">
        <v>27.53</v>
      </c>
      <c r="AA53" s="201">
        <v>11.75</v>
      </c>
      <c r="AB53" s="201">
        <v>0</v>
      </c>
      <c r="AC53" s="201">
        <v>9.1</v>
      </c>
      <c r="AD53" s="201">
        <v>11.37</v>
      </c>
      <c r="AE53" s="201">
        <v>0</v>
      </c>
      <c r="AF53" s="201">
        <v>0</v>
      </c>
      <c r="AG53" s="201">
        <v>43.39</v>
      </c>
      <c r="AH53" s="201">
        <v>0</v>
      </c>
      <c r="AI53" s="201">
        <v>4.82</v>
      </c>
      <c r="AJ53" s="201">
        <v>0</v>
      </c>
      <c r="AK53" s="201">
        <v>9.67</v>
      </c>
      <c r="AL53" s="201">
        <v>0</v>
      </c>
      <c r="AM53" s="201">
        <v>0</v>
      </c>
      <c r="AN53" s="201">
        <v>0</v>
      </c>
      <c r="AO53" s="201">
        <v>172.8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10.4</v>
      </c>
      <c r="E54" s="201">
        <v>0</v>
      </c>
      <c r="F54" s="201">
        <v>0</v>
      </c>
      <c r="G54" s="201">
        <v>17.510000000000002</v>
      </c>
      <c r="H54" s="201">
        <v>0</v>
      </c>
      <c r="I54" s="201">
        <v>0</v>
      </c>
      <c r="J54" s="201">
        <v>22.13</v>
      </c>
      <c r="K54" s="201">
        <v>77.400000000000006</v>
      </c>
      <c r="L54" s="201">
        <v>45.14</v>
      </c>
      <c r="M54" s="201">
        <v>0</v>
      </c>
      <c r="N54" s="201">
        <v>1.08</v>
      </c>
      <c r="O54" s="201">
        <v>1.81</v>
      </c>
      <c r="P54" s="201">
        <v>2.4700000000000002</v>
      </c>
      <c r="Q54" s="201">
        <v>2.72</v>
      </c>
      <c r="R54" s="201">
        <v>5.23</v>
      </c>
      <c r="S54" s="201">
        <v>2.99</v>
      </c>
      <c r="T54" s="201">
        <v>0</v>
      </c>
      <c r="U54" s="201">
        <v>8.15</v>
      </c>
      <c r="V54" s="201">
        <v>2.39</v>
      </c>
      <c r="W54" s="201">
        <v>2.68</v>
      </c>
      <c r="X54" s="201">
        <v>1.34</v>
      </c>
      <c r="Y54" s="201">
        <v>0</v>
      </c>
      <c r="Z54" s="201">
        <v>30.42</v>
      </c>
      <c r="AA54" s="201">
        <v>11.75</v>
      </c>
      <c r="AB54" s="201">
        <v>0</v>
      </c>
      <c r="AC54" s="201">
        <v>9.1</v>
      </c>
      <c r="AD54" s="201">
        <v>11.37</v>
      </c>
      <c r="AE54" s="201">
        <v>0</v>
      </c>
      <c r="AF54" s="201">
        <v>0</v>
      </c>
      <c r="AG54" s="201">
        <v>43.39</v>
      </c>
      <c r="AH54" s="201">
        <v>0</v>
      </c>
      <c r="AI54" s="201">
        <v>4.82</v>
      </c>
      <c r="AJ54" s="201">
        <v>0</v>
      </c>
      <c r="AK54" s="201">
        <v>9.67</v>
      </c>
      <c r="AL54" s="201">
        <v>0</v>
      </c>
      <c r="AM54" s="201">
        <v>0</v>
      </c>
      <c r="AN54" s="201">
        <v>0</v>
      </c>
      <c r="AO54" s="201">
        <v>172.8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10.4</v>
      </c>
      <c r="E55" s="201">
        <v>0</v>
      </c>
      <c r="F55" s="201">
        <v>0</v>
      </c>
      <c r="G55" s="201">
        <v>17.510000000000002</v>
      </c>
      <c r="H55" s="201">
        <v>0</v>
      </c>
      <c r="I55" s="201">
        <v>0</v>
      </c>
      <c r="J55" s="201">
        <v>22.13</v>
      </c>
      <c r="K55" s="201">
        <v>77.400000000000006</v>
      </c>
      <c r="L55" s="201">
        <v>45.14</v>
      </c>
      <c r="M55" s="201">
        <v>0</v>
      </c>
      <c r="N55" s="201">
        <v>1.08</v>
      </c>
      <c r="O55" s="201">
        <v>1.81</v>
      </c>
      <c r="P55" s="201">
        <v>2.4700000000000002</v>
      </c>
      <c r="Q55" s="201">
        <v>2.69</v>
      </c>
      <c r="R55" s="201">
        <v>5.23</v>
      </c>
      <c r="S55" s="201">
        <v>2.99</v>
      </c>
      <c r="T55" s="201">
        <v>0</v>
      </c>
      <c r="U55" s="201">
        <v>8.15</v>
      </c>
      <c r="V55" s="201">
        <v>2.39</v>
      </c>
      <c r="W55" s="201">
        <v>2.68</v>
      </c>
      <c r="X55" s="201">
        <v>1.34</v>
      </c>
      <c r="Y55" s="201">
        <v>0</v>
      </c>
      <c r="Z55" s="201">
        <v>36.53</v>
      </c>
      <c r="AA55" s="201">
        <v>11.75</v>
      </c>
      <c r="AB55" s="201">
        <v>0</v>
      </c>
      <c r="AC55" s="201">
        <v>9.1</v>
      </c>
      <c r="AD55" s="201">
        <v>11.37</v>
      </c>
      <c r="AE55" s="201">
        <v>0</v>
      </c>
      <c r="AF55" s="201">
        <v>0</v>
      </c>
      <c r="AG55" s="201">
        <v>43.39</v>
      </c>
      <c r="AH55" s="201">
        <v>0</v>
      </c>
      <c r="AI55" s="201">
        <v>4.82</v>
      </c>
      <c r="AJ55" s="201">
        <v>0</v>
      </c>
      <c r="AK55" s="201">
        <v>9.67</v>
      </c>
      <c r="AL55" s="201">
        <v>0</v>
      </c>
      <c r="AM55" s="201">
        <v>0</v>
      </c>
      <c r="AN55" s="201">
        <v>0</v>
      </c>
      <c r="AO55" s="201">
        <v>172.8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10.4</v>
      </c>
      <c r="E56" s="201">
        <v>0</v>
      </c>
      <c r="F56" s="201">
        <v>0</v>
      </c>
      <c r="G56" s="201">
        <v>17.510000000000002</v>
      </c>
      <c r="H56" s="201">
        <v>0</v>
      </c>
      <c r="I56" s="201">
        <v>0</v>
      </c>
      <c r="J56" s="201">
        <v>22.13</v>
      </c>
      <c r="K56" s="201">
        <v>77.400000000000006</v>
      </c>
      <c r="L56" s="201">
        <v>45.14</v>
      </c>
      <c r="M56" s="201">
        <v>0</v>
      </c>
      <c r="N56" s="201">
        <v>1.08</v>
      </c>
      <c r="O56" s="201">
        <v>1.81</v>
      </c>
      <c r="P56" s="201">
        <v>2.4700000000000002</v>
      </c>
      <c r="Q56" s="201">
        <v>2.69</v>
      </c>
      <c r="R56" s="201">
        <v>5.23</v>
      </c>
      <c r="S56" s="201">
        <v>2.99</v>
      </c>
      <c r="T56" s="201">
        <v>0</v>
      </c>
      <c r="U56" s="201">
        <v>8.15</v>
      </c>
      <c r="V56" s="201">
        <v>2.39</v>
      </c>
      <c r="W56" s="201">
        <v>2.68</v>
      </c>
      <c r="X56" s="201">
        <v>1.34</v>
      </c>
      <c r="Y56" s="201">
        <v>0</v>
      </c>
      <c r="Z56" s="201">
        <v>36.53</v>
      </c>
      <c r="AA56" s="201">
        <v>11.75</v>
      </c>
      <c r="AB56" s="201">
        <v>0</v>
      </c>
      <c r="AC56" s="201">
        <v>9.1</v>
      </c>
      <c r="AD56" s="201">
        <v>11.37</v>
      </c>
      <c r="AE56" s="201">
        <v>0</v>
      </c>
      <c r="AF56" s="201">
        <v>0</v>
      </c>
      <c r="AG56" s="201">
        <v>43.39</v>
      </c>
      <c r="AH56" s="201">
        <v>0</v>
      </c>
      <c r="AI56" s="201">
        <v>4.82</v>
      </c>
      <c r="AJ56" s="201">
        <v>0</v>
      </c>
      <c r="AK56" s="201">
        <v>9.67</v>
      </c>
      <c r="AL56" s="201">
        <v>0</v>
      </c>
      <c r="AM56" s="201">
        <v>0</v>
      </c>
      <c r="AN56" s="201">
        <v>0</v>
      </c>
      <c r="AO56" s="201">
        <v>172.8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10.4</v>
      </c>
      <c r="E57" s="201">
        <v>0</v>
      </c>
      <c r="F57" s="201">
        <v>0</v>
      </c>
      <c r="G57" s="201">
        <v>17.510000000000002</v>
      </c>
      <c r="H57" s="201">
        <v>0</v>
      </c>
      <c r="I57" s="201">
        <v>0</v>
      </c>
      <c r="J57" s="201">
        <v>22.13</v>
      </c>
      <c r="K57" s="201">
        <v>77.400000000000006</v>
      </c>
      <c r="L57" s="201">
        <v>45.14</v>
      </c>
      <c r="M57" s="201">
        <v>0</v>
      </c>
      <c r="N57" s="201">
        <v>1.08</v>
      </c>
      <c r="O57" s="201">
        <v>1.81</v>
      </c>
      <c r="P57" s="201">
        <v>2.4700000000000002</v>
      </c>
      <c r="Q57" s="201">
        <v>2.69</v>
      </c>
      <c r="R57" s="201">
        <v>5.23</v>
      </c>
      <c r="S57" s="201">
        <v>2.99</v>
      </c>
      <c r="T57" s="201">
        <v>0</v>
      </c>
      <c r="U57" s="201">
        <v>8.15</v>
      </c>
      <c r="V57" s="201">
        <v>2.39</v>
      </c>
      <c r="W57" s="201">
        <v>2.68</v>
      </c>
      <c r="X57" s="201">
        <v>1.34</v>
      </c>
      <c r="Y57" s="201">
        <v>0</v>
      </c>
      <c r="Z57" s="201">
        <v>39.57</v>
      </c>
      <c r="AA57" s="201">
        <v>11.75</v>
      </c>
      <c r="AB57" s="201">
        <v>0</v>
      </c>
      <c r="AC57" s="201">
        <v>9.1</v>
      </c>
      <c r="AD57" s="201">
        <v>11.37</v>
      </c>
      <c r="AE57" s="201">
        <v>0</v>
      </c>
      <c r="AF57" s="201">
        <v>0</v>
      </c>
      <c r="AG57" s="201">
        <v>43.39</v>
      </c>
      <c r="AH57" s="201">
        <v>0</v>
      </c>
      <c r="AI57" s="201">
        <v>4.82</v>
      </c>
      <c r="AJ57" s="201">
        <v>0</v>
      </c>
      <c r="AK57" s="201">
        <v>9.67</v>
      </c>
      <c r="AL57" s="201">
        <v>0</v>
      </c>
      <c r="AM57" s="201">
        <v>0</v>
      </c>
      <c r="AN57" s="201">
        <v>0</v>
      </c>
      <c r="AO57" s="201">
        <v>172.8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10.4</v>
      </c>
      <c r="E58" s="201">
        <v>0</v>
      </c>
      <c r="F58" s="201">
        <v>0</v>
      </c>
      <c r="G58" s="201">
        <v>17.510000000000002</v>
      </c>
      <c r="H58" s="201">
        <v>0</v>
      </c>
      <c r="I58" s="201">
        <v>0</v>
      </c>
      <c r="J58" s="201">
        <v>22.13</v>
      </c>
      <c r="K58" s="201">
        <v>77.400000000000006</v>
      </c>
      <c r="L58" s="201">
        <v>45.14</v>
      </c>
      <c r="M58" s="201">
        <v>0</v>
      </c>
      <c r="N58" s="201">
        <v>1.08</v>
      </c>
      <c r="O58" s="201">
        <v>1.81</v>
      </c>
      <c r="P58" s="201">
        <v>2.4700000000000002</v>
      </c>
      <c r="Q58" s="201">
        <v>2.69</v>
      </c>
      <c r="R58" s="201">
        <v>5.22</v>
      </c>
      <c r="S58" s="201">
        <v>2.99</v>
      </c>
      <c r="T58" s="201">
        <v>0</v>
      </c>
      <c r="U58" s="201">
        <v>8.15</v>
      </c>
      <c r="V58" s="201">
        <v>2.39</v>
      </c>
      <c r="W58" s="201">
        <v>2.68</v>
      </c>
      <c r="X58" s="201">
        <v>1.34</v>
      </c>
      <c r="Y58" s="201">
        <v>0</v>
      </c>
      <c r="Z58" s="201">
        <v>37.17</v>
      </c>
      <c r="AA58" s="201">
        <v>11.75</v>
      </c>
      <c r="AB58" s="201">
        <v>0</v>
      </c>
      <c r="AC58" s="201">
        <v>9.1</v>
      </c>
      <c r="AD58" s="201">
        <v>11.37</v>
      </c>
      <c r="AE58" s="201">
        <v>0</v>
      </c>
      <c r="AF58" s="201">
        <v>0</v>
      </c>
      <c r="AG58" s="201">
        <v>43.39</v>
      </c>
      <c r="AH58" s="201">
        <v>0</v>
      </c>
      <c r="AI58" s="201">
        <v>4.82</v>
      </c>
      <c r="AJ58" s="201">
        <v>0</v>
      </c>
      <c r="AK58" s="201">
        <v>9.67</v>
      </c>
      <c r="AL58" s="201">
        <v>0</v>
      </c>
      <c r="AM58" s="201">
        <v>0</v>
      </c>
      <c r="AN58" s="201">
        <v>0</v>
      </c>
      <c r="AO58" s="201">
        <v>172.8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10.4</v>
      </c>
      <c r="E59" s="201">
        <v>0</v>
      </c>
      <c r="F59" s="201">
        <v>0</v>
      </c>
      <c r="G59" s="201">
        <v>17.510000000000002</v>
      </c>
      <c r="H59" s="201">
        <v>0</v>
      </c>
      <c r="I59" s="201">
        <v>0</v>
      </c>
      <c r="J59" s="201">
        <v>22.13</v>
      </c>
      <c r="K59" s="201">
        <v>77.400000000000006</v>
      </c>
      <c r="L59" s="201">
        <v>45.14</v>
      </c>
      <c r="M59" s="201">
        <v>0</v>
      </c>
      <c r="N59" s="201">
        <v>1.08</v>
      </c>
      <c r="O59" s="201">
        <v>1.81</v>
      </c>
      <c r="P59" s="201">
        <v>2.4700000000000002</v>
      </c>
      <c r="Q59" s="201">
        <v>2.69</v>
      </c>
      <c r="R59" s="201">
        <v>5.22</v>
      </c>
      <c r="S59" s="201">
        <v>2.99</v>
      </c>
      <c r="T59" s="201">
        <v>0</v>
      </c>
      <c r="U59" s="201">
        <v>8.15</v>
      </c>
      <c r="V59" s="201">
        <v>2.39</v>
      </c>
      <c r="W59" s="201">
        <v>2.68</v>
      </c>
      <c r="X59" s="201">
        <v>1.34</v>
      </c>
      <c r="Y59" s="201">
        <v>0</v>
      </c>
      <c r="Z59" s="201">
        <v>37.17</v>
      </c>
      <c r="AA59" s="201">
        <v>11.75</v>
      </c>
      <c r="AB59" s="201">
        <v>0</v>
      </c>
      <c r="AC59" s="201">
        <v>9.1</v>
      </c>
      <c r="AD59" s="201">
        <v>11.37</v>
      </c>
      <c r="AE59" s="201">
        <v>0</v>
      </c>
      <c r="AF59" s="201">
        <v>0</v>
      </c>
      <c r="AG59" s="201">
        <v>43.39</v>
      </c>
      <c r="AH59" s="201">
        <v>0</v>
      </c>
      <c r="AI59" s="201">
        <v>4.82</v>
      </c>
      <c r="AJ59" s="201">
        <v>0</v>
      </c>
      <c r="AK59" s="201">
        <v>9.67</v>
      </c>
      <c r="AL59" s="201">
        <v>0</v>
      </c>
      <c r="AM59" s="201">
        <v>0</v>
      </c>
      <c r="AN59" s="201">
        <v>0</v>
      </c>
      <c r="AO59" s="201">
        <v>172.8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10.4</v>
      </c>
      <c r="E60" s="201">
        <v>0</v>
      </c>
      <c r="F60" s="201">
        <v>0</v>
      </c>
      <c r="G60" s="201">
        <v>17.510000000000002</v>
      </c>
      <c r="H60" s="201">
        <v>0</v>
      </c>
      <c r="I60" s="201">
        <v>0</v>
      </c>
      <c r="J60" s="201">
        <v>22.13</v>
      </c>
      <c r="K60" s="201">
        <v>77.400000000000006</v>
      </c>
      <c r="L60" s="201">
        <v>45.14</v>
      </c>
      <c r="M60" s="201">
        <v>0</v>
      </c>
      <c r="N60" s="201">
        <v>1.08</v>
      </c>
      <c r="O60" s="201">
        <v>1.81</v>
      </c>
      <c r="P60" s="201">
        <v>2.4700000000000002</v>
      </c>
      <c r="Q60" s="201">
        <v>2.69</v>
      </c>
      <c r="R60" s="201">
        <v>5.22</v>
      </c>
      <c r="S60" s="201">
        <v>2.99</v>
      </c>
      <c r="T60" s="201">
        <v>0</v>
      </c>
      <c r="U60" s="201">
        <v>8.15</v>
      </c>
      <c r="V60" s="201">
        <v>2.39</v>
      </c>
      <c r="W60" s="201">
        <v>3.15</v>
      </c>
      <c r="X60" s="201">
        <v>1.34</v>
      </c>
      <c r="Y60" s="201">
        <v>0</v>
      </c>
      <c r="Z60" s="201">
        <v>37.17</v>
      </c>
      <c r="AA60" s="201">
        <v>11.75</v>
      </c>
      <c r="AB60" s="201">
        <v>0</v>
      </c>
      <c r="AC60" s="201">
        <v>9.1</v>
      </c>
      <c r="AD60" s="201">
        <v>11.37</v>
      </c>
      <c r="AE60" s="201">
        <v>0</v>
      </c>
      <c r="AF60" s="201">
        <v>0</v>
      </c>
      <c r="AG60" s="201">
        <v>43.39</v>
      </c>
      <c r="AH60" s="201">
        <v>0</v>
      </c>
      <c r="AI60" s="201">
        <v>4.82</v>
      </c>
      <c r="AJ60" s="201">
        <v>0</v>
      </c>
      <c r="AK60" s="201">
        <v>9.67</v>
      </c>
      <c r="AL60" s="201">
        <v>0</v>
      </c>
      <c r="AM60" s="201">
        <v>0</v>
      </c>
      <c r="AN60" s="201">
        <v>0</v>
      </c>
      <c r="AO60" s="201">
        <v>172.8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10.4</v>
      </c>
      <c r="E61" s="201">
        <v>0</v>
      </c>
      <c r="F61" s="201">
        <v>0</v>
      </c>
      <c r="G61" s="201">
        <v>17.510000000000002</v>
      </c>
      <c r="H61" s="201">
        <v>0</v>
      </c>
      <c r="I61" s="201">
        <v>0</v>
      </c>
      <c r="J61" s="201">
        <v>22.13</v>
      </c>
      <c r="K61" s="201">
        <v>77.400000000000006</v>
      </c>
      <c r="L61" s="201">
        <v>45.14</v>
      </c>
      <c r="M61" s="201">
        <v>0</v>
      </c>
      <c r="N61" s="201">
        <v>1.08</v>
      </c>
      <c r="O61" s="201">
        <v>1.81</v>
      </c>
      <c r="P61" s="201">
        <v>2.4700000000000002</v>
      </c>
      <c r="Q61" s="201">
        <v>2.69</v>
      </c>
      <c r="R61" s="201">
        <v>5.22</v>
      </c>
      <c r="S61" s="201">
        <v>2.99</v>
      </c>
      <c r="T61" s="201">
        <v>0</v>
      </c>
      <c r="U61" s="201">
        <v>8.15</v>
      </c>
      <c r="V61" s="201">
        <v>0.19</v>
      </c>
      <c r="W61" s="201">
        <v>3.15</v>
      </c>
      <c r="X61" s="201">
        <v>1.34</v>
      </c>
      <c r="Y61" s="201">
        <v>0</v>
      </c>
      <c r="Z61" s="201">
        <v>35.46</v>
      </c>
      <c r="AA61" s="201">
        <v>11.75</v>
      </c>
      <c r="AB61" s="201">
        <v>0</v>
      </c>
      <c r="AC61" s="201">
        <v>9.1</v>
      </c>
      <c r="AD61" s="201">
        <v>11.37</v>
      </c>
      <c r="AE61" s="201">
        <v>0</v>
      </c>
      <c r="AF61" s="201">
        <v>0</v>
      </c>
      <c r="AG61" s="201">
        <v>43.39</v>
      </c>
      <c r="AH61" s="201">
        <v>0</v>
      </c>
      <c r="AI61" s="201">
        <v>4.82</v>
      </c>
      <c r="AJ61" s="201">
        <v>0</v>
      </c>
      <c r="AK61" s="201">
        <v>9.67</v>
      </c>
      <c r="AL61" s="201">
        <v>0</v>
      </c>
      <c r="AM61" s="201">
        <v>0</v>
      </c>
      <c r="AN61" s="201">
        <v>0</v>
      </c>
      <c r="AO61" s="201">
        <v>172.8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10.4</v>
      </c>
      <c r="E62" s="201">
        <v>0</v>
      </c>
      <c r="F62" s="201">
        <v>0</v>
      </c>
      <c r="G62" s="201">
        <v>17.510000000000002</v>
      </c>
      <c r="H62" s="201">
        <v>0</v>
      </c>
      <c r="I62" s="201">
        <v>0</v>
      </c>
      <c r="J62" s="201">
        <v>22.13</v>
      </c>
      <c r="K62" s="201">
        <v>77.400000000000006</v>
      </c>
      <c r="L62" s="201">
        <v>45.14</v>
      </c>
      <c r="M62" s="201">
        <v>0</v>
      </c>
      <c r="N62" s="201">
        <v>1.08</v>
      </c>
      <c r="O62" s="201">
        <v>1.81</v>
      </c>
      <c r="P62" s="201">
        <v>2.4700000000000002</v>
      </c>
      <c r="Q62" s="201">
        <v>2.69</v>
      </c>
      <c r="R62" s="201">
        <v>5.22</v>
      </c>
      <c r="S62" s="201">
        <v>2.99</v>
      </c>
      <c r="T62" s="201">
        <v>0</v>
      </c>
      <c r="U62" s="201">
        <v>8.15</v>
      </c>
      <c r="V62" s="201">
        <v>0.19</v>
      </c>
      <c r="W62" s="201">
        <v>3.15</v>
      </c>
      <c r="X62" s="201">
        <v>1.34</v>
      </c>
      <c r="Y62" s="201">
        <v>0</v>
      </c>
      <c r="Z62" s="201">
        <v>35.44</v>
      </c>
      <c r="AA62" s="201">
        <v>11.75</v>
      </c>
      <c r="AB62" s="201">
        <v>0</v>
      </c>
      <c r="AC62" s="201">
        <v>9.1</v>
      </c>
      <c r="AD62" s="201">
        <v>11.37</v>
      </c>
      <c r="AE62" s="201">
        <v>0</v>
      </c>
      <c r="AF62" s="201">
        <v>0</v>
      </c>
      <c r="AG62" s="201">
        <v>43.39</v>
      </c>
      <c r="AH62" s="201">
        <v>0</v>
      </c>
      <c r="AI62" s="201">
        <v>4.82</v>
      </c>
      <c r="AJ62" s="201">
        <v>0</v>
      </c>
      <c r="AK62" s="201">
        <v>9.67</v>
      </c>
      <c r="AL62" s="201">
        <v>0</v>
      </c>
      <c r="AM62" s="201">
        <v>0</v>
      </c>
      <c r="AN62" s="201">
        <v>0</v>
      </c>
      <c r="AO62" s="201">
        <v>172.8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10.4</v>
      </c>
      <c r="E63" s="201">
        <v>0</v>
      </c>
      <c r="F63" s="201">
        <v>0</v>
      </c>
      <c r="G63" s="201">
        <v>17.510000000000002</v>
      </c>
      <c r="H63" s="201">
        <v>0</v>
      </c>
      <c r="I63" s="201">
        <v>0</v>
      </c>
      <c r="J63" s="201">
        <v>22.13</v>
      </c>
      <c r="K63" s="201">
        <v>77.400000000000006</v>
      </c>
      <c r="L63" s="201">
        <v>45.14</v>
      </c>
      <c r="M63" s="201">
        <v>0</v>
      </c>
      <c r="N63" s="201">
        <v>1.08</v>
      </c>
      <c r="O63" s="201">
        <v>1.81</v>
      </c>
      <c r="P63" s="201">
        <v>2.4700000000000002</v>
      </c>
      <c r="Q63" s="201">
        <v>2.87</v>
      </c>
      <c r="R63" s="201">
        <v>5.22</v>
      </c>
      <c r="S63" s="201">
        <v>3.13</v>
      </c>
      <c r="T63" s="201">
        <v>0</v>
      </c>
      <c r="U63" s="201">
        <v>8.15</v>
      </c>
      <c r="V63" s="201">
        <v>0.19</v>
      </c>
      <c r="W63" s="201">
        <v>3.15</v>
      </c>
      <c r="X63" s="201">
        <v>1.34</v>
      </c>
      <c r="Y63" s="201">
        <v>0</v>
      </c>
      <c r="Z63" s="201">
        <v>2.5299999999999998</v>
      </c>
      <c r="AA63" s="201">
        <v>11.75</v>
      </c>
      <c r="AB63" s="201">
        <v>0</v>
      </c>
      <c r="AC63" s="201">
        <v>9.1</v>
      </c>
      <c r="AD63" s="201">
        <v>11.37</v>
      </c>
      <c r="AE63" s="201">
        <v>0</v>
      </c>
      <c r="AF63" s="201">
        <v>0</v>
      </c>
      <c r="AG63" s="201">
        <v>43.39</v>
      </c>
      <c r="AH63" s="201">
        <v>0</v>
      </c>
      <c r="AI63" s="201">
        <v>4.82</v>
      </c>
      <c r="AJ63" s="201">
        <v>0</v>
      </c>
      <c r="AK63" s="201">
        <v>9.67</v>
      </c>
      <c r="AL63" s="201">
        <v>0</v>
      </c>
      <c r="AM63" s="201">
        <v>0</v>
      </c>
      <c r="AN63" s="201">
        <v>0</v>
      </c>
      <c r="AO63" s="201">
        <v>172.8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10.4</v>
      </c>
      <c r="E64" s="201">
        <v>0</v>
      </c>
      <c r="F64" s="201">
        <v>0</v>
      </c>
      <c r="G64" s="201">
        <v>17.510000000000002</v>
      </c>
      <c r="H64" s="201">
        <v>0</v>
      </c>
      <c r="I64" s="201">
        <v>0</v>
      </c>
      <c r="J64" s="201">
        <v>22.13</v>
      </c>
      <c r="K64" s="201">
        <v>77.400000000000006</v>
      </c>
      <c r="L64" s="201">
        <v>45.14</v>
      </c>
      <c r="M64" s="201">
        <v>0</v>
      </c>
      <c r="N64" s="201">
        <v>1.08</v>
      </c>
      <c r="O64" s="201">
        <v>1.81</v>
      </c>
      <c r="P64" s="201">
        <v>2.4700000000000002</v>
      </c>
      <c r="Q64" s="201">
        <v>2.75</v>
      </c>
      <c r="R64" s="201">
        <v>5.22</v>
      </c>
      <c r="S64" s="201">
        <v>2.99</v>
      </c>
      <c r="T64" s="201">
        <v>0</v>
      </c>
      <c r="U64" s="201">
        <v>8.15</v>
      </c>
      <c r="V64" s="201">
        <v>0.19</v>
      </c>
      <c r="W64" s="201">
        <v>3.15</v>
      </c>
      <c r="X64" s="201">
        <v>1.34</v>
      </c>
      <c r="Y64" s="201">
        <v>0</v>
      </c>
      <c r="Z64" s="201">
        <v>2.5299999999999998</v>
      </c>
      <c r="AA64" s="201">
        <v>11.75</v>
      </c>
      <c r="AB64" s="201">
        <v>0</v>
      </c>
      <c r="AC64" s="201">
        <v>9.1</v>
      </c>
      <c r="AD64" s="201">
        <v>11.37</v>
      </c>
      <c r="AE64" s="201">
        <v>0</v>
      </c>
      <c r="AF64" s="201">
        <v>0</v>
      </c>
      <c r="AG64" s="201">
        <v>43.39</v>
      </c>
      <c r="AH64" s="201">
        <v>0</v>
      </c>
      <c r="AI64" s="201">
        <v>4.82</v>
      </c>
      <c r="AJ64" s="201">
        <v>0</v>
      </c>
      <c r="AK64" s="201">
        <v>9.67</v>
      </c>
      <c r="AL64" s="201">
        <v>0</v>
      </c>
      <c r="AM64" s="201">
        <v>0</v>
      </c>
      <c r="AN64" s="201">
        <v>0</v>
      </c>
      <c r="AO64" s="201">
        <v>172.8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10.4</v>
      </c>
      <c r="E65" s="201">
        <v>0</v>
      </c>
      <c r="F65" s="201">
        <v>0</v>
      </c>
      <c r="G65" s="201">
        <v>17.510000000000002</v>
      </c>
      <c r="H65" s="201">
        <v>0</v>
      </c>
      <c r="I65" s="201">
        <v>0</v>
      </c>
      <c r="J65" s="201">
        <v>22.13</v>
      </c>
      <c r="K65" s="201">
        <v>77.400000000000006</v>
      </c>
      <c r="L65" s="201">
        <v>45.14</v>
      </c>
      <c r="M65" s="201">
        <v>0</v>
      </c>
      <c r="N65" s="201">
        <v>1.08</v>
      </c>
      <c r="O65" s="201">
        <v>1.81</v>
      </c>
      <c r="P65" s="201">
        <v>2.4700000000000002</v>
      </c>
      <c r="Q65" s="201">
        <v>3.17</v>
      </c>
      <c r="R65" s="201">
        <v>5.22</v>
      </c>
      <c r="S65" s="201">
        <v>3.53</v>
      </c>
      <c r="T65" s="201">
        <v>0</v>
      </c>
      <c r="U65" s="201">
        <v>8.15</v>
      </c>
      <c r="V65" s="201">
        <v>0.19</v>
      </c>
      <c r="W65" s="201">
        <v>3.15</v>
      </c>
      <c r="X65" s="201">
        <v>1.34</v>
      </c>
      <c r="Y65" s="201">
        <v>0</v>
      </c>
      <c r="Z65" s="201">
        <v>2.5299999999999998</v>
      </c>
      <c r="AA65" s="201">
        <v>11.75</v>
      </c>
      <c r="AB65" s="201">
        <v>0</v>
      </c>
      <c r="AC65" s="201">
        <v>9.1</v>
      </c>
      <c r="AD65" s="201">
        <v>11.37</v>
      </c>
      <c r="AE65" s="201">
        <v>0</v>
      </c>
      <c r="AF65" s="201">
        <v>0</v>
      </c>
      <c r="AG65" s="201">
        <v>43.39</v>
      </c>
      <c r="AH65" s="201">
        <v>0</v>
      </c>
      <c r="AI65" s="201">
        <v>4.82</v>
      </c>
      <c r="AJ65" s="201">
        <v>0</v>
      </c>
      <c r="AK65" s="201">
        <v>9.67</v>
      </c>
      <c r="AL65" s="201">
        <v>0</v>
      </c>
      <c r="AM65" s="201">
        <v>0</v>
      </c>
      <c r="AN65" s="201">
        <v>0</v>
      </c>
      <c r="AO65" s="201">
        <v>172.8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10.4</v>
      </c>
      <c r="E66" s="201">
        <v>0</v>
      </c>
      <c r="F66" s="201">
        <v>0</v>
      </c>
      <c r="G66" s="201">
        <v>17.510000000000002</v>
      </c>
      <c r="H66" s="201">
        <v>0</v>
      </c>
      <c r="I66" s="201">
        <v>0</v>
      </c>
      <c r="J66" s="201">
        <v>22.13</v>
      </c>
      <c r="K66" s="201">
        <v>77.400000000000006</v>
      </c>
      <c r="L66" s="201">
        <v>45.14</v>
      </c>
      <c r="M66" s="201">
        <v>0</v>
      </c>
      <c r="N66" s="201">
        <v>1.08</v>
      </c>
      <c r="O66" s="201">
        <v>1.81</v>
      </c>
      <c r="P66" s="201">
        <v>2.4700000000000002</v>
      </c>
      <c r="Q66" s="201">
        <v>3.17</v>
      </c>
      <c r="R66" s="201">
        <v>5.22</v>
      </c>
      <c r="S66" s="201">
        <v>3.53</v>
      </c>
      <c r="T66" s="201">
        <v>0</v>
      </c>
      <c r="U66" s="201">
        <v>8.15</v>
      </c>
      <c r="V66" s="201">
        <v>0.19</v>
      </c>
      <c r="W66" s="201">
        <v>3.15</v>
      </c>
      <c r="X66" s="201">
        <v>1.34</v>
      </c>
      <c r="Y66" s="201">
        <v>0</v>
      </c>
      <c r="Z66" s="201">
        <v>2.5299999999999998</v>
      </c>
      <c r="AA66" s="201">
        <v>11.75</v>
      </c>
      <c r="AB66" s="201">
        <v>0</v>
      </c>
      <c r="AC66" s="201">
        <v>9.1</v>
      </c>
      <c r="AD66" s="201">
        <v>11.37</v>
      </c>
      <c r="AE66" s="201">
        <v>0</v>
      </c>
      <c r="AF66" s="201">
        <v>0</v>
      </c>
      <c r="AG66" s="201">
        <v>43.39</v>
      </c>
      <c r="AH66" s="201">
        <v>0</v>
      </c>
      <c r="AI66" s="201">
        <v>4.82</v>
      </c>
      <c r="AJ66" s="201">
        <v>0</v>
      </c>
      <c r="AK66" s="201">
        <v>9.67</v>
      </c>
      <c r="AL66" s="201">
        <v>0</v>
      </c>
      <c r="AM66" s="201">
        <v>0</v>
      </c>
      <c r="AN66" s="201">
        <v>0</v>
      </c>
      <c r="AO66" s="201">
        <v>172.8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10.4</v>
      </c>
      <c r="E67" s="201">
        <v>0</v>
      </c>
      <c r="F67" s="201">
        <v>0</v>
      </c>
      <c r="G67" s="201">
        <v>17.510000000000002</v>
      </c>
      <c r="H67" s="201">
        <v>0</v>
      </c>
      <c r="I67" s="201">
        <v>0</v>
      </c>
      <c r="J67" s="201">
        <v>22.13</v>
      </c>
      <c r="K67" s="201">
        <v>77.400000000000006</v>
      </c>
      <c r="L67" s="201">
        <v>45.14</v>
      </c>
      <c r="M67" s="201">
        <v>0</v>
      </c>
      <c r="N67" s="201">
        <v>1.08</v>
      </c>
      <c r="O67" s="201">
        <v>1.81</v>
      </c>
      <c r="P67" s="201">
        <v>2.4700000000000002</v>
      </c>
      <c r="Q67" s="201">
        <v>3.17</v>
      </c>
      <c r="R67" s="201">
        <v>0.39</v>
      </c>
      <c r="S67" s="201">
        <v>3.53</v>
      </c>
      <c r="T67" s="201">
        <v>0</v>
      </c>
      <c r="U67" s="201">
        <v>8.15</v>
      </c>
      <c r="V67" s="201">
        <v>0.19</v>
      </c>
      <c r="W67" s="201">
        <v>3.15</v>
      </c>
      <c r="X67" s="201">
        <v>1.34</v>
      </c>
      <c r="Y67" s="201">
        <v>0</v>
      </c>
      <c r="Z67" s="201">
        <v>2.5299999999999998</v>
      </c>
      <c r="AA67" s="201">
        <v>12.09</v>
      </c>
      <c r="AB67" s="201">
        <v>0</v>
      </c>
      <c r="AC67" s="201">
        <v>9.1</v>
      </c>
      <c r="AD67" s="201">
        <v>11.37</v>
      </c>
      <c r="AE67" s="201">
        <v>0</v>
      </c>
      <c r="AF67" s="201">
        <v>0</v>
      </c>
      <c r="AG67" s="201">
        <v>43.39</v>
      </c>
      <c r="AH67" s="201">
        <v>0</v>
      </c>
      <c r="AI67" s="201">
        <v>4.82</v>
      </c>
      <c r="AJ67" s="201">
        <v>0</v>
      </c>
      <c r="AK67" s="201">
        <v>9.67</v>
      </c>
      <c r="AL67" s="201">
        <v>0</v>
      </c>
      <c r="AM67" s="201">
        <v>0</v>
      </c>
      <c r="AN67" s="201">
        <v>0</v>
      </c>
      <c r="AO67" s="201">
        <v>172.8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10.4</v>
      </c>
      <c r="E68" s="201">
        <v>0</v>
      </c>
      <c r="F68" s="201">
        <v>0</v>
      </c>
      <c r="G68" s="201">
        <v>17.510000000000002</v>
      </c>
      <c r="H68" s="201">
        <v>0</v>
      </c>
      <c r="I68" s="201">
        <v>0</v>
      </c>
      <c r="J68" s="201">
        <v>22.13</v>
      </c>
      <c r="K68" s="201">
        <v>77.180000000000007</v>
      </c>
      <c r="L68" s="201">
        <v>45.14</v>
      </c>
      <c r="M68" s="201">
        <v>0</v>
      </c>
      <c r="N68" s="201">
        <v>1.08</v>
      </c>
      <c r="O68" s="201">
        <v>1.81</v>
      </c>
      <c r="P68" s="201">
        <v>2.4700000000000002</v>
      </c>
      <c r="Q68" s="201">
        <v>3.17</v>
      </c>
      <c r="R68" s="201">
        <v>0.39</v>
      </c>
      <c r="S68" s="201">
        <v>3.53</v>
      </c>
      <c r="T68" s="201">
        <v>0</v>
      </c>
      <c r="U68" s="201">
        <v>8.15</v>
      </c>
      <c r="V68" s="201">
        <v>0.19</v>
      </c>
      <c r="W68" s="201">
        <v>3.15</v>
      </c>
      <c r="X68" s="201">
        <v>1.34</v>
      </c>
      <c r="Y68" s="201">
        <v>0</v>
      </c>
      <c r="Z68" s="201">
        <v>2.5299999999999998</v>
      </c>
      <c r="AA68" s="201">
        <v>12.09</v>
      </c>
      <c r="AB68" s="201">
        <v>0</v>
      </c>
      <c r="AC68" s="201">
        <v>9.1</v>
      </c>
      <c r="AD68" s="201">
        <v>11.37</v>
      </c>
      <c r="AE68" s="201">
        <v>0</v>
      </c>
      <c r="AF68" s="201">
        <v>0</v>
      </c>
      <c r="AG68" s="201">
        <v>43.39</v>
      </c>
      <c r="AH68" s="201">
        <v>0</v>
      </c>
      <c r="AI68" s="201">
        <v>4.82</v>
      </c>
      <c r="AJ68" s="201">
        <v>0</v>
      </c>
      <c r="AK68" s="201">
        <v>9.67</v>
      </c>
      <c r="AL68" s="201">
        <v>0</v>
      </c>
      <c r="AM68" s="201">
        <v>0</v>
      </c>
      <c r="AN68" s="201">
        <v>0</v>
      </c>
      <c r="AO68" s="201">
        <v>172.8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10.4</v>
      </c>
      <c r="E69" s="201">
        <v>0</v>
      </c>
      <c r="F69" s="201">
        <v>0</v>
      </c>
      <c r="G69" s="201">
        <v>17.510000000000002</v>
      </c>
      <c r="H69" s="201">
        <v>0</v>
      </c>
      <c r="I69" s="201">
        <v>0</v>
      </c>
      <c r="J69" s="201">
        <v>22.13</v>
      </c>
      <c r="K69" s="201">
        <v>67.37</v>
      </c>
      <c r="L69" s="201">
        <v>45.14</v>
      </c>
      <c r="M69" s="201">
        <v>0</v>
      </c>
      <c r="N69" s="201">
        <v>1.08</v>
      </c>
      <c r="O69" s="201">
        <v>1.81</v>
      </c>
      <c r="P69" s="201">
        <v>2.4700000000000002</v>
      </c>
      <c r="Q69" s="201">
        <v>3.17</v>
      </c>
      <c r="R69" s="201">
        <v>0.39</v>
      </c>
      <c r="S69" s="201">
        <v>3.53</v>
      </c>
      <c r="T69" s="201">
        <v>0</v>
      </c>
      <c r="U69" s="201">
        <v>8.15</v>
      </c>
      <c r="V69" s="201">
        <v>0.19</v>
      </c>
      <c r="W69" s="201">
        <v>3.15</v>
      </c>
      <c r="X69" s="201">
        <v>1.34</v>
      </c>
      <c r="Y69" s="201">
        <v>0</v>
      </c>
      <c r="Z69" s="201">
        <v>2.5299999999999998</v>
      </c>
      <c r="AA69" s="201">
        <v>0.82</v>
      </c>
      <c r="AB69" s="201">
        <v>0</v>
      </c>
      <c r="AC69" s="201">
        <v>9.1</v>
      </c>
      <c r="AD69" s="201">
        <v>11.37</v>
      </c>
      <c r="AE69" s="201">
        <v>0</v>
      </c>
      <c r="AF69" s="201">
        <v>0</v>
      </c>
      <c r="AG69" s="201">
        <v>43.39</v>
      </c>
      <c r="AH69" s="201">
        <v>0</v>
      </c>
      <c r="AI69" s="201">
        <v>4.82</v>
      </c>
      <c r="AJ69" s="201">
        <v>0</v>
      </c>
      <c r="AK69" s="201">
        <v>9.67</v>
      </c>
      <c r="AL69" s="201">
        <v>0</v>
      </c>
      <c r="AM69" s="201">
        <v>0</v>
      </c>
      <c r="AN69" s="201">
        <v>0</v>
      </c>
      <c r="AO69" s="201">
        <v>172.8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10.4</v>
      </c>
      <c r="E70" s="201">
        <v>0</v>
      </c>
      <c r="F70" s="201">
        <v>0</v>
      </c>
      <c r="G70" s="201">
        <v>17.510000000000002</v>
      </c>
      <c r="H70" s="201">
        <v>0</v>
      </c>
      <c r="I70" s="201">
        <v>0</v>
      </c>
      <c r="J70" s="201">
        <v>22.13</v>
      </c>
      <c r="K70" s="201">
        <v>77.400000000000006</v>
      </c>
      <c r="L70" s="201">
        <v>45.14</v>
      </c>
      <c r="M70" s="201">
        <v>0</v>
      </c>
      <c r="N70" s="201">
        <v>1.08</v>
      </c>
      <c r="O70" s="201">
        <v>1.81</v>
      </c>
      <c r="P70" s="201">
        <v>2.4700000000000002</v>
      </c>
      <c r="Q70" s="201">
        <v>2.75</v>
      </c>
      <c r="R70" s="201">
        <v>0.39</v>
      </c>
      <c r="S70" s="201">
        <v>2.99</v>
      </c>
      <c r="T70" s="201">
        <v>0</v>
      </c>
      <c r="U70" s="201">
        <v>8.15</v>
      </c>
      <c r="V70" s="201">
        <v>0.19</v>
      </c>
      <c r="W70" s="201">
        <v>3.15</v>
      </c>
      <c r="X70" s="201">
        <v>1.34</v>
      </c>
      <c r="Y70" s="201">
        <v>0</v>
      </c>
      <c r="Z70" s="201">
        <v>2.5299999999999998</v>
      </c>
      <c r="AA70" s="201">
        <v>0.82</v>
      </c>
      <c r="AB70" s="201">
        <v>0</v>
      </c>
      <c r="AC70" s="201">
        <v>9.1</v>
      </c>
      <c r="AD70" s="201">
        <v>11.37</v>
      </c>
      <c r="AE70" s="201">
        <v>0</v>
      </c>
      <c r="AF70" s="201">
        <v>0</v>
      </c>
      <c r="AG70" s="201">
        <v>43.39</v>
      </c>
      <c r="AH70" s="201">
        <v>0</v>
      </c>
      <c r="AI70" s="201">
        <v>4.82</v>
      </c>
      <c r="AJ70" s="201">
        <v>0</v>
      </c>
      <c r="AK70" s="201">
        <v>9.67</v>
      </c>
      <c r="AL70" s="201">
        <v>0</v>
      </c>
      <c r="AM70" s="201">
        <v>0</v>
      </c>
      <c r="AN70" s="201">
        <v>0</v>
      </c>
      <c r="AO70" s="201">
        <v>172.8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10.4</v>
      </c>
      <c r="E71" s="201">
        <v>0</v>
      </c>
      <c r="F71" s="201">
        <v>0</v>
      </c>
      <c r="G71" s="201">
        <v>17.510000000000002</v>
      </c>
      <c r="H71" s="201">
        <v>0</v>
      </c>
      <c r="I71" s="201">
        <v>0</v>
      </c>
      <c r="J71" s="201">
        <v>22.27</v>
      </c>
      <c r="K71" s="201">
        <v>77.400000000000006</v>
      </c>
      <c r="L71" s="201">
        <v>45.14</v>
      </c>
      <c r="M71" s="201">
        <v>0</v>
      </c>
      <c r="N71" s="201">
        <v>1.08</v>
      </c>
      <c r="O71" s="201">
        <v>1.81</v>
      </c>
      <c r="P71" s="201">
        <v>2.4700000000000002</v>
      </c>
      <c r="Q71" s="201">
        <v>2.75</v>
      </c>
      <c r="R71" s="201">
        <v>0.39</v>
      </c>
      <c r="S71" s="201">
        <v>2.99</v>
      </c>
      <c r="T71" s="201">
        <v>0</v>
      </c>
      <c r="U71" s="201">
        <v>8.08</v>
      </c>
      <c r="V71" s="201">
        <v>0.19</v>
      </c>
      <c r="W71" s="201">
        <v>3.15</v>
      </c>
      <c r="X71" s="201">
        <v>1.34</v>
      </c>
      <c r="Y71" s="201">
        <v>0</v>
      </c>
      <c r="Z71" s="201">
        <v>2.5299999999999998</v>
      </c>
      <c r="AA71" s="201">
        <v>0.82</v>
      </c>
      <c r="AB71" s="201">
        <v>0</v>
      </c>
      <c r="AC71" s="201">
        <v>9.1</v>
      </c>
      <c r="AD71" s="201">
        <v>11.37</v>
      </c>
      <c r="AE71" s="201">
        <v>0</v>
      </c>
      <c r="AF71" s="201">
        <v>0</v>
      </c>
      <c r="AG71" s="201">
        <v>43.39</v>
      </c>
      <c r="AH71" s="201">
        <v>0</v>
      </c>
      <c r="AI71" s="201">
        <v>4.82</v>
      </c>
      <c r="AJ71" s="201">
        <v>0</v>
      </c>
      <c r="AK71" s="201">
        <v>9.67</v>
      </c>
      <c r="AL71" s="201">
        <v>0</v>
      </c>
      <c r="AM71" s="201">
        <v>0</v>
      </c>
      <c r="AN71" s="201">
        <v>0</v>
      </c>
      <c r="AO71" s="201">
        <v>172.8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10.4</v>
      </c>
      <c r="E72" s="201">
        <v>0</v>
      </c>
      <c r="F72" s="201">
        <v>0</v>
      </c>
      <c r="G72" s="201">
        <v>17.510000000000002</v>
      </c>
      <c r="H72" s="201">
        <v>0</v>
      </c>
      <c r="I72" s="201">
        <v>0</v>
      </c>
      <c r="J72" s="201">
        <v>22.27</v>
      </c>
      <c r="K72" s="201">
        <v>82.03</v>
      </c>
      <c r="L72" s="201">
        <v>45.14</v>
      </c>
      <c r="M72" s="201">
        <v>0</v>
      </c>
      <c r="N72" s="201">
        <v>1.08</v>
      </c>
      <c r="O72" s="201">
        <v>1.81</v>
      </c>
      <c r="P72" s="201">
        <v>2.4700000000000002</v>
      </c>
      <c r="Q72" s="201">
        <v>2.75</v>
      </c>
      <c r="R72" s="201">
        <v>0.39</v>
      </c>
      <c r="S72" s="201">
        <v>2.99</v>
      </c>
      <c r="T72" s="201">
        <v>0</v>
      </c>
      <c r="U72" s="201">
        <v>8.08</v>
      </c>
      <c r="V72" s="201">
        <v>0.19</v>
      </c>
      <c r="W72" s="201">
        <v>3.15</v>
      </c>
      <c r="X72" s="201">
        <v>1.34</v>
      </c>
      <c r="Y72" s="201">
        <v>0</v>
      </c>
      <c r="Z72" s="201">
        <v>2.5299999999999998</v>
      </c>
      <c r="AA72" s="201">
        <v>0.82</v>
      </c>
      <c r="AB72" s="201">
        <v>0</v>
      </c>
      <c r="AC72" s="201">
        <v>9.1</v>
      </c>
      <c r="AD72" s="201">
        <v>11.37</v>
      </c>
      <c r="AE72" s="201">
        <v>0</v>
      </c>
      <c r="AF72" s="201">
        <v>0</v>
      </c>
      <c r="AG72" s="201">
        <v>43.39</v>
      </c>
      <c r="AH72" s="201">
        <v>0</v>
      </c>
      <c r="AI72" s="201">
        <v>4.82</v>
      </c>
      <c r="AJ72" s="201">
        <v>0</v>
      </c>
      <c r="AK72" s="201">
        <v>9.67</v>
      </c>
      <c r="AL72" s="201">
        <v>0</v>
      </c>
      <c r="AM72" s="201">
        <v>0</v>
      </c>
      <c r="AN72" s="201">
        <v>0</v>
      </c>
      <c r="AO72" s="201">
        <v>172.8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10.4</v>
      </c>
      <c r="E73" s="201">
        <v>0</v>
      </c>
      <c r="F73" s="201">
        <v>0</v>
      </c>
      <c r="G73" s="201">
        <v>17.510000000000002</v>
      </c>
      <c r="H73" s="201">
        <v>0</v>
      </c>
      <c r="I73" s="201">
        <v>0</v>
      </c>
      <c r="J73" s="201">
        <v>22.27</v>
      </c>
      <c r="K73" s="201">
        <v>77.400000000000006</v>
      </c>
      <c r="L73" s="201">
        <v>45.14</v>
      </c>
      <c r="M73" s="201">
        <v>0</v>
      </c>
      <c r="N73" s="201">
        <v>1.08</v>
      </c>
      <c r="O73" s="201">
        <v>1.81</v>
      </c>
      <c r="P73" s="201">
        <v>2.4700000000000002</v>
      </c>
      <c r="Q73" s="201">
        <v>2.75</v>
      </c>
      <c r="R73" s="201">
        <v>0.39</v>
      </c>
      <c r="S73" s="201">
        <v>2.99</v>
      </c>
      <c r="T73" s="201">
        <v>0</v>
      </c>
      <c r="U73" s="201">
        <v>8.08</v>
      </c>
      <c r="V73" s="201">
        <v>0.19</v>
      </c>
      <c r="W73" s="201">
        <v>3.15</v>
      </c>
      <c r="X73" s="201">
        <v>1.34</v>
      </c>
      <c r="Y73" s="201">
        <v>0</v>
      </c>
      <c r="Z73" s="201">
        <v>2.5299999999999998</v>
      </c>
      <c r="AA73" s="201">
        <v>0.82</v>
      </c>
      <c r="AB73" s="201">
        <v>0</v>
      </c>
      <c r="AC73" s="201">
        <v>9.1</v>
      </c>
      <c r="AD73" s="201">
        <v>11.37</v>
      </c>
      <c r="AE73" s="201">
        <v>0</v>
      </c>
      <c r="AF73" s="201">
        <v>0</v>
      </c>
      <c r="AG73" s="201">
        <v>43.39</v>
      </c>
      <c r="AH73" s="201">
        <v>0</v>
      </c>
      <c r="AI73" s="201">
        <v>4.82</v>
      </c>
      <c r="AJ73" s="201">
        <v>0</v>
      </c>
      <c r="AK73" s="201">
        <v>9.67</v>
      </c>
      <c r="AL73" s="201">
        <v>0</v>
      </c>
      <c r="AM73" s="201">
        <v>0</v>
      </c>
      <c r="AN73" s="201">
        <v>0</v>
      </c>
      <c r="AO73" s="201">
        <v>172.8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10.4</v>
      </c>
      <c r="E74" s="201">
        <v>0</v>
      </c>
      <c r="F74" s="201">
        <v>0</v>
      </c>
      <c r="G74" s="201">
        <v>17.510000000000002</v>
      </c>
      <c r="H74" s="201">
        <v>0</v>
      </c>
      <c r="I74" s="201">
        <v>0</v>
      </c>
      <c r="J74" s="201">
        <v>22.27</v>
      </c>
      <c r="K74" s="201">
        <v>77.400000000000006</v>
      </c>
      <c r="L74" s="201">
        <v>15.45</v>
      </c>
      <c r="M74" s="201">
        <v>0</v>
      </c>
      <c r="N74" s="201">
        <v>1.08</v>
      </c>
      <c r="O74" s="201">
        <v>1.81</v>
      </c>
      <c r="P74" s="201">
        <v>2.4700000000000002</v>
      </c>
      <c r="Q74" s="201">
        <v>0.2</v>
      </c>
      <c r="R74" s="201">
        <v>0.39</v>
      </c>
      <c r="S74" s="201">
        <v>0.24</v>
      </c>
      <c r="T74" s="201">
        <v>0</v>
      </c>
      <c r="U74" s="201">
        <v>8.08</v>
      </c>
      <c r="V74" s="201">
        <v>0.19</v>
      </c>
      <c r="W74" s="201">
        <v>3.15</v>
      </c>
      <c r="X74" s="201">
        <v>1.34</v>
      </c>
      <c r="Y74" s="201">
        <v>0</v>
      </c>
      <c r="Z74" s="201">
        <v>2.5299999999999998</v>
      </c>
      <c r="AA74" s="201">
        <v>0.82</v>
      </c>
      <c r="AB74" s="201">
        <v>0</v>
      </c>
      <c r="AC74" s="201">
        <v>9.1</v>
      </c>
      <c r="AD74" s="201">
        <v>11.37</v>
      </c>
      <c r="AE74" s="201">
        <v>0</v>
      </c>
      <c r="AF74" s="201">
        <v>0</v>
      </c>
      <c r="AG74" s="201">
        <v>43.39</v>
      </c>
      <c r="AH74" s="201">
        <v>0</v>
      </c>
      <c r="AI74" s="201">
        <v>4.82</v>
      </c>
      <c r="AJ74" s="201">
        <v>0</v>
      </c>
      <c r="AK74" s="201">
        <v>9.67</v>
      </c>
      <c r="AL74" s="201">
        <v>0</v>
      </c>
      <c r="AM74" s="201">
        <v>0</v>
      </c>
      <c r="AN74" s="201">
        <v>0</v>
      </c>
      <c r="AO74" s="201">
        <v>172.8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10.4</v>
      </c>
      <c r="E75" s="201">
        <v>0</v>
      </c>
      <c r="F75" s="201">
        <v>0</v>
      </c>
      <c r="G75" s="201">
        <v>17.510000000000002</v>
      </c>
      <c r="H75" s="201">
        <v>0</v>
      </c>
      <c r="I75" s="201">
        <v>0</v>
      </c>
      <c r="J75" s="201">
        <v>22.27</v>
      </c>
      <c r="K75" s="201">
        <v>71.489999999999995</v>
      </c>
      <c r="L75" s="201">
        <v>31.84</v>
      </c>
      <c r="M75" s="201">
        <v>0</v>
      </c>
      <c r="N75" s="201">
        <v>1.08</v>
      </c>
      <c r="O75" s="201">
        <v>1.81</v>
      </c>
      <c r="P75" s="201">
        <v>2.4700000000000002</v>
      </c>
      <c r="Q75" s="201">
        <v>2.65</v>
      </c>
      <c r="R75" s="201">
        <v>0.39</v>
      </c>
      <c r="S75" s="201">
        <v>2.85</v>
      </c>
      <c r="T75" s="201">
        <v>0</v>
      </c>
      <c r="U75" s="201">
        <v>8.08</v>
      </c>
      <c r="V75" s="201">
        <v>0.19</v>
      </c>
      <c r="W75" s="201">
        <v>3.15</v>
      </c>
      <c r="X75" s="201">
        <v>1.34</v>
      </c>
      <c r="Y75" s="201">
        <v>0</v>
      </c>
      <c r="Z75" s="201">
        <v>2.5299999999999998</v>
      </c>
      <c r="AA75" s="201">
        <v>0.82</v>
      </c>
      <c r="AB75" s="201">
        <v>0</v>
      </c>
      <c r="AC75" s="201">
        <v>9.1</v>
      </c>
      <c r="AD75" s="201">
        <v>11.37</v>
      </c>
      <c r="AE75" s="201">
        <v>0</v>
      </c>
      <c r="AF75" s="201">
        <v>0</v>
      </c>
      <c r="AG75" s="201">
        <v>43.39</v>
      </c>
      <c r="AH75" s="201">
        <v>0</v>
      </c>
      <c r="AI75" s="201">
        <v>4.82</v>
      </c>
      <c r="AJ75" s="201">
        <v>0</v>
      </c>
      <c r="AK75" s="201">
        <v>9.67</v>
      </c>
      <c r="AL75" s="201">
        <v>0</v>
      </c>
      <c r="AM75" s="201">
        <v>0</v>
      </c>
      <c r="AN75" s="201">
        <v>0</v>
      </c>
      <c r="AO75" s="201">
        <v>172.8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10.4</v>
      </c>
      <c r="E76" s="201">
        <v>0</v>
      </c>
      <c r="F76" s="201">
        <v>0</v>
      </c>
      <c r="G76" s="201">
        <v>17.510000000000002</v>
      </c>
      <c r="H76" s="201">
        <v>0</v>
      </c>
      <c r="I76" s="201">
        <v>0</v>
      </c>
      <c r="J76" s="201">
        <v>22.27</v>
      </c>
      <c r="K76" s="201">
        <v>77.400000000000006</v>
      </c>
      <c r="L76" s="201">
        <v>31.84</v>
      </c>
      <c r="M76" s="201">
        <v>0</v>
      </c>
      <c r="N76" s="201">
        <v>1.08</v>
      </c>
      <c r="O76" s="201">
        <v>1.81</v>
      </c>
      <c r="P76" s="201">
        <v>2.4700000000000002</v>
      </c>
      <c r="Q76" s="201">
        <v>2.65</v>
      </c>
      <c r="R76" s="201">
        <v>0.39</v>
      </c>
      <c r="S76" s="201">
        <v>2.85</v>
      </c>
      <c r="T76" s="201">
        <v>0</v>
      </c>
      <c r="U76" s="201">
        <v>8.08</v>
      </c>
      <c r="V76" s="201">
        <v>0.19</v>
      </c>
      <c r="W76" s="201">
        <v>3.15</v>
      </c>
      <c r="X76" s="201">
        <v>1.34</v>
      </c>
      <c r="Y76" s="201">
        <v>0</v>
      </c>
      <c r="Z76" s="201">
        <v>2.5299999999999998</v>
      </c>
      <c r="AA76" s="201">
        <v>0.82</v>
      </c>
      <c r="AB76" s="201">
        <v>0</v>
      </c>
      <c r="AC76" s="201">
        <v>9.1</v>
      </c>
      <c r="AD76" s="201">
        <v>11.37</v>
      </c>
      <c r="AE76" s="201">
        <v>0</v>
      </c>
      <c r="AF76" s="201">
        <v>0</v>
      </c>
      <c r="AG76" s="201">
        <v>43.39</v>
      </c>
      <c r="AH76" s="201">
        <v>0</v>
      </c>
      <c r="AI76" s="201">
        <v>4.82</v>
      </c>
      <c r="AJ76" s="201">
        <v>0</v>
      </c>
      <c r="AK76" s="201">
        <v>9.67</v>
      </c>
      <c r="AL76" s="201">
        <v>0</v>
      </c>
      <c r="AM76" s="201">
        <v>0</v>
      </c>
      <c r="AN76" s="201">
        <v>0</v>
      </c>
      <c r="AO76" s="201">
        <v>172.8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10.4</v>
      </c>
      <c r="E77" s="201">
        <v>0</v>
      </c>
      <c r="F77" s="201">
        <v>0</v>
      </c>
      <c r="G77" s="201">
        <v>17.510000000000002</v>
      </c>
      <c r="H77" s="201">
        <v>0</v>
      </c>
      <c r="I77" s="201">
        <v>0</v>
      </c>
      <c r="J77" s="201">
        <v>22.27</v>
      </c>
      <c r="K77" s="201">
        <v>77.400000000000006</v>
      </c>
      <c r="L77" s="201">
        <v>41.07</v>
      </c>
      <c r="M77" s="201">
        <v>0</v>
      </c>
      <c r="N77" s="201">
        <v>1.08</v>
      </c>
      <c r="O77" s="201">
        <v>1.81</v>
      </c>
      <c r="P77" s="201">
        <v>2.4700000000000002</v>
      </c>
      <c r="Q77" s="201">
        <v>2.65</v>
      </c>
      <c r="R77" s="201">
        <v>4.9800000000000004</v>
      </c>
      <c r="S77" s="201">
        <v>2.85</v>
      </c>
      <c r="T77" s="201">
        <v>0</v>
      </c>
      <c r="U77" s="201">
        <v>8.08</v>
      </c>
      <c r="V77" s="201">
        <v>2.39</v>
      </c>
      <c r="W77" s="201">
        <v>3.15</v>
      </c>
      <c r="X77" s="201">
        <v>1.34</v>
      </c>
      <c r="Y77" s="201">
        <v>0</v>
      </c>
      <c r="Z77" s="201">
        <v>2.5299999999999998</v>
      </c>
      <c r="AA77" s="201">
        <v>11.34</v>
      </c>
      <c r="AB77" s="201">
        <v>0</v>
      </c>
      <c r="AC77" s="201">
        <v>9.1</v>
      </c>
      <c r="AD77" s="201">
        <v>11.37</v>
      </c>
      <c r="AE77" s="201">
        <v>0</v>
      </c>
      <c r="AF77" s="201">
        <v>0</v>
      </c>
      <c r="AG77" s="201">
        <v>43.39</v>
      </c>
      <c r="AH77" s="201">
        <v>0</v>
      </c>
      <c r="AI77" s="201">
        <v>4.82</v>
      </c>
      <c r="AJ77" s="201">
        <v>0</v>
      </c>
      <c r="AK77" s="201">
        <v>9.67</v>
      </c>
      <c r="AL77" s="201">
        <v>0</v>
      </c>
      <c r="AM77" s="201">
        <v>0</v>
      </c>
      <c r="AN77" s="201">
        <v>0</v>
      </c>
      <c r="AO77" s="201">
        <v>172.8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10.4</v>
      </c>
      <c r="E78" s="201">
        <v>0</v>
      </c>
      <c r="F78" s="201">
        <v>0</v>
      </c>
      <c r="G78" s="201">
        <v>17.510000000000002</v>
      </c>
      <c r="H78" s="201">
        <v>0</v>
      </c>
      <c r="I78" s="201">
        <v>0</v>
      </c>
      <c r="J78" s="201">
        <v>22.27</v>
      </c>
      <c r="K78" s="201">
        <v>77.400000000000006</v>
      </c>
      <c r="L78" s="201">
        <v>41.48</v>
      </c>
      <c r="M78" s="201">
        <v>0</v>
      </c>
      <c r="N78" s="201">
        <v>1.08</v>
      </c>
      <c r="O78" s="201">
        <v>1.81</v>
      </c>
      <c r="P78" s="201">
        <v>2.4700000000000002</v>
      </c>
      <c r="Q78" s="201">
        <v>2.65</v>
      </c>
      <c r="R78" s="201">
        <v>4.9800000000000004</v>
      </c>
      <c r="S78" s="201">
        <v>2.85</v>
      </c>
      <c r="T78" s="201">
        <v>0</v>
      </c>
      <c r="U78" s="201">
        <v>8.08</v>
      </c>
      <c r="V78" s="201">
        <v>2.39</v>
      </c>
      <c r="W78" s="201">
        <v>3.15</v>
      </c>
      <c r="X78" s="201">
        <v>1.34</v>
      </c>
      <c r="Y78" s="201">
        <v>0</v>
      </c>
      <c r="Z78" s="201">
        <v>2.5299999999999998</v>
      </c>
      <c r="AA78" s="201">
        <v>11.34</v>
      </c>
      <c r="AB78" s="201">
        <v>0</v>
      </c>
      <c r="AC78" s="201">
        <v>9.1</v>
      </c>
      <c r="AD78" s="201">
        <v>11.37</v>
      </c>
      <c r="AE78" s="201">
        <v>0</v>
      </c>
      <c r="AF78" s="201">
        <v>0</v>
      </c>
      <c r="AG78" s="201">
        <v>43.39</v>
      </c>
      <c r="AH78" s="201">
        <v>0</v>
      </c>
      <c r="AI78" s="201">
        <v>4.82</v>
      </c>
      <c r="AJ78" s="201">
        <v>0</v>
      </c>
      <c r="AK78" s="201">
        <v>9.67</v>
      </c>
      <c r="AL78" s="201">
        <v>0</v>
      </c>
      <c r="AM78" s="201">
        <v>0</v>
      </c>
      <c r="AN78" s="201">
        <v>0</v>
      </c>
      <c r="AO78" s="201">
        <v>172.8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10.67</v>
      </c>
      <c r="E79" s="201">
        <v>0</v>
      </c>
      <c r="F79" s="201">
        <v>0</v>
      </c>
      <c r="G79" s="201">
        <v>17.510000000000002</v>
      </c>
      <c r="H79" s="201">
        <v>0</v>
      </c>
      <c r="I79" s="201">
        <v>0</v>
      </c>
      <c r="J79" s="201">
        <v>22.27</v>
      </c>
      <c r="K79" s="201">
        <v>77.400000000000006</v>
      </c>
      <c r="L79" s="201">
        <v>41.48</v>
      </c>
      <c r="M79" s="201">
        <v>0</v>
      </c>
      <c r="N79" s="201">
        <v>1.08</v>
      </c>
      <c r="O79" s="201">
        <v>1.81</v>
      </c>
      <c r="P79" s="201">
        <v>2.4700000000000002</v>
      </c>
      <c r="Q79" s="201">
        <v>2.65</v>
      </c>
      <c r="R79" s="201">
        <v>4.9800000000000004</v>
      </c>
      <c r="S79" s="201">
        <v>2.85</v>
      </c>
      <c r="T79" s="201">
        <v>0</v>
      </c>
      <c r="U79" s="201">
        <v>8.08</v>
      </c>
      <c r="V79" s="201">
        <v>2.39</v>
      </c>
      <c r="W79" s="201">
        <v>3.15</v>
      </c>
      <c r="X79" s="201">
        <v>1.34</v>
      </c>
      <c r="Y79" s="201">
        <v>0</v>
      </c>
      <c r="Z79" s="201">
        <v>2.5299999999999998</v>
      </c>
      <c r="AA79" s="201">
        <v>11.34</v>
      </c>
      <c r="AB79" s="201">
        <v>0</v>
      </c>
      <c r="AC79" s="201">
        <v>9.1</v>
      </c>
      <c r="AD79" s="201">
        <v>11.37</v>
      </c>
      <c r="AE79" s="201">
        <v>0</v>
      </c>
      <c r="AF79" s="201">
        <v>0</v>
      </c>
      <c r="AG79" s="201">
        <v>43.39</v>
      </c>
      <c r="AH79" s="201">
        <v>0</v>
      </c>
      <c r="AI79" s="201">
        <v>4.82</v>
      </c>
      <c r="AJ79" s="201">
        <v>0</v>
      </c>
      <c r="AK79" s="201">
        <v>9.67</v>
      </c>
      <c r="AL79" s="201">
        <v>0</v>
      </c>
      <c r="AM79" s="201">
        <v>0</v>
      </c>
      <c r="AN79" s="201">
        <v>0</v>
      </c>
      <c r="AO79" s="201">
        <v>172.8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10.67</v>
      </c>
      <c r="E80" s="201">
        <v>0</v>
      </c>
      <c r="F80" s="201">
        <v>0</v>
      </c>
      <c r="G80" s="201">
        <v>17.510000000000002</v>
      </c>
      <c r="H80" s="201">
        <v>0</v>
      </c>
      <c r="I80" s="201">
        <v>0</v>
      </c>
      <c r="J80" s="201">
        <v>22.27</v>
      </c>
      <c r="K80" s="201">
        <v>77.400000000000006</v>
      </c>
      <c r="L80" s="201">
        <v>41.48</v>
      </c>
      <c r="M80" s="201">
        <v>0</v>
      </c>
      <c r="N80" s="201">
        <v>1.08</v>
      </c>
      <c r="O80" s="201">
        <v>1.81</v>
      </c>
      <c r="P80" s="201">
        <v>2.4700000000000002</v>
      </c>
      <c r="Q80" s="201">
        <v>2.65</v>
      </c>
      <c r="R80" s="201">
        <v>4.9800000000000004</v>
      </c>
      <c r="S80" s="201">
        <v>2.85</v>
      </c>
      <c r="T80" s="201">
        <v>0</v>
      </c>
      <c r="U80" s="201">
        <v>8.08</v>
      </c>
      <c r="V80" s="201">
        <v>2.39</v>
      </c>
      <c r="W80" s="201">
        <v>3.15</v>
      </c>
      <c r="X80" s="201">
        <v>1.34</v>
      </c>
      <c r="Y80" s="201">
        <v>0</v>
      </c>
      <c r="Z80" s="201">
        <v>2.5299999999999998</v>
      </c>
      <c r="AA80" s="201">
        <v>11.34</v>
      </c>
      <c r="AB80" s="201">
        <v>0</v>
      </c>
      <c r="AC80" s="201">
        <v>9.1</v>
      </c>
      <c r="AD80" s="201">
        <v>11.37</v>
      </c>
      <c r="AE80" s="201">
        <v>0</v>
      </c>
      <c r="AF80" s="201">
        <v>0</v>
      </c>
      <c r="AG80" s="201">
        <v>43.39</v>
      </c>
      <c r="AH80" s="201">
        <v>0</v>
      </c>
      <c r="AI80" s="201">
        <v>4.82</v>
      </c>
      <c r="AJ80" s="201">
        <v>0</v>
      </c>
      <c r="AK80" s="201">
        <v>9.67</v>
      </c>
      <c r="AL80" s="201">
        <v>0</v>
      </c>
      <c r="AM80" s="201">
        <v>0</v>
      </c>
      <c r="AN80" s="201">
        <v>0</v>
      </c>
      <c r="AO80" s="201">
        <v>172.8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10.67</v>
      </c>
      <c r="E81" s="201">
        <v>0</v>
      </c>
      <c r="F81" s="201">
        <v>0</v>
      </c>
      <c r="G81" s="201">
        <v>17.510000000000002</v>
      </c>
      <c r="H81" s="201">
        <v>0</v>
      </c>
      <c r="I81" s="201">
        <v>0</v>
      </c>
      <c r="J81" s="201">
        <v>22.27</v>
      </c>
      <c r="K81" s="201">
        <v>77.400000000000006</v>
      </c>
      <c r="L81" s="201">
        <v>41.48</v>
      </c>
      <c r="M81" s="201">
        <v>0</v>
      </c>
      <c r="N81" s="201">
        <v>1.08</v>
      </c>
      <c r="O81" s="201">
        <v>1.81</v>
      </c>
      <c r="P81" s="201">
        <v>2.4700000000000002</v>
      </c>
      <c r="Q81" s="201">
        <v>2.65</v>
      </c>
      <c r="R81" s="201">
        <v>0.39</v>
      </c>
      <c r="S81" s="201">
        <v>2.85</v>
      </c>
      <c r="T81" s="201">
        <v>0</v>
      </c>
      <c r="U81" s="201">
        <v>8.08</v>
      </c>
      <c r="V81" s="201">
        <v>0.19</v>
      </c>
      <c r="W81" s="201">
        <v>3.15</v>
      </c>
      <c r="X81" s="201">
        <v>1.34</v>
      </c>
      <c r="Y81" s="201">
        <v>0</v>
      </c>
      <c r="Z81" s="201">
        <v>2.5299999999999998</v>
      </c>
      <c r="AA81" s="201">
        <v>11.34</v>
      </c>
      <c r="AB81" s="201">
        <v>0</v>
      </c>
      <c r="AC81" s="201">
        <v>9.1</v>
      </c>
      <c r="AD81" s="201">
        <v>11.37</v>
      </c>
      <c r="AE81" s="201">
        <v>0</v>
      </c>
      <c r="AF81" s="201">
        <v>0</v>
      </c>
      <c r="AG81" s="201">
        <v>43.39</v>
      </c>
      <c r="AH81" s="201">
        <v>0</v>
      </c>
      <c r="AI81" s="201">
        <v>4.82</v>
      </c>
      <c r="AJ81" s="201">
        <v>0</v>
      </c>
      <c r="AK81" s="201">
        <v>9.67</v>
      </c>
      <c r="AL81" s="201">
        <v>0</v>
      </c>
      <c r="AM81" s="201">
        <v>0</v>
      </c>
      <c r="AN81" s="201">
        <v>0</v>
      </c>
      <c r="AO81" s="201">
        <v>172.8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10.67</v>
      </c>
      <c r="E82" s="201">
        <v>0</v>
      </c>
      <c r="F82" s="201">
        <v>0</v>
      </c>
      <c r="G82" s="201">
        <v>17.510000000000002</v>
      </c>
      <c r="H82" s="201">
        <v>0</v>
      </c>
      <c r="I82" s="201">
        <v>0</v>
      </c>
      <c r="J82" s="201">
        <v>22.27</v>
      </c>
      <c r="K82" s="201">
        <v>77.400000000000006</v>
      </c>
      <c r="L82" s="201">
        <v>41.48</v>
      </c>
      <c r="M82" s="201">
        <v>0</v>
      </c>
      <c r="N82" s="201">
        <v>1.08</v>
      </c>
      <c r="O82" s="201">
        <v>1.81</v>
      </c>
      <c r="P82" s="201">
        <v>2.4700000000000002</v>
      </c>
      <c r="Q82" s="201">
        <v>2.65</v>
      </c>
      <c r="R82" s="201">
        <v>0</v>
      </c>
      <c r="S82" s="201">
        <v>2.85</v>
      </c>
      <c r="T82" s="201">
        <v>0</v>
      </c>
      <c r="U82" s="201">
        <v>8.08</v>
      </c>
      <c r="V82" s="201">
        <v>0.19</v>
      </c>
      <c r="W82" s="201">
        <v>3.15</v>
      </c>
      <c r="X82" s="201">
        <v>1.34</v>
      </c>
      <c r="Y82" s="201">
        <v>0</v>
      </c>
      <c r="Z82" s="201">
        <v>2.5299999999999998</v>
      </c>
      <c r="AA82" s="201">
        <v>11.34</v>
      </c>
      <c r="AB82" s="201">
        <v>0</v>
      </c>
      <c r="AC82" s="201">
        <v>9.1</v>
      </c>
      <c r="AD82" s="201">
        <v>11.37</v>
      </c>
      <c r="AE82" s="201">
        <v>0</v>
      </c>
      <c r="AF82" s="201">
        <v>0</v>
      </c>
      <c r="AG82" s="201">
        <v>43.39</v>
      </c>
      <c r="AH82" s="201">
        <v>0</v>
      </c>
      <c r="AI82" s="201">
        <v>4.82</v>
      </c>
      <c r="AJ82" s="201">
        <v>0</v>
      </c>
      <c r="AK82" s="201">
        <v>9.67</v>
      </c>
      <c r="AL82" s="201">
        <v>0</v>
      </c>
      <c r="AM82" s="201">
        <v>0</v>
      </c>
      <c r="AN82" s="201">
        <v>0</v>
      </c>
      <c r="AO82" s="201">
        <v>172.8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10.67</v>
      </c>
      <c r="E83" s="201">
        <v>0</v>
      </c>
      <c r="F83" s="201">
        <v>0</v>
      </c>
      <c r="G83" s="201">
        <v>17.510000000000002</v>
      </c>
      <c r="H83" s="201">
        <v>0</v>
      </c>
      <c r="I83" s="201">
        <v>0</v>
      </c>
      <c r="J83" s="201">
        <v>22.27</v>
      </c>
      <c r="K83" s="201">
        <v>77.400000000000006</v>
      </c>
      <c r="L83" s="201">
        <v>41.48</v>
      </c>
      <c r="M83" s="201">
        <v>0</v>
      </c>
      <c r="N83" s="201">
        <v>1.08</v>
      </c>
      <c r="O83" s="201">
        <v>1.81</v>
      </c>
      <c r="P83" s="201">
        <v>2.4700000000000002</v>
      </c>
      <c r="Q83" s="201">
        <v>2.65</v>
      </c>
      <c r="R83" s="201">
        <v>0.38</v>
      </c>
      <c r="S83" s="201">
        <v>2.85</v>
      </c>
      <c r="T83" s="201">
        <v>0</v>
      </c>
      <c r="U83" s="201">
        <v>8.08</v>
      </c>
      <c r="V83" s="201">
        <v>0.19</v>
      </c>
      <c r="W83" s="201">
        <v>3.15</v>
      </c>
      <c r="X83" s="201">
        <v>1.34</v>
      </c>
      <c r="Y83" s="201">
        <v>0</v>
      </c>
      <c r="Z83" s="201">
        <v>2.5299999999999998</v>
      </c>
      <c r="AA83" s="201">
        <v>11.34</v>
      </c>
      <c r="AB83" s="201">
        <v>0</v>
      </c>
      <c r="AC83" s="201">
        <v>9.1</v>
      </c>
      <c r="AD83" s="201">
        <v>11.37</v>
      </c>
      <c r="AE83" s="201">
        <v>0</v>
      </c>
      <c r="AF83" s="201">
        <v>0</v>
      </c>
      <c r="AG83" s="201">
        <v>43.39</v>
      </c>
      <c r="AH83" s="201">
        <v>0</v>
      </c>
      <c r="AI83" s="201">
        <v>4.82</v>
      </c>
      <c r="AJ83" s="201">
        <v>0</v>
      </c>
      <c r="AK83" s="201">
        <v>9.67</v>
      </c>
      <c r="AL83" s="201">
        <v>0</v>
      </c>
      <c r="AM83" s="201">
        <v>0</v>
      </c>
      <c r="AN83" s="201">
        <v>0</v>
      </c>
      <c r="AO83" s="201">
        <v>172.8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10.67</v>
      </c>
      <c r="E84" s="201">
        <v>0</v>
      </c>
      <c r="F84" s="201">
        <v>0</v>
      </c>
      <c r="G84" s="201">
        <v>17.510000000000002</v>
      </c>
      <c r="H84" s="201">
        <v>0</v>
      </c>
      <c r="I84" s="201">
        <v>0</v>
      </c>
      <c r="J84" s="201">
        <v>22.27</v>
      </c>
      <c r="K84" s="201">
        <v>77.400000000000006</v>
      </c>
      <c r="L84" s="201">
        <v>41.48</v>
      </c>
      <c r="M84" s="201">
        <v>0</v>
      </c>
      <c r="N84" s="201">
        <v>1.08</v>
      </c>
      <c r="O84" s="201">
        <v>1.81</v>
      </c>
      <c r="P84" s="201">
        <v>2.4700000000000002</v>
      </c>
      <c r="Q84" s="201">
        <v>2.65</v>
      </c>
      <c r="R84" s="201">
        <v>0.38</v>
      </c>
      <c r="S84" s="201">
        <v>2.85</v>
      </c>
      <c r="T84" s="201">
        <v>0</v>
      </c>
      <c r="U84" s="201">
        <v>8.08</v>
      </c>
      <c r="V84" s="201">
        <v>0.19</v>
      </c>
      <c r="W84" s="201">
        <v>3.15</v>
      </c>
      <c r="X84" s="201">
        <v>1.34</v>
      </c>
      <c r="Y84" s="201">
        <v>0</v>
      </c>
      <c r="Z84" s="201">
        <v>2.5299999999999998</v>
      </c>
      <c r="AA84" s="201">
        <v>11.34</v>
      </c>
      <c r="AB84" s="201">
        <v>0</v>
      </c>
      <c r="AC84" s="201">
        <v>9.1</v>
      </c>
      <c r="AD84" s="201">
        <v>11.37</v>
      </c>
      <c r="AE84" s="201">
        <v>0</v>
      </c>
      <c r="AF84" s="201">
        <v>0</v>
      </c>
      <c r="AG84" s="201">
        <v>43.39</v>
      </c>
      <c r="AH84" s="201">
        <v>0</v>
      </c>
      <c r="AI84" s="201">
        <v>4.82</v>
      </c>
      <c r="AJ84" s="201">
        <v>0</v>
      </c>
      <c r="AK84" s="201">
        <v>9.67</v>
      </c>
      <c r="AL84" s="201">
        <v>0</v>
      </c>
      <c r="AM84" s="201">
        <v>0</v>
      </c>
      <c r="AN84" s="201">
        <v>0</v>
      </c>
      <c r="AO84" s="201">
        <v>172.8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10.67</v>
      </c>
      <c r="E85" s="201">
        <v>0</v>
      </c>
      <c r="F85" s="201">
        <v>0</v>
      </c>
      <c r="G85" s="201">
        <v>17.510000000000002</v>
      </c>
      <c r="H85" s="201">
        <v>0</v>
      </c>
      <c r="I85" s="201">
        <v>0</v>
      </c>
      <c r="J85" s="201">
        <v>22.27</v>
      </c>
      <c r="K85" s="201">
        <v>77.400000000000006</v>
      </c>
      <c r="L85" s="201">
        <v>41.48</v>
      </c>
      <c r="M85" s="201">
        <v>0</v>
      </c>
      <c r="N85" s="201">
        <v>1.08</v>
      </c>
      <c r="O85" s="201">
        <v>1.81</v>
      </c>
      <c r="P85" s="201">
        <v>2.4700000000000002</v>
      </c>
      <c r="Q85" s="201">
        <v>2.65</v>
      </c>
      <c r="R85" s="201">
        <v>0.39</v>
      </c>
      <c r="S85" s="201">
        <v>2.85</v>
      </c>
      <c r="T85" s="201">
        <v>0</v>
      </c>
      <c r="U85" s="201">
        <v>8.08</v>
      </c>
      <c r="V85" s="201">
        <v>0.19</v>
      </c>
      <c r="W85" s="201">
        <v>3.15</v>
      </c>
      <c r="X85" s="201">
        <v>1.34</v>
      </c>
      <c r="Y85" s="201">
        <v>0</v>
      </c>
      <c r="Z85" s="201">
        <v>2.5299999999999998</v>
      </c>
      <c r="AA85" s="201">
        <v>11.28</v>
      </c>
      <c r="AB85" s="201">
        <v>0</v>
      </c>
      <c r="AC85" s="201">
        <v>9.1</v>
      </c>
      <c r="AD85" s="201">
        <v>11.37</v>
      </c>
      <c r="AE85" s="201">
        <v>0</v>
      </c>
      <c r="AF85" s="201">
        <v>0</v>
      </c>
      <c r="AG85" s="201">
        <v>43.39</v>
      </c>
      <c r="AH85" s="201">
        <v>0</v>
      </c>
      <c r="AI85" s="201">
        <v>4.82</v>
      </c>
      <c r="AJ85" s="201">
        <v>0</v>
      </c>
      <c r="AK85" s="201">
        <v>9.67</v>
      </c>
      <c r="AL85" s="201">
        <v>0</v>
      </c>
      <c r="AM85" s="201">
        <v>0</v>
      </c>
      <c r="AN85" s="201">
        <v>0</v>
      </c>
      <c r="AO85" s="201">
        <v>172.8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10.67</v>
      </c>
      <c r="E86" s="201">
        <v>0</v>
      </c>
      <c r="F86" s="201">
        <v>0</v>
      </c>
      <c r="G86" s="201">
        <v>17.510000000000002</v>
      </c>
      <c r="H86" s="201">
        <v>0</v>
      </c>
      <c r="I86" s="201">
        <v>0</v>
      </c>
      <c r="J86" s="201">
        <v>22.27</v>
      </c>
      <c r="K86" s="201">
        <v>77.400000000000006</v>
      </c>
      <c r="L86" s="201">
        <v>41.48</v>
      </c>
      <c r="M86" s="201">
        <v>0</v>
      </c>
      <c r="N86" s="201">
        <v>1.08</v>
      </c>
      <c r="O86" s="201">
        <v>1.81</v>
      </c>
      <c r="P86" s="201">
        <v>2.4700000000000002</v>
      </c>
      <c r="Q86" s="201">
        <v>2.65</v>
      </c>
      <c r="R86" s="201">
        <v>0.39</v>
      </c>
      <c r="S86" s="201">
        <v>2.85</v>
      </c>
      <c r="T86" s="201">
        <v>0</v>
      </c>
      <c r="U86" s="201">
        <v>8.08</v>
      </c>
      <c r="V86" s="201">
        <v>0.19</v>
      </c>
      <c r="W86" s="201">
        <v>3.15</v>
      </c>
      <c r="X86" s="201">
        <v>1.34</v>
      </c>
      <c r="Y86" s="201">
        <v>0</v>
      </c>
      <c r="Z86" s="201">
        <v>2.5299999999999998</v>
      </c>
      <c r="AA86" s="201">
        <v>11.28</v>
      </c>
      <c r="AB86" s="201">
        <v>0</v>
      </c>
      <c r="AC86" s="201">
        <v>9.1</v>
      </c>
      <c r="AD86" s="201">
        <v>11.37</v>
      </c>
      <c r="AE86" s="201">
        <v>0</v>
      </c>
      <c r="AF86" s="201">
        <v>0</v>
      </c>
      <c r="AG86" s="201">
        <v>43.39</v>
      </c>
      <c r="AH86" s="201">
        <v>0</v>
      </c>
      <c r="AI86" s="201">
        <v>4.82</v>
      </c>
      <c r="AJ86" s="201">
        <v>0</v>
      </c>
      <c r="AK86" s="201">
        <v>9.67</v>
      </c>
      <c r="AL86" s="201">
        <v>0</v>
      </c>
      <c r="AM86" s="201">
        <v>0</v>
      </c>
      <c r="AN86" s="201">
        <v>0</v>
      </c>
      <c r="AO86" s="201">
        <v>172.8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10.67</v>
      </c>
      <c r="E87" s="201">
        <v>0</v>
      </c>
      <c r="F87" s="201">
        <v>0</v>
      </c>
      <c r="G87" s="201">
        <v>17.510000000000002</v>
      </c>
      <c r="H87" s="201">
        <v>0</v>
      </c>
      <c r="I87" s="201">
        <v>0</v>
      </c>
      <c r="J87" s="201">
        <v>22.27</v>
      </c>
      <c r="K87" s="201">
        <v>77.400000000000006</v>
      </c>
      <c r="L87" s="201">
        <v>41.48</v>
      </c>
      <c r="M87" s="201">
        <v>0</v>
      </c>
      <c r="N87" s="201">
        <v>1.08</v>
      </c>
      <c r="O87" s="201">
        <v>1.81</v>
      </c>
      <c r="P87" s="201">
        <v>2.4700000000000002</v>
      </c>
      <c r="Q87" s="201">
        <v>2.65</v>
      </c>
      <c r="R87" s="201">
        <v>0.39</v>
      </c>
      <c r="S87" s="201">
        <v>2.85</v>
      </c>
      <c r="T87" s="201">
        <v>0</v>
      </c>
      <c r="U87" s="201">
        <v>8.08</v>
      </c>
      <c r="V87" s="201">
        <v>0.19</v>
      </c>
      <c r="W87" s="201">
        <v>3.15</v>
      </c>
      <c r="X87" s="201">
        <v>1.34</v>
      </c>
      <c r="Y87" s="201">
        <v>0</v>
      </c>
      <c r="Z87" s="201">
        <v>2.5299999999999998</v>
      </c>
      <c r="AA87" s="201">
        <v>5.64</v>
      </c>
      <c r="AB87" s="201">
        <v>0</v>
      </c>
      <c r="AC87" s="201">
        <v>9.1</v>
      </c>
      <c r="AD87" s="201">
        <v>11.37</v>
      </c>
      <c r="AE87" s="201">
        <v>0</v>
      </c>
      <c r="AF87" s="201">
        <v>0</v>
      </c>
      <c r="AG87" s="201">
        <v>43.39</v>
      </c>
      <c r="AH87" s="201">
        <v>0</v>
      </c>
      <c r="AI87" s="201">
        <v>4.82</v>
      </c>
      <c r="AJ87" s="201">
        <v>0</v>
      </c>
      <c r="AK87" s="201">
        <v>9.67</v>
      </c>
      <c r="AL87" s="201">
        <v>0</v>
      </c>
      <c r="AM87" s="201">
        <v>0</v>
      </c>
      <c r="AN87" s="201">
        <v>0</v>
      </c>
      <c r="AO87" s="201">
        <v>176.4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10.67</v>
      </c>
      <c r="E88" s="201">
        <v>0</v>
      </c>
      <c r="F88" s="201">
        <v>0</v>
      </c>
      <c r="G88" s="201">
        <v>17.510000000000002</v>
      </c>
      <c r="H88" s="201">
        <v>0</v>
      </c>
      <c r="I88" s="201">
        <v>0</v>
      </c>
      <c r="J88" s="201">
        <v>22.27</v>
      </c>
      <c r="K88" s="201">
        <v>77.400000000000006</v>
      </c>
      <c r="L88" s="201">
        <v>41.48</v>
      </c>
      <c r="M88" s="201">
        <v>0</v>
      </c>
      <c r="N88" s="201">
        <v>1.08</v>
      </c>
      <c r="O88" s="201">
        <v>1.81</v>
      </c>
      <c r="P88" s="201">
        <v>2.4700000000000002</v>
      </c>
      <c r="Q88" s="201">
        <v>2.65</v>
      </c>
      <c r="R88" s="201">
        <v>0.39</v>
      </c>
      <c r="S88" s="201">
        <v>2.85</v>
      </c>
      <c r="T88" s="201">
        <v>0</v>
      </c>
      <c r="U88" s="201">
        <v>8.08</v>
      </c>
      <c r="V88" s="201">
        <v>0.19</v>
      </c>
      <c r="W88" s="201">
        <v>3.15</v>
      </c>
      <c r="X88" s="201">
        <v>1.34</v>
      </c>
      <c r="Y88" s="201">
        <v>0</v>
      </c>
      <c r="Z88" s="201">
        <v>2.5299999999999998</v>
      </c>
      <c r="AA88" s="201">
        <v>0.82</v>
      </c>
      <c r="AB88" s="201">
        <v>0</v>
      </c>
      <c r="AC88" s="201">
        <v>9.1</v>
      </c>
      <c r="AD88" s="201">
        <v>11.37</v>
      </c>
      <c r="AE88" s="201">
        <v>0</v>
      </c>
      <c r="AF88" s="201">
        <v>0</v>
      </c>
      <c r="AG88" s="201">
        <v>43.39</v>
      </c>
      <c r="AH88" s="201">
        <v>0</v>
      </c>
      <c r="AI88" s="201">
        <v>4.82</v>
      </c>
      <c r="AJ88" s="201">
        <v>0</v>
      </c>
      <c r="AK88" s="201">
        <v>9.67</v>
      </c>
      <c r="AL88" s="201">
        <v>0</v>
      </c>
      <c r="AM88" s="201">
        <v>0</v>
      </c>
      <c r="AN88" s="201">
        <v>0</v>
      </c>
      <c r="AO88" s="201">
        <v>176.4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10.67</v>
      </c>
      <c r="E89" s="201">
        <v>0</v>
      </c>
      <c r="F89" s="201">
        <v>0</v>
      </c>
      <c r="G89" s="201">
        <v>17.510000000000002</v>
      </c>
      <c r="H89" s="201">
        <v>0</v>
      </c>
      <c r="I89" s="201">
        <v>0</v>
      </c>
      <c r="J89" s="201">
        <v>22.27</v>
      </c>
      <c r="K89" s="201">
        <v>77.400000000000006</v>
      </c>
      <c r="L89" s="201">
        <v>41.48</v>
      </c>
      <c r="M89" s="201">
        <v>0</v>
      </c>
      <c r="N89" s="201">
        <v>1.08</v>
      </c>
      <c r="O89" s="201">
        <v>1.81</v>
      </c>
      <c r="P89" s="201">
        <v>2.4700000000000002</v>
      </c>
      <c r="Q89" s="201">
        <v>2.65</v>
      </c>
      <c r="R89" s="201">
        <v>0.39</v>
      </c>
      <c r="S89" s="201">
        <v>2.85</v>
      </c>
      <c r="T89" s="201">
        <v>0</v>
      </c>
      <c r="U89" s="201">
        <v>8.08</v>
      </c>
      <c r="V89" s="201">
        <v>0.19</v>
      </c>
      <c r="W89" s="201">
        <v>3.15</v>
      </c>
      <c r="X89" s="201">
        <v>1.34</v>
      </c>
      <c r="Y89" s="201">
        <v>0</v>
      </c>
      <c r="Z89" s="201">
        <v>2.5299999999999998</v>
      </c>
      <c r="AA89" s="201">
        <v>0.82</v>
      </c>
      <c r="AB89" s="201">
        <v>0</v>
      </c>
      <c r="AC89" s="201">
        <v>9.1</v>
      </c>
      <c r="AD89" s="201">
        <v>11.37</v>
      </c>
      <c r="AE89" s="201">
        <v>0</v>
      </c>
      <c r="AF89" s="201">
        <v>0</v>
      </c>
      <c r="AG89" s="201">
        <v>43.39</v>
      </c>
      <c r="AH89" s="201">
        <v>0</v>
      </c>
      <c r="AI89" s="201">
        <v>4.82</v>
      </c>
      <c r="AJ89" s="201">
        <v>0</v>
      </c>
      <c r="AK89" s="201">
        <v>9.67</v>
      </c>
      <c r="AL89" s="201">
        <v>0</v>
      </c>
      <c r="AM89" s="201">
        <v>0</v>
      </c>
      <c r="AN89" s="201">
        <v>0</v>
      </c>
      <c r="AO89" s="201">
        <v>176.4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10.67</v>
      </c>
      <c r="E90" s="201">
        <v>0</v>
      </c>
      <c r="F90" s="201">
        <v>0</v>
      </c>
      <c r="G90" s="201">
        <v>17.510000000000002</v>
      </c>
      <c r="H90" s="201">
        <v>0</v>
      </c>
      <c r="I90" s="201">
        <v>0</v>
      </c>
      <c r="J90" s="201">
        <v>22.27</v>
      </c>
      <c r="K90" s="201">
        <v>77.400000000000006</v>
      </c>
      <c r="L90" s="201">
        <v>41.48</v>
      </c>
      <c r="M90" s="201">
        <v>0</v>
      </c>
      <c r="N90" s="201">
        <v>1.08</v>
      </c>
      <c r="O90" s="201">
        <v>1.81</v>
      </c>
      <c r="P90" s="201">
        <v>2.4700000000000002</v>
      </c>
      <c r="Q90" s="201">
        <v>2.65</v>
      </c>
      <c r="R90" s="201">
        <v>0.39</v>
      </c>
      <c r="S90" s="201">
        <v>2.85</v>
      </c>
      <c r="T90" s="201">
        <v>0</v>
      </c>
      <c r="U90" s="201">
        <v>8.08</v>
      </c>
      <c r="V90" s="201">
        <v>0.19</v>
      </c>
      <c r="W90" s="201">
        <v>3.15</v>
      </c>
      <c r="X90" s="201">
        <v>1.34</v>
      </c>
      <c r="Y90" s="201">
        <v>0</v>
      </c>
      <c r="Z90" s="201">
        <v>2.5299999999999998</v>
      </c>
      <c r="AA90" s="201">
        <v>0.82</v>
      </c>
      <c r="AB90" s="201">
        <v>0</v>
      </c>
      <c r="AC90" s="201">
        <v>9.1</v>
      </c>
      <c r="AD90" s="201">
        <v>11.37</v>
      </c>
      <c r="AE90" s="201">
        <v>0</v>
      </c>
      <c r="AF90" s="201">
        <v>0</v>
      </c>
      <c r="AG90" s="201">
        <v>43.39</v>
      </c>
      <c r="AH90" s="201">
        <v>0</v>
      </c>
      <c r="AI90" s="201">
        <v>4.82</v>
      </c>
      <c r="AJ90" s="201">
        <v>0</v>
      </c>
      <c r="AK90" s="201">
        <v>9.67</v>
      </c>
      <c r="AL90" s="201">
        <v>0</v>
      </c>
      <c r="AM90" s="201">
        <v>0</v>
      </c>
      <c r="AN90" s="201">
        <v>0</v>
      </c>
      <c r="AO90" s="201">
        <v>176.4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10.67</v>
      </c>
      <c r="E91" s="201">
        <v>0</v>
      </c>
      <c r="F91" s="201">
        <v>0</v>
      </c>
      <c r="G91" s="201">
        <v>17.510000000000002</v>
      </c>
      <c r="H91" s="201">
        <v>0</v>
      </c>
      <c r="I91" s="201">
        <v>0</v>
      </c>
      <c r="J91" s="201">
        <v>22.27</v>
      </c>
      <c r="K91" s="201">
        <v>77.400000000000006</v>
      </c>
      <c r="L91" s="201">
        <v>41.48</v>
      </c>
      <c r="M91" s="201">
        <v>0</v>
      </c>
      <c r="N91" s="201">
        <v>1.08</v>
      </c>
      <c r="O91" s="201">
        <v>1.81</v>
      </c>
      <c r="P91" s="201">
        <v>2.4700000000000002</v>
      </c>
      <c r="Q91" s="201">
        <v>2.65</v>
      </c>
      <c r="R91" s="201">
        <v>0.39</v>
      </c>
      <c r="S91" s="201">
        <v>2.85</v>
      </c>
      <c r="T91" s="201">
        <v>0</v>
      </c>
      <c r="U91" s="201">
        <v>8.08</v>
      </c>
      <c r="V91" s="201">
        <v>0.19</v>
      </c>
      <c r="W91" s="201">
        <v>3.15</v>
      </c>
      <c r="X91" s="201">
        <v>1.34</v>
      </c>
      <c r="Y91" s="201">
        <v>0</v>
      </c>
      <c r="Z91" s="201">
        <v>2.5299999999999998</v>
      </c>
      <c r="AA91" s="201">
        <v>0.82</v>
      </c>
      <c r="AB91" s="201">
        <v>0</v>
      </c>
      <c r="AC91" s="201">
        <v>9.1</v>
      </c>
      <c r="AD91" s="201">
        <v>11.37</v>
      </c>
      <c r="AE91" s="201">
        <v>0</v>
      </c>
      <c r="AF91" s="201">
        <v>0</v>
      </c>
      <c r="AG91" s="201">
        <v>43.39</v>
      </c>
      <c r="AH91" s="201">
        <v>0</v>
      </c>
      <c r="AI91" s="201">
        <v>4.82</v>
      </c>
      <c r="AJ91" s="201">
        <v>0</v>
      </c>
      <c r="AK91" s="201">
        <v>9.67</v>
      </c>
      <c r="AL91" s="201">
        <v>0</v>
      </c>
      <c r="AM91" s="201">
        <v>0</v>
      </c>
      <c r="AN91" s="201">
        <v>0</v>
      </c>
      <c r="AO91" s="201">
        <v>176.4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10.67</v>
      </c>
      <c r="E92" s="201">
        <v>0</v>
      </c>
      <c r="F92" s="201">
        <v>0</v>
      </c>
      <c r="G92" s="201">
        <v>17.510000000000002</v>
      </c>
      <c r="H92" s="201">
        <v>0</v>
      </c>
      <c r="I92" s="201">
        <v>0</v>
      </c>
      <c r="J92" s="201">
        <v>22.27</v>
      </c>
      <c r="K92" s="201">
        <v>77.400000000000006</v>
      </c>
      <c r="L92" s="201">
        <v>41.48</v>
      </c>
      <c r="M92" s="201">
        <v>0</v>
      </c>
      <c r="N92" s="201">
        <v>1.08</v>
      </c>
      <c r="O92" s="201">
        <v>1.81</v>
      </c>
      <c r="P92" s="201">
        <v>2.4700000000000002</v>
      </c>
      <c r="Q92" s="201">
        <v>2.65</v>
      </c>
      <c r="R92" s="201">
        <v>0.39</v>
      </c>
      <c r="S92" s="201">
        <v>2.85</v>
      </c>
      <c r="T92" s="201">
        <v>0</v>
      </c>
      <c r="U92" s="201">
        <v>8.08</v>
      </c>
      <c r="V92" s="201">
        <v>0.19</v>
      </c>
      <c r="W92" s="201">
        <v>3.15</v>
      </c>
      <c r="X92" s="201">
        <v>1.34</v>
      </c>
      <c r="Y92" s="201">
        <v>0</v>
      </c>
      <c r="Z92" s="201">
        <v>2.5299999999999998</v>
      </c>
      <c r="AA92" s="201">
        <v>11.34</v>
      </c>
      <c r="AB92" s="201">
        <v>0</v>
      </c>
      <c r="AC92" s="201">
        <v>9.1</v>
      </c>
      <c r="AD92" s="201">
        <v>11.37</v>
      </c>
      <c r="AE92" s="201">
        <v>0</v>
      </c>
      <c r="AF92" s="201">
        <v>0</v>
      </c>
      <c r="AG92" s="201">
        <v>43.39</v>
      </c>
      <c r="AH92" s="201">
        <v>0</v>
      </c>
      <c r="AI92" s="201">
        <v>4.82</v>
      </c>
      <c r="AJ92" s="201">
        <v>0</v>
      </c>
      <c r="AK92" s="201">
        <v>9.67</v>
      </c>
      <c r="AL92" s="201">
        <v>0</v>
      </c>
      <c r="AM92" s="201">
        <v>0</v>
      </c>
      <c r="AN92" s="201">
        <v>0</v>
      </c>
      <c r="AO92" s="201">
        <v>176.4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10.67</v>
      </c>
      <c r="E93" s="201">
        <v>0</v>
      </c>
      <c r="F93" s="201">
        <v>0</v>
      </c>
      <c r="G93" s="201">
        <v>17.510000000000002</v>
      </c>
      <c r="H93" s="201">
        <v>0</v>
      </c>
      <c r="I93" s="201">
        <v>0</v>
      </c>
      <c r="J93" s="201">
        <v>22.27</v>
      </c>
      <c r="K93" s="201">
        <v>77.400000000000006</v>
      </c>
      <c r="L93" s="201">
        <v>41.48</v>
      </c>
      <c r="M93" s="201">
        <v>0</v>
      </c>
      <c r="N93" s="201">
        <v>1.08</v>
      </c>
      <c r="O93" s="201">
        <v>1.81</v>
      </c>
      <c r="P93" s="201">
        <v>2.4700000000000002</v>
      </c>
      <c r="Q93" s="201">
        <v>2.65</v>
      </c>
      <c r="R93" s="201">
        <v>5.95</v>
      </c>
      <c r="S93" s="201">
        <v>2.85</v>
      </c>
      <c r="T93" s="201">
        <v>0</v>
      </c>
      <c r="U93" s="201">
        <v>8.08</v>
      </c>
      <c r="V93" s="201">
        <v>2.39</v>
      </c>
      <c r="W93" s="201">
        <v>3.15</v>
      </c>
      <c r="X93" s="201">
        <v>1.34</v>
      </c>
      <c r="Y93" s="201">
        <v>0</v>
      </c>
      <c r="Z93" s="201">
        <v>2.5299999999999998</v>
      </c>
      <c r="AA93" s="201">
        <v>11.34</v>
      </c>
      <c r="AB93" s="201">
        <v>0</v>
      </c>
      <c r="AC93" s="201">
        <v>9.1</v>
      </c>
      <c r="AD93" s="201">
        <v>11.37</v>
      </c>
      <c r="AE93" s="201">
        <v>0</v>
      </c>
      <c r="AF93" s="201">
        <v>0</v>
      </c>
      <c r="AG93" s="201">
        <v>43.39</v>
      </c>
      <c r="AH93" s="201">
        <v>0</v>
      </c>
      <c r="AI93" s="201">
        <v>4.82</v>
      </c>
      <c r="AJ93" s="201">
        <v>0</v>
      </c>
      <c r="AK93" s="201">
        <v>9.67</v>
      </c>
      <c r="AL93" s="201">
        <v>0</v>
      </c>
      <c r="AM93" s="201">
        <v>0</v>
      </c>
      <c r="AN93" s="201">
        <v>0</v>
      </c>
      <c r="AO93" s="201">
        <v>176.4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10.67</v>
      </c>
      <c r="E94" s="201">
        <v>0</v>
      </c>
      <c r="F94" s="201">
        <v>0</v>
      </c>
      <c r="G94" s="201">
        <v>17.510000000000002</v>
      </c>
      <c r="H94" s="201">
        <v>0</v>
      </c>
      <c r="I94" s="201">
        <v>0</v>
      </c>
      <c r="J94" s="201">
        <v>22.27</v>
      </c>
      <c r="K94" s="201">
        <v>77.400000000000006</v>
      </c>
      <c r="L94" s="201">
        <v>41.48</v>
      </c>
      <c r="M94" s="201">
        <v>0</v>
      </c>
      <c r="N94" s="201">
        <v>1.08</v>
      </c>
      <c r="O94" s="201">
        <v>1.81</v>
      </c>
      <c r="P94" s="201">
        <v>2.4700000000000002</v>
      </c>
      <c r="Q94" s="201">
        <v>2.65</v>
      </c>
      <c r="R94" s="201">
        <v>0.39</v>
      </c>
      <c r="S94" s="201">
        <v>2.85</v>
      </c>
      <c r="T94" s="201">
        <v>0</v>
      </c>
      <c r="U94" s="201">
        <v>8.08</v>
      </c>
      <c r="V94" s="201">
        <v>0.19</v>
      </c>
      <c r="W94" s="201">
        <v>3.15</v>
      </c>
      <c r="X94" s="201">
        <v>1.34</v>
      </c>
      <c r="Y94" s="201">
        <v>0</v>
      </c>
      <c r="Z94" s="201">
        <v>2.5299999999999998</v>
      </c>
      <c r="AA94" s="201">
        <v>0.82</v>
      </c>
      <c r="AB94" s="201">
        <v>0</v>
      </c>
      <c r="AC94" s="201">
        <v>9.1</v>
      </c>
      <c r="AD94" s="201">
        <v>11.37</v>
      </c>
      <c r="AE94" s="201">
        <v>0</v>
      </c>
      <c r="AF94" s="201">
        <v>0</v>
      </c>
      <c r="AG94" s="201">
        <v>43.39</v>
      </c>
      <c r="AH94" s="201">
        <v>0</v>
      </c>
      <c r="AI94" s="201">
        <v>4.82</v>
      </c>
      <c r="AJ94" s="201">
        <v>0</v>
      </c>
      <c r="AK94" s="201">
        <v>9.67</v>
      </c>
      <c r="AL94" s="201">
        <v>0</v>
      </c>
      <c r="AM94" s="201">
        <v>0</v>
      </c>
      <c r="AN94" s="201">
        <v>0</v>
      </c>
      <c r="AO94" s="201">
        <v>176.4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10.67</v>
      </c>
      <c r="E95" s="201">
        <v>0</v>
      </c>
      <c r="F95" s="201">
        <v>0</v>
      </c>
      <c r="G95" s="201">
        <v>17.510000000000002</v>
      </c>
      <c r="H95" s="201">
        <v>0</v>
      </c>
      <c r="I95" s="201">
        <v>0</v>
      </c>
      <c r="J95" s="201">
        <v>22.27</v>
      </c>
      <c r="K95" s="201">
        <v>77.400000000000006</v>
      </c>
      <c r="L95" s="201">
        <v>41.48</v>
      </c>
      <c r="M95" s="201">
        <v>0</v>
      </c>
      <c r="N95" s="201">
        <v>1.08</v>
      </c>
      <c r="O95" s="201">
        <v>1.81</v>
      </c>
      <c r="P95" s="201">
        <v>2.4700000000000002</v>
      </c>
      <c r="Q95" s="201">
        <v>2.65</v>
      </c>
      <c r="R95" s="201">
        <v>0.39</v>
      </c>
      <c r="S95" s="201">
        <v>2.85</v>
      </c>
      <c r="T95" s="201">
        <v>0</v>
      </c>
      <c r="U95" s="201">
        <v>8.08</v>
      </c>
      <c r="V95" s="201">
        <v>0.19</v>
      </c>
      <c r="W95" s="201">
        <v>3.15</v>
      </c>
      <c r="X95" s="201">
        <v>1.34</v>
      </c>
      <c r="Y95" s="201">
        <v>0</v>
      </c>
      <c r="Z95" s="201">
        <v>2.5299999999999998</v>
      </c>
      <c r="AA95" s="201">
        <v>11.34</v>
      </c>
      <c r="AB95" s="201">
        <v>0</v>
      </c>
      <c r="AC95" s="201">
        <v>9.1</v>
      </c>
      <c r="AD95" s="201">
        <v>11.37</v>
      </c>
      <c r="AE95" s="201">
        <v>0</v>
      </c>
      <c r="AF95" s="201">
        <v>0</v>
      </c>
      <c r="AG95" s="201">
        <v>43.39</v>
      </c>
      <c r="AH95" s="201">
        <v>0</v>
      </c>
      <c r="AI95" s="201">
        <v>4.82</v>
      </c>
      <c r="AJ95" s="201">
        <v>0</v>
      </c>
      <c r="AK95" s="201">
        <v>9.67</v>
      </c>
      <c r="AL95" s="201">
        <v>0</v>
      </c>
      <c r="AM95" s="201">
        <v>0</v>
      </c>
      <c r="AN95" s="201">
        <v>0</v>
      </c>
      <c r="AO95" s="201">
        <v>176.4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10.67</v>
      </c>
      <c r="E96" s="201">
        <v>0</v>
      </c>
      <c r="F96" s="201">
        <v>0</v>
      </c>
      <c r="G96" s="201">
        <v>17.510000000000002</v>
      </c>
      <c r="H96" s="201">
        <v>0</v>
      </c>
      <c r="I96" s="201">
        <v>0</v>
      </c>
      <c r="J96" s="201">
        <v>22.27</v>
      </c>
      <c r="K96" s="201">
        <v>77.400000000000006</v>
      </c>
      <c r="L96" s="201">
        <v>41.48</v>
      </c>
      <c r="M96" s="201">
        <v>0</v>
      </c>
      <c r="N96" s="201">
        <v>1.08</v>
      </c>
      <c r="O96" s="201">
        <v>1.81</v>
      </c>
      <c r="P96" s="201">
        <v>2.4700000000000002</v>
      </c>
      <c r="Q96" s="201">
        <v>2.65</v>
      </c>
      <c r="R96" s="201">
        <v>0.39</v>
      </c>
      <c r="S96" s="201">
        <v>2.85</v>
      </c>
      <c r="T96" s="201">
        <v>0</v>
      </c>
      <c r="U96" s="201">
        <v>8.08</v>
      </c>
      <c r="V96" s="201">
        <v>0.19</v>
      </c>
      <c r="W96" s="201">
        <v>3.15</v>
      </c>
      <c r="X96" s="201">
        <v>1.34</v>
      </c>
      <c r="Y96" s="201">
        <v>0</v>
      </c>
      <c r="Z96" s="201">
        <v>2.5299999999999998</v>
      </c>
      <c r="AA96" s="201">
        <v>0.82</v>
      </c>
      <c r="AB96" s="201">
        <v>0</v>
      </c>
      <c r="AC96" s="201">
        <v>9.1</v>
      </c>
      <c r="AD96" s="201">
        <v>11.37</v>
      </c>
      <c r="AE96" s="201">
        <v>0</v>
      </c>
      <c r="AF96" s="201">
        <v>0</v>
      </c>
      <c r="AG96" s="201">
        <v>43.39</v>
      </c>
      <c r="AH96" s="201">
        <v>0</v>
      </c>
      <c r="AI96" s="201">
        <v>4.82</v>
      </c>
      <c r="AJ96" s="201">
        <v>0</v>
      </c>
      <c r="AK96" s="201">
        <v>9.67</v>
      </c>
      <c r="AL96" s="201">
        <v>0</v>
      </c>
      <c r="AM96" s="201">
        <v>0</v>
      </c>
      <c r="AN96" s="201">
        <v>0</v>
      </c>
      <c r="AO96" s="201">
        <v>176.4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10.67</v>
      </c>
      <c r="E97" s="201">
        <v>0</v>
      </c>
      <c r="F97" s="201">
        <v>0</v>
      </c>
      <c r="G97" s="201">
        <v>17.510000000000002</v>
      </c>
      <c r="H97" s="201">
        <v>0</v>
      </c>
      <c r="I97" s="201">
        <v>0</v>
      </c>
      <c r="J97" s="201">
        <v>22.27</v>
      </c>
      <c r="K97" s="201">
        <v>77.400000000000006</v>
      </c>
      <c r="L97" s="201">
        <v>41.48</v>
      </c>
      <c r="M97" s="201">
        <v>0</v>
      </c>
      <c r="N97" s="201">
        <v>1.08</v>
      </c>
      <c r="O97" s="201">
        <v>1.81</v>
      </c>
      <c r="P97" s="201">
        <v>2.4700000000000002</v>
      </c>
      <c r="Q97" s="201">
        <v>2.65</v>
      </c>
      <c r="R97" s="201">
        <v>0.39</v>
      </c>
      <c r="S97" s="201">
        <v>2.85</v>
      </c>
      <c r="T97" s="201">
        <v>0</v>
      </c>
      <c r="U97" s="201">
        <v>8.08</v>
      </c>
      <c r="V97" s="201">
        <v>0.19</v>
      </c>
      <c r="W97" s="201">
        <v>3.15</v>
      </c>
      <c r="X97" s="201">
        <v>1.34</v>
      </c>
      <c r="Y97" s="201">
        <v>0</v>
      </c>
      <c r="Z97" s="201">
        <v>2.5299999999999998</v>
      </c>
      <c r="AA97" s="201">
        <v>11.34</v>
      </c>
      <c r="AB97" s="201">
        <v>0</v>
      </c>
      <c r="AC97" s="201">
        <v>9.1</v>
      </c>
      <c r="AD97" s="201">
        <v>11.37</v>
      </c>
      <c r="AE97" s="201">
        <v>0</v>
      </c>
      <c r="AF97" s="201">
        <v>0</v>
      </c>
      <c r="AG97" s="201">
        <v>43.39</v>
      </c>
      <c r="AH97" s="201">
        <v>0</v>
      </c>
      <c r="AI97" s="201">
        <v>4.82</v>
      </c>
      <c r="AJ97" s="201">
        <v>0</v>
      </c>
      <c r="AK97" s="201">
        <v>9.67</v>
      </c>
      <c r="AL97" s="201">
        <v>0</v>
      </c>
      <c r="AM97" s="201">
        <v>0</v>
      </c>
      <c r="AN97" s="201">
        <v>0</v>
      </c>
      <c r="AO97" s="201">
        <v>176.4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10.67</v>
      </c>
      <c r="E98" s="201">
        <v>0</v>
      </c>
      <c r="F98" s="201">
        <v>0</v>
      </c>
      <c r="G98" s="201">
        <v>17.510000000000002</v>
      </c>
      <c r="H98" s="201">
        <v>0</v>
      </c>
      <c r="I98" s="201">
        <v>0</v>
      </c>
      <c r="J98" s="201">
        <v>22.27</v>
      </c>
      <c r="K98" s="201">
        <v>77.400000000000006</v>
      </c>
      <c r="L98" s="201">
        <v>41.48</v>
      </c>
      <c r="M98" s="201">
        <v>0</v>
      </c>
      <c r="N98" s="201">
        <v>1.08</v>
      </c>
      <c r="O98" s="201">
        <v>1.81</v>
      </c>
      <c r="P98" s="201">
        <v>2.4700000000000002</v>
      </c>
      <c r="Q98" s="201">
        <v>2.65</v>
      </c>
      <c r="R98" s="201">
        <v>0.39</v>
      </c>
      <c r="S98" s="201">
        <v>2.85</v>
      </c>
      <c r="T98" s="201">
        <v>0</v>
      </c>
      <c r="U98" s="201">
        <v>8.08</v>
      </c>
      <c r="V98" s="201">
        <v>0.19</v>
      </c>
      <c r="W98" s="201">
        <v>3.15</v>
      </c>
      <c r="X98" s="201">
        <v>1.34</v>
      </c>
      <c r="Y98" s="201">
        <v>0</v>
      </c>
      <c r="Z98" s="201">
        <v>2.5299999999999998</v>
      </c>
      <c r="AA98" s="201">
        <v>0.82</v>
      </c>
      <c r="AB98" s="201">
        <v>0</v>
      </c>
      <c r="AC98" s="201">
        <v>9.1</v>
      </c>
      <c r="AD98" s="201">
        <v>11.37</v>
      </c>
      <c r="AE98" s="201">
        <v>0</v>
      </c>
      <c r="AF98" s="201">
        <v>0</v>
      </c>
      <c r="AG98" s="201">
        <v>43.39</v>
      </c>
      <c r="AH98" s="201">
        <v>0</v>
      </c>
      <c r="AI98" s="201">
        <v>4.82</v>
      </c>
      <c r="AJ98" s="201">
        <v>0</v>
      </c>
      <c r="AK98" s="201">
        <v>9.67</v>
      </c>
      <c r="AL98" s="201">
        <v>0</v>
      </c>
      <c r="AM98" s="201">
        <v>0</v>
      </c>
      <c r="AN98" s="201">
        <v>0</v>
      </c>
      <c r="AO98" s="201">
        <v>176.4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0.25426999999999955</v>
      </c>
      <c r="E99">
        <f t="shared" si="0"/>
        <v>0</v>
      </c>
      <c r="F99">
        <f t="shared" si="0"/>
        <v>0</v>
      </c>
      <c r="G99">
        <f t="shared" si="0"/>
        <v>0.42023999999999984</v>
      </c>
      <c r="H99">
        <f t="shared" si="0"/>
        <v>0</v>
      </c>
      <c r="I99">
        <f t="shared" si="0"/>
        <v>0</v>
      </c>
      <c r="J99">
        <f t="shared" si="0"/>
        <v>0.53350000000000031</v>
      </c>
      <c r="K99">
        <f t="shared" si="0"/>
        <v>1.8547174999999974</v>
      </c>
      <c r="L99">
        <f t="shared" si="0"/>
        <v>0.990255</v>
      </c>
      <c r="M99">
        <f t="shared" si="0"/>
        <v>0</v>
      </c>
      <c r="N99">
        <f t="shared" si="0"/>
        <v>2.5919999999999967E-2</v>
      </c>
      <c r="O99">
        <f t="shared" si="0"/>
        <v>4.3440000000000041E-2</v>
      </c>
      <c r="P99">
        <f t="shared" si="0"/>
        <v>5.9279999999999979E-2</v>
      </c>
      <c r="Q99">
        <f t="shared" si="0"/>
        <v>5.8955000000000014E-2</v>
      </c>
      <c r="R99">
        <f t="shared" si="0"/>
        <v>6.9027499999999894E-2</v>
      </c>
      <c r="S99">
        <f t="shared" si="0"/>
        <v>6.3997499999999971E-2</v>
      </c>
      <c r="T99">
        <f t="shared" si="0"/>
        <v>0</v>
      </c>
      <c r="U99">
        <f t="shared" si="0"/>
        <v>0.19511000000000012</v>
      </c>
      <c r="V99">
        <f t="shared" si="0"/>
        <v>1.9589999999999986E-2</v>
      </c>
      <c r="W99">
        <f t="shared" si="0"/>
        <v>4.175250000000004E-2</v>
      </c>
      <c r="X99">
        <f t="shared" si="0"/>
        <v>3.6497500000000058E-2</v>
      </c>
      <c r="Y99">
        <f t="shared" si="0"/>
        <v>0</v>
      </c>
      <c r="Z99">
        <f t="shared" si="0"/>
        <v>0.17984749999999974</v>
      </c>
      <c r="AA99">
        <f t="shared" si="0"/>
        <v>0.20540000000000028</v>
      </c>
      <c r="AB99">
        <f t="shared" si="0"/>
        <v>0</v>
      </c>
      <c r="AC99">
        <f t="shared" si="0"/>
        <v>0.21840000000000034</v>
      </c>
      <c r="AD99">
        <f t="shared" si="0"/>
        <v>0.27287999999999996</v>
      </c>
      <c r="AE99">
        <f t="shared" si="0"/>
        <v>0</v>
      </c>
      <c r="AF99">
        <f t="shared" si="0"/>
        <v>0</v>
      </c>
      <c r="AG99">
        <f t="shared" si="0"/>
        <v>1.0413599999999992</v>
      </c>
      <c r="AH99">
        <f t="shared" si="0"/>
        <v>0</v>
      </c>
      <c r="AI99">
        <f t="shared" si="0"/>
        <v>0.11567999999999987</v>
      </c>
      <c r="AJ99">
        <f t="shared" si="0"/>
        <v>0</v>
      </c>
      <c r="AK99">
        <f t="shared" si="0"/>
        <v>0.24360999999999958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4.2335999999999929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16.36</v>
      </c>
      <c r="AH3" s="201">
        <v>0</v>
      </c>
      <c r="AI3" s="201">
        <v>1.82</v>
      </c>
      <c r="AJ3" s="201">
        <v>0</v>
      </c>
      <c r="AK3" s="201">
        <v>0.84</v>
      </c>
      <c r="AL3" s="201">
        <v>0</v>
      </c>
      <c r="AM3" s="201">
        <v>0</v>
      </c>
      <c r="AN3" s="201">
        <v>0</v>
      </c>
      <c r="AO3" s="201">
        <v>18.239999999999998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16.36</v>
      </c>
      <c r="AH4" s="201">
        <v>0</v>
      </c>
      <c r="AI4" s="201">
        <v>1.82</v>
      </c>
      <c r="AJ4" s="201">
        <v>0</v>
      </c>
      <c r="AK4" s="201">
        <v>0.84</v>
      </c>
      <c r="AL4" s="201">
        <v>0</v>
      </c>
      <c r="AM4" s="201">
        <v>0</v>
      </c>
      <c r="AN4" s="201">
        <v>0</v>
      </c>
      <c r="AO4" s="201">
        <v>18.239999999999998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16.36</v>
      </c>
      <c r="AH5" s="201">
        <v>0</v>
      </c>
      <c r="AI5" s="201">
        <v>1.82</v>
      </c>
      <c r="AJ5" s="201">
        <v>0</v>
      </c>
      <c r="AK5" s="201">
        <v>0.84</v>
      </c>
      <c r="AL5" s="201">
        <v>0</v>
      </c>
      <c r="AM5" s="201">
        <v>0</v>
      </c>
      <c r="AN5" s="201">
        <v>0</v>
      </c>
      <c r="AO5" s="201">
        <v>18.239999999999998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16.36</v>
      </c>
      <c r="AH6" s="201">
        <v>0</v>
      </c>
      <c r="AI6" s="201">
        <v>1.82</v>
      </c>
      <c r="AJ6" s="201">
        <v>0</v>
      </c>
      <c r="AK6" s="201">
        <v>0.84</v>
      </c>
      <c r="AL6" s="201">
        <v>0</v>
      </c>
      <c r="AM6" s="201">
        <v>0</v>
      </c>
      <c r="AN6" s="201">
        <v>0</v>
      </c>
      <c r="AO6" s="201">
        <v>18.239999999999998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16.36</v>
      </c>
      <c r="AH7" s="201">
        <v>0</v>
      </c>
      <c r="AI7" s="201">
        <v>1.82</v>
      </c>
      <c r="AJ7" s="201">
        <v>0</v>
      </c>
      <c r="AK7" s="201">
        <v>0.84</v>
      </c>
      <c r="AL7" s="201">
        <v>0</v>
      </c>
      <c r="AM7" s="201">
        <v>0</v>
      </c>
      <c r="AN7" s="201">
        <v>0</v>
      </c>
      <c r="AO7" s="201">
        <v>18.239999999999998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16.36</v>
      </c>
      <c r="AH8" s="201">
        <v>0</v>
      </c>
      <c r="AI8" s="201">
        <v>1.82</v>
      </c>
      <c r="AJ8" s="201">
        <v>0</v>
      </c>
      <c r="AK8" s="201">
        <v>0.84</v>
      </c>
      <c r="AL8" s="201">
        <v>0</v>
      </c>
      <c r="AM8" s="201">
        <v>0</v>
      </c>
      <c r="AN8" s="201">
        <v>0</v>
      </c>
      <c r="AO8" s="201">
        <v>18.239999999999998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16.36</v>
      </c>
      <c r="AH9" s="201">
        <v>0</v>
      </c>
      <c r="AI9" s="201">
        <v>1.82</v>
      </c>
      <c r="AJ9" s="201">
        <v>0</v>
      </c>
      <c r="AK9" s="201">
        <v>0.84</v>
      </c>
      <c r="AL9" s="201">
        <v>0</v>
      </c>
      <c r="AM9" s="201">
        <v>0</v>
      </c>
      <c r="AN9" s="201">
        <v>0</v>
      </c>
      <c r="AO9" s="201">
        <v>18.239999999999998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16.36</v>
      </c>
      <c r="AH10" s="201">
        <v>0</v>
      </c>
      <c r="AI10" s="201">
        <v>1.82</v>
      </c>
      <c r="AJ10" s="201">
        <v>0</v>
      </c>
      <c r="AK10" s="201">
        <v>0.84</v>
      </c>
      <c r="AL10" s="201">
        <v>0</v>
      </c>
      <c r="AM10" s="201">
        <v>0</v>
      </c>
      <c r="AN10" s="201">
        <v>0</v>
      </c>
      <c r="AO10" s="201">
        <v>18.239999999999998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16.36</v>
      </c>
      <c r="AH11" s="201">
        <v>0</v>
      </c>
      <c r="AI11" s="201">
        <v>1.82</v>
      </c>
      <c r="AJ11" s="201">
        <v>0</v>
      </c>
      <c r="AK11" s="201">
        <v>0.84</v>
      </c>
      <c r="AL11" s="201">
        <v>0</v>
      </c>
      <c r="AM11" s="201">
        <v>0</v>
      </c>
      <c r="AN11" s="201">
        <v>0</v>
      </c>
      <c r="AO11" s="201">
        <v>18.239999999999998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16.36</v>
      </c>
      <c r="AH12" s="201">
        <v>0</v>
      </c>
      <c r="AI12" s="201">
        <v>1.82</v>
      </c>
      <c r="AJ12" s="201">
        <v>0</v>
      </c>
      <c r="AK12" s="201">
        <v>0.84</v>
      </c>
      <c r="AL12" s="201">
        <v>0</v>
      </c>
      <c r="AM12" s="201">
        <v>0</v>
      </c>
      <c r="AN12" s="201">
        <v>0</v>
      </c>
      <c r="AO12" s="201">
        <v>18.239999999999998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16.36</v>
      </c>
      <c r="AH13" s="201">
        <v>0</v>
      </c>
      <c r="AI13" s="201">
        <v>1.82</v>
      </c>
      <c r="AJ13" s="201">
        <v>0</v>
      </c>
      <c r="AK13" s="201">
        <v>0.84</v>
      </c>
      <c r="AL13" s="201">
        <v>0</v>
      </c>
      <c r="AM13" s="201">
        <v>0</v>
      </c>
      <c r="AN13" s="201">
        <v>0</v>
      </c>
      <c r="AO13" s="201">
        <v>18.239999999999998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16.36</v>
      </c>
      <c r="AH14" s="201">
        <v>0</v>
      </c>
      <c r="AI14" s="201">
        <v>1.82</v>
      </c>
      <c r="AJ14" s="201">
        <v>0</v>
      </c>
      <c r="AK14" s="201">
        <v>0.84</v>
      </c>
      <c r="AL14" s="201">
        <v>0</v>
      </c>
      <c r="AM14" s="201">
        <v>0</v>
      </c>
      <c r="AN14" s="201">
        <v>0</v>
      </c>
      <c r="AO14" s="201">
        <v>18.239999999999998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16.36</v>
      </c>
      <c r="AH15" s="201">
        <v>0</v>
      </c>
      <c r="AI15" s="201">
        <v>1.82</v>
      </c>
      <c r="AJ15" s="201">
        <v>0</v>
      </c>
      <c r="AK15" s="201">
        <v>0.84</v>
      </c>
      <c r="AL15" s="201">
        <v>0</v>
      </c>
      <c r="AM15" s="201">
        <v>0</v>
      </c>
      <c r="AN15" s="201">
        <v>0</v>
      </c>
      <c r="AO15" s="201">
        <v>18.239999999999998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16.36</v>
      </c>
      <c r="AH16" s="201">
        <v>0</v>
      </c>
      <c r="AI16" s="201">
        <v>1.82</v>
      </c>
      <c r="AJ16" s="201">
        <v>0</v>
      </c>
      <c r="AK16" s="201">
        <v>0.84</v>
      </c>
      <c r="AL16" s="201">
        <v>0</v>
      </c>
      <c r="AM16" s="201">
        <v>0</v>
      </c>
      <c r="AN16" s="201">
        <v>0</v>
      </c>
      <c r="AO16" s="201">
        <v>18.239999999999998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16.36</v>
      </c>
      <c r="AH17" s="201">
        <v>0</v>
      </c>
      <c r="AI17" s="201">
        <v>1.82</v>
      </c>
      <c r="AJ17" s="201">
        <v>0</v>
      </c>
      <c r="AK17" s="201">
        <v>0.84</v>
      </c>
      <c r="AL17" s="201">
        <v>0</v>
      </c>
      <c r="AM17" s="201">
        <v>0</v>
      </c>
      <c r="AN17" s="201">
        <v>0</v>
      </c>
      <c r="AO17" s="201">
        <v>18.239999999999998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16.36</v>
      </c>
      <c r="AH18" s="201">
        <v>0</v>
      </c>
      <c r="AI18" s="201">
        <v>1.82</v>
      </c>
      <c r="AJ18" s="201">
        <v>0</v>
      </c>
      <c r="AK18" s="201">
        <v>0.84</v>
      </c>
      <c r="AL18" s="201">
        <v>0</v>
      </c>
      <c r="AM18" s="201">
        <v>0</v>
      </c>
      <c r="AN18" s="201">
        <v>0</v>
      </c>
      <c r="AO18" s="201">
        <v>18.239999999999998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16.36</v>
      </c>
      <c r="AH19" s="201">
        <v>0</v>
      </c>
      <c r="AI19" s="201">
        <v>1.82</v>
      </c>
      <c r="AJ19" s="201">
        <v>0</v>
      </c>
      <c r="AK19" s="201">
        <v>0.84</v>
      </c>
      <c r="AL19" s="201">
        <v>0</v>
      </c>
      <c r="AM19" s="201">
        <v>0</v>
      </c>
      <c r="AN19" s="201">
        <v>0</v>
      </c>
      <c r="AO19" s="201">
        <v>18.239999999999998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16.36</v>
      </c>
      <c r="AH20" s="201">
        <v>0</v>
      </c>
      <c r="AI20" s="201">
        <v>1.82</v>
      </c>
      <c r="AJ20" s="201">
        <v>0</v>
      </c>
      <c r="AK20" s="201">
        <v>0.84</v>
      </c>
      <c r="AL20" s="201">
        <v>0</v>
      </c>
      <c r="AM20" s="201">
        <v>0</v>
      </c>
      <c r="AN20" s="201">
        <v>0</v>
      </c>
      <c r="AO20" s="201">
        <v>18.239999999999998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16.36</v>
      </c>
      <c r="AH21" s="201">
        <v>0</v>
      </c>
      <c r="AI21" s="201">
        <v>1.82</v>
      </c>
      <c r="AJ21" s="201">
        <v>0</v>
      </c>
      <c r="AK21" s="201">
        <v>0.84</v>
      </c>
      <c r="AL21" s="201">
        <v>0</v>
      </c>
      <c r="AM21" s="201">
        <v>0</v>
      </c>
      <c r="AN21" s="201">
        <v>0</v>
      </c>
      <c r="AO21" s="201">
        <v>18.239999999999998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16.36</v>
      </c>
      <c r="AH22" s="201">
        <v>0</v>
      </c>
      <c r="AI22" s="201">
        <v>1.82</v>
      </c>
      <c r="AJ22" s="201">
        <v>0</v>
      </c>
      <c r="AK22" s="201">
        <v>0.84</v>
      </c>
      <c r="AL22" s="201">
        <v>0</v>
      </c>
      <c r="AM22" s="201">
        <v>0</v>
      </c>
      <c r="AN22" s="201">
        <v>0</v>
      </c>
      <c r="AO22" s="201">
        <v>18.239999999999998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16.36</v>
      </c>
      <c r="AH23" s="201">
        <v>0</v>
      </c>
      <c r="AI23" s="201">
        <v>1.82</v>
      </c>
      <c r="AJ23" s="201">
        <v>0</v>
      </c>
      <c r="AK23" s="201">
        <v>0.84</v>
      </c>
      <c r="AL23" s="201">
        <v>0</v>
      </c>
      <c r="AM23" s="201">
        <v>0</v>
      </c>
      <c r="AN23" s="201">
        <v>0</v>
      </c>
      <c r="AO23" s="201">
        <v>18.239999999999998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16.36</v>
      </c>
      <c r="AH24" s="201">
        <v>0</v>
      </c>
      <c r="AI24" s="201">
        <v>1.82</v>
      </c>
      <c r="AJ24" s="201">
        <v>0</v>
      </c>
      <c r="AK24" s="201">
        <v>0.84</v>
      </c>
      <c r="AL24" s="201">
        <v>0</v>
      </c>
      <c r="AM24" s="201">
        <v>0</v>
      </c>
      <c r="AN24" s="201">
        <v>0</v>
      </c>
      <c r="AO24" s="201">
        <v>18.239999999999998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16.36</v>
      </c>
      <c r="AH25" s="201">
        <v>0</v>
      </c>
      <c r="AI25" s="201">
        <v>1.82</v>
      </c>
      <c r="AJ25" s="201">
        <v>0</v>
      </c>
      <c r="AK25" s="201">
        <v>0.84</v>
      </c>
      <c r="AL25" s="201">
        <v>0</v>
      </c>
      <c r="AM25" s="201">
        <v>0</v>
      </c>
      <c r="AN25" s="201">
        <v>0</v>
      </c>
      <c r="AO25" s="201">
        <v>18.239999999999998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16.36</v>
      </c>
      <c r="AH26" s="201">
        <v>0</v>
      </c>
      <c r="AI26" s="201">
        <v>1.82</v>
      </c>
      <c r="AJ26" s="201">
        <v>0</v>
      </c>
      <c r="AK26" s="201">
        <v>0.84</v>
      </c>
      <c r="AL26" s="201">
        <v>0</v>
      </c>
      <c r="AM26" s="201">
        <v>0</v>
      </c>
      <c r="AN26" s="201">
        <v>0</v>
      </c>
      <c r="AO26" s="201">
        <v>18.239999999999998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16.36</v>
      </c>
      <c r="AH27" s="201">
        <v>0</v>
      </c>
      <c r="AI27" s="201">
        <v>1.82</v>
      </c>
      <c r="AJ27" s="201">
        <v>0</v>
      </c>
      <c r="AK27" s="201">
        <v>0.84</v>
      </c>
      <c r="AL27" s="201">
        <v>0</v>
      </c>
      <c r="AM27" s="201">
        <v>0</v>
      </c>
      <c r="AN27" s="201">
        <v>0</v>
      </c>
      <c r="AO27" s="201">
        <v>18.239999999999998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16.36</v>
      </c>
      <c r="AH28" s="201">
        <v>0</v>
      </c>
      <c r="AI28" s="201">
        <v>1.82</v>
      </c>
      <c r="AJ28" s="201">
        <v>0</v>
      </c>
      <c r="AK28" s="201">
        <v>0.84</v>
      </c>
      <c r="AL28" s="201">
        <v>0</v>
      </c>
      <c r="AM28" s="201">
        <v>0</v>
      </c>
      <c r="AN28" s="201">
        <v>0</v>
      </c>
      <c r="AO28" s="201">
        <v>18.239999999999998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16.36</v>
      </c>
      <c r="AH29" s="201">
        <v>0</v>
      </c>
      <c r="AI29" s="201">
        <v>1.82</v>
      </c>
      <c r="AJ29" s="201">
        <v>0</v>
      </c>
      <c r="AK29" s="201">
        <v>0.84</v>
      </c>
      <c r="AL29" s="201">
        <v>0</v>
      </c>
      <c r="AM29" s="201">
        <v>0</v>
      </c>
      <c r="AN29" s="201">
        <v>0</v>
      </c>
      <c r="AO29" s="201">
        <v>18.239999999999998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16.36</v>
      </c>
      <c r="AH30" s="201">
        <v>0</v>
      </c>
      <c r="AI30" s="201">
        <v>1.82</v>
      </c>
      <c r="AJ30" s="201">
        <v>0</v>
      </c>
      <c r="AK30" s="201">
        <v>0.84</v>
      </c>
      <c r="AL30" s="201">
        <v>0</v>
      </c>
      <c r="AM30" s="201">
        <v>0</v>
      </c>
      <c r="AN30" s="201">
        <v>0</v>
      </c>
      <c r="AO30" s="201">
        <v>18.239999999999998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16.36</v>
      </c>
      <c r="AH31" s="201">
        <v>0</v>
      </c>
      <c r="AI31" s="201">
        <v>1.82</v>
      </c>
      <c r="AJ31" s="201">
        <v>0</v>
      </c>
      <c r="AK31" s="201">
        <v>0.84</v>
      </c>
      <c r="AL31" s="201">
        <v>0</v>
      </c>
      <c r="AM31" s="201">
        <v>0</v>
      </c>
      <c r="AN31" s="201">
        <v>0</v>
      </c>
      <c r="AO31" s="201">
        <v>18.239999999999998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16.36</v>
      </c>
      <c r="AH32" s="201">
        <v>0</v>
      </c>
      <c r="AI32" s="201">
        <v>1.82</v>
      </c>
      <c r="AJ32" s="201">
        <v>0</v>
      </c>
      <c r="AK32" s="201">
        <v>0.84</v>
      </c>
      <c r="AL32" s="201">
        <v>0</v>
      </c>
      <c r="AM32" s="201">
        <v>0</v>
      </c>
      <c r="AN32" s="201">
        <v>0</v>
      </c>
      <c r="AO32" s="201">
        <v>18.239999999999998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16.36</v>
      </c>
      <c r="AH33" s="201">
        <v>0</v>
      </c>
      <c r="AI33" s="201">
        <v>1.82</v>
      </c>
      <c r="AJ33" s="201">
        <v>0</v>
      </c>
      <c r="AK33" s="201">
        <v>0.84</v>
      </c>
      <c r="AL33" s="201">
        <v>0</v>
      </c>
      <c r="AM33" s="201">
        <v>0</v>
      </c>
      <c r="AN33" s="201">
        <v>0</v>
      </c>
      <c r="AO33" s="201">
        <v>18.239999999999998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16.36</v>
      </c>
      <c r="AH34" s="201">
        <v>0</v>
      </c>
      <c r="AI34" s="201">
        <v>1.82</v>
      </c>
      <c r="AJ34" s="201">
        <v>0</v>
      </c>
      <c r="AK34" s="201">
        <v>0.84</v>
      </c>
      <c r="AL34" s="201">
        <v>0</v>
      </c>
      <c r="AM34" s="201">
        <v>0</v>
      </c>
      <c r="AN34" s="201">
        <v>0</v>
      </c>
      <c r="AO34" s="201">
        <v>18.239999999999998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16.36</v>
      </c>
      <c r="AH35" s="201">
        <v>0</v>
      </c>
      <c r="AI35" s="201">
        <v>1.82</v>
      </c>
      <c r="AJ35" s="201">
        <v>0</v>
      </c>
      <c r="AK35" s="201">
        <v>0.84</v>
      </c>
      <c r="AL35" s="201">
        <v>0</v>
      </c>
      <c r="AM35" s="201">
        <v>0</v>
      </c>
      <c r="AN35" s="201">
        <v>0</v>
      </c>
      <c r="AO35" s="201">
        <v>18.239999999999998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16.36</v>
      </c>
      <c r="AH36" s="201">
        <v>0</v>
      </c>
      <c r="AI36" s="201">
        <v>1.82</v>
      </c>
      <c r="AJ36" s="201">
        <v>0</v>
      </c>
      <c r="AK36" s="201">
        <v>0.84</v>
      </c>
      <c r="AL36" s="201">
        <v>0</v>
      </c>
      <c r="AM36" s="201">
        <v>0</v>
      </c>
      <c r="AN36" s="201">
        <v>0</v>
      </c>
      <c r="AO36" s="201">
        <v>18.239999999999998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16.36</v>
      </c>
      <c r="AH37" s="201">
        <v>0</v>
      </c>
      <c r="AI37" s="201">
        <v>1.82</v>
      </c>
      <c r="AJ37" s="201">
        <v>0</v>
      </c>
      <c r="AK37" s="201">
        <v>0.84</v>
      </c>
      <c r="AL37" s="201">
        <v>0</v>
      </c>
      <c r="AM37" s="201">
        <v>0</v>
      </c>
      <c r="AN37" s="201">
        <v>0</v>
      </c>
      <c r="AO37" s="201">
        <v>18.239999999999998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16.36</v>
      </c>
      <c r="AH38" s="201">
        <v>0</v>
      </c>
      <c r="AI38" s="201">
        <v>1.82</v>
      </c>
      <c r="AJ38" s="201">
        <v>0</v>
      </c>
      <c r="AK38" s="201">
        <v>0.84</v>
      </c>
      <c r="AL38" s="201">
        <v>0</v>
      </c>
      <c r="AM38" s="201">
        <v>0</v>
      </c>
      <c r="AN38" s="201">
        <v>0</v>
      </c>
      <c r="AO38" s="201">
        <v>18.239999999999998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16.36</v>
      </c>
      <c r="AH39" s="201">
        <v>0</v>
      </c>
      <c r="AI39" s="201">
        <v>1.82</v>
      </c>
      <c r="AJ39" s="201">
        <v>0</v>
      </c>
      <c r="AK39" s="201">
        <v>0.84</v>
      </c>
      <c r="AL39" s="201">
        <v>0</v>
      </c>
      <c r="AM39" s="201">
        <v>0</v>
      </c>
      <c r="AN39" s="201">
        <v>0</v>
      </c>
      <c r="AO39" s="201">
        <v>17.88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16.36</v>
      </c>
      <c r="AH40" s="201">
        <v>0</v>
      </c>
      <c r="AI40" s="201">
        <v>1.82</v>
      </c>
      <c r="AJ40" s="201">
        <v>0</v>
      </c>
      <c r="AK40" s="201">
        <v>0.84</v>
      </c>
      <c r="AL40" s="201">
        <v>0</v>
      </c>
      <c r="AM40" s="201">
        <v>0</v>
      </c>
      <c r="AN40" s="201">
        <v>0</v>
      </c>
      <c r="AO40" s="201">
        <v>17.88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16.36</v>
      </c>
      <c r="AH41" s="201">
        <v>0</v>
      </c>
      <c r="AI41" s="201">
        <v>1.82</v>
      </c>
      <c r="AJ41" s="201">
        <v>0</v>
      </c>
      <c r="AK41" s="201">
        <v>0.84</v>
      </c>
      <c r="AL41" s="201">
        <v>0</v>
      </c>
      <c r="AM41" s="201">
        <v>0</v>
      </c>
      <c r="AN41" s="201">
        <v>0</v>
      </c>
      <c r="AO41" s="201">
        <v>17.88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16.36</v>
      </c>
      <c r="AH42" s="201">
        <v>0</v>
      </c>
      <c r="AI42" s="201">
        <v>1.82</v>
      </c>
      <c r="AJ42" s="201">
        <v>0</v>
      </c>
      <c r="AK42" s="201">
        <v>0.84</v>
      </c>
      <c r="AL42" s="201">
        <v>0</v>
      </c>
      <c r="AM42" s="201">
        <v>0</v>
      </c>
      <c r="AN42" s="201">
        <v>0</v>
      </c>
      <c r="AO42" s="201">
        <v>17.88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16.36</v>
      </c>
      <c r="AH43" s="201">
        <v>0</v>
      </c>
      <c r="AI43" s="201">
        <v>1.82</v>
      </c>
      <c r="AJ43" s="201">
        <v>0</v>
      </c>
      <c r="AK43" s="201">
        <v>0.84</v>
      </c>
      <c r="AL43" s="201">
        <v>0</v>
      </c>
      <c r="AM43" s="201">
        <v>0</v>
      </c>
      <c r="AN43" s="201">
        <v>0</v>
      </c>
      <c r="AO43" s="201">
        <v>17.88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16.36</v>
      </c>
      <c r="AH44" s="201">
        <v>0</v>
      </c>
      <c r="AI44" s="201">
        <v>1.82</v>
      </c>
      <c r="AJ44" s="201">
        <v>0</v>
      </c>
      <c r="AK44" s="201">
        <v>0.84</v>
      </c>
      <c r="AL44" s="201">
        <v>0</v>
      </c>
      <c r="AM44" s="201">
        <v>0</v>
      </c>
      <c r="AN44" s="201">
        <v>0</v>
      </c>
      <c r="AO44" s="201">
        <v>17.88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16.36</v>
      </c>
      <c r="AH45" s="201">
        <v>0</v>
      </c>
      <c r="AI45" s="201">
        <v>1.82</v>
      </c>
      <c r="AJ45" s="201">
        <v>0</v>
      </c>
      <c r="AK45" s="201">
        <v>0.84</v>
      </c>
      <c r="AL45" s="201">
        <v>0</v>
      </c>
      <c r="AM45" s="201">
        <v>0</v>
      </c>
      <c r="AN45" s="201">
        <v>0</v>
      </c>
      <c r="AO45" s="201">
        <v>17.88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16.36</v>
      </c>
      <c r="AH46" s="201">
        <v>0</v>
      </c>
      <c r="AI46" s="201">
        <v>1.82</v>
      </c>
      <c r="AJ46" s="201">
        <v>0</v>
      </c>
      <c r="AK46" s="201">
        <v>0.84</v>
      </c>
      <c r="AL46" s="201">
        <v>0</v>
      </c>
      <c r="AM46" s="201">
        <v>0</v>
      </c>
      <c r="AN46" s="201">
        <v>0</v>
      </c>
      <c r="AO46" s="201">
        <v>17.88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16.36</v>
      </c>
      <c r="AH47" s="201">
        <v>0</v>
      </c>
      <c r="AI47" s="201">
        <v>1.82</v>
      </c>
      <c r="AJ47" s="201">
        <v>0</v>
      </c>
      <c r="AK47" s="201">
        <v>0.84</v>
      </c>
      <c r="AL47" s="201">
        <v>0</v>
      </c>
      <c r="AM47" s="201">
        <v>0</v>
      </c>
      <c r="AN47" s="201">
        <v>0</v>
      </c>
      <c r="AO47" s="201">
        <v>17.88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16.36</v>
      </c>
      <c r="AH48" s="201">
        <v>0</v>
      </c>
      <c r="AI48" s="201">
        <v>1.82</v>
      </c>
      <c r="AJ48" s="201">
        <v>0</v>
      </c>
      <c r="AK48" s="201">
        <v>0.84</v>
      </c>
      <c r="AL48" s="201">
        <v>0</v>
      </c>
      <c r="AM48" s="201">
        <v>0</v>
      </c>
      <c r="AN48" s="201">
        <v>0</v>
      </c>
      <c r="AO48" s="201">
        <v>17.88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16.36</v>
      </c>
      <c r="AH49" s="201">
        <v>0</v>
      </c>
      <c r="AI49" s="201">
        <v>1.82</v>
      </c>
      <c r="AJ49" s="201">
        <v>0</v>
      </c>
      <c r="AK49" s="201">
        <v>0.84</v>
      </c>
      <c r="AL49" s="201">
        <v>0</v>
      </c>
      <c r="AM49" s="201">
        <v>0</v>
      </c>
      <c r="AN49" s="201">
        <v>0</v>
      </c>
      <c r="AO49" s="201">
        <v>17.88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16.36</v>
      </c>
      <c r="AH50" s="201">
        <v>0</v>
      </c>
      <c r="AI50" s="201">
        <v>1.82</v>
      </c>
      <c r="AJ50" s="201">
        <v>0</v>
      </c>
      <c r="AK50" s="201">
        <v>0.84</v>
      </c>
      <c r="AL50" s="201">
        <v>0</v>
      </c>
      <c r="AM50" s="201">
        <v>0</v>
      </c>
      <c r="AN50" s="201">
        <v>0</v>
      </c>
      <c r="AO50" s="201">
        <v>17.88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16.36</v>
      </c>
      <c r="AH51" s="201">
        <v>0</v>
      </c>
      <c r="AI51" s="201">
        <v>1.82</v>
      </c>
      <c r="AJ51" s="201">
        <v>0</v>
      </c>
      <c r="AK51" s="201">
        <v>0.84</v>
      </c>
      <c r="AL51" s="201">
        <v>0</v>
      </c>
      <c r="AM51" s="201">
        <v>0</v>
      </c>
      <c r="AN51" s="201">
        <v>0</v>
      </c>
      <c r="AO51" s="201">
        <v>17.510000000000002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16.36</v>
      </c>
      <c r="AH52" s="201">
        <v>0</v>
      </c>
      <c r="AI52" s="201">
        <v>1.82</v>
      </c>
      <c r="AJ52" s="201">
        <v>0</v>
      </c>
      <c r="AK52" s="201">
        <v>0.84</v>
      </c>
      <c r="AL52" s="201">
        <v>0</v>
      </c>
      <c r="AM52" s="201">
        <v>0</v>
      </c>
      <c r="AN52" s="201">
        <v>0</v>
      </c>
      <c r="AO52" s="201">
        <v>17.510000000000002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16.36</v>
      </c>
      <c r="AH53" s="201">
        <v>0</v>
      </c>
      <c r="AI53" s="201">
        <v>1.82</v>
      </c>
      <c r="AJ53" s="201">
        <v>0</v>
      </c>
      <c r="AK53" s="201">
        <v>0.84</v>
      </c>
      <c r="AL53" s="201">
        <v>0</v>
      </c>
      <c r="AM53" s="201">
        <v>0</v>
      </c>
      <c r="AN53" s="201">
        <v>0</v>
      </c>
      <c r="AO53" s="201">
        <v>17.510000000000002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16.36</v>
      </c>
      <c r="AH54" s="201">
        <v>0</v>
      </c>
      <c r="AI54" s="201">
        <v>1.82</v>
      </c>
      <c r="AJ54" s="201">
        <v>0</v>
      </c>
      <c r="AK54" s="201">
        <v>0.84</v>
      </c>
      <c r="AL54" s="201">
        <v>0</v>
      </c>
      <c r="AM54" s="201">
        <v>0</v>
      </c>
      <c r="AN54" s="201">
        <v>0</v>
      </c>
      <c r="AO54" s="201">
        <v>17.510000000000002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16.36</v>
      </c>
      <c r="AH55" s="201">
        <v>0</v>
      </c>
      <c r="AI55" s="201">
        <v>1.82</v>
      </c>
      <c r="AJ55" s="201">
        <v>0</v>
      </c>
      <c r="AK55" s="201">
        <v>0.84</v>
      </c>
      <c r="AL55" s="201">
        <v>0</v>
      </c>
      <c r="AM55" s="201">
        <v>0</v>
      </c>
      <c r="AN55" s="201">
        <v>0</v>
      </c>
      <c r="AO55" s="201">
        <v>17.510000000000002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16.36</v>
      </c>
      <c r="AH56" s="201">
        <v>0</v>
      </c>
      <c r="AI56" s="201">
        <v>1.82</v>
      </c>
      <c r="AJ56" s="201">
        <v>0</v>
      </c>
      <c r="AK56" s="201">
        <v>0.84</v>
      </c>
      <c r="AL56" s="201">
        <v>0</v>
      </c>
      <c r="AM56" s="201">
        <v>0</v>
      </c>
      <c r="AN56" s="201">
        <v>0</v>
      </c>
      <c r="AO56" s="201">
        <v>17.510000000000002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16.36</v>
      </c>
      <c r="AH57" s="201">
        <v>0</v>
      </c>
      <c r="AI57" s="201">
        <v>1.82</v>
      </c>
      <c r="AJ57" s="201">
        <v>0</v>
      </c>
      <c r="AK57" s="201">
        <v>0.84</v>
      </c>
      <c r="AL57" s="201">
        <v>0</v>
      </c>
      <c r="AM57" s="201">
        <v>0</v>
      </c>
      <c r="AN57" s="201">
        <v>0</v>
      </c>
      <c r="AO57" s="201">
        <v>17.510000000000002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16.36</v>
      </c>
      <c r="AH58" s="201">
        <v>0</v>
      </c>
      <c r="AI58" s="201">
        <v>1.82</v>
      </c>
      <c r="AJ58" s="201">
        <v>0</v>
      </c>
      <c r="AK58" s="201">
        <v>0.84</v>
      </c>
      <c r="AL58" s="201">
        <v>0</v>
      </c>
      <c r="AM58" s="201">
        <v>0</v>
      </c>
      <c r="AN58" s="201">
        <v>0</v>
      </c>
      <c r="AO58" s="201">
        <v>17.510000000000002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16.36</v>
      </c>
      <c r="AH59" s="201">
        <v>0</v>
      </c>
      <c r="AI59" s="201">
        <v>1.82</v>
      </c>
      <c r="AJ59" s="201">
        <v>0</v>
      </c>
      <c r="AK59" s="201">
        <v>0.84</v>
      </c>
      <c r="AL59" s="201">
        <v>0</v>
      </c>
      <c r="AM59" s="201">
        <v>0</v>
      </c>
      <c r="AN59" s="201">
        <v>0</v>
      </c>
      <c r="AO59" s="201">
        <v>17.510000000000002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16.36</v>
      </c>
      <c r="AH60" s="201">
        <v>0</v>
      </c>
      <c r="AI60" s="201">
        <v>1.82</v>
      </c>
      <c r="AJ60" s="201">
        <v>0</v>
      </c>
      <c r="AK60" s="201">
        <v>0.84</v>
      </c>
      <c r="AL60" s="201">
        <v>0</v>
      </c>
      <c r="AM60" s="201">
        <v>0</v>
      </c>
      <c r="AN60" s="201">
        <v>0</v>
      </c>
      <c r="AO60" s="201">
        <v>17.510000000000002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16.36</v>
      </c>
      <c r="AH61" s="201">
        <v>0</v>
      </c>
      <c r="AI61" s="201">
        <v>1.82</v>
      </c>
      <c r="AJ61" s="201">
        <v>0</v>
      </c>
      <c r="AK61" s="201">
        <v>0.84</v>
      </c>
      <c r="AL61" s="201">
        <v>0</v>
      </c>
      <c r="AM61" s="201">
        <v>0</v>
      </c>
      <c r="AN61" s="201">
        <v>0</v>
      </c>
      <c r="AO61" s="201">
        <v>17.510000000000002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16.36</v>
      </c>
      <c r="AH62" s="201">
        <v>0</v>
      </c>
      <c r="AI62" s="201">
        <v>1.82</v>
      </c>
      <c r="AJ62" s="201">
        <v>0</v>
      </c>
      <c r="AK62" s="201">
        <v>0.84</v>
      </c>
      <c r="AL62" s="201">
        <v>0</v>
      </c>
      <c r="AM62" s="201">
        <v>0</v>
      </c>
      <c r="AN62" s="201">
        <v>0</v>
      </c>
      <c r="AO62" s="201">
        <v>17.510000000000002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16.36</v>
      </c>
      <c r="AH63" s="201">
        <v>0</v>
      </c>
      <c r="AI63" s="201">
        <v>1.82</v>
      </c>
      <c r="AJ63" s="201">
        <v>0</v>
      </c>
      <c r="AK63" s="201">
        <v>0.84</v>
      </c>
      <c r="AL63" s="201">
        <v>0</v>
      </c>
      <c r="AM63" s="201">
        <v>0</v>
      </c>
      <c r="AN63" s="201">
        <v>0</v>
      </c>
      <c r="AO63" s="201">
        <v>17.510000000000002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16.36</v>
      </c>
      <c r="AH64" s="201">
        <v>0</v>
      </c>
      <c r="AI64" s="201">
        <v>1.82</v>
      </c>
      <c r="AJ64" s="201">
        <v>0</v>
      </c>
      <c r="AK64" s="201">
        <v>0.84</v>
      </c>
      <c r="AL64" s="201">
        <v>0</v>
      </c>
      <c r="AM64" s="201">
        <v>0</v>
      </c>
      <c r="AN64" s="201">
        <v>0</v>
      </c>
      <c r="AO64" s="201">
        <v>17.510000000000002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16.36</v>
      </c>
      <c r="AH65" s="201">
        <v>0</v>
      </c>
      <c r="AI65" s="201">
        <v>1.82</v>
      </c>
      <c r="AJ65" s="201">
        <v>0</v>
      </c>
      <c r="AK65" s="201">
        <v>0.84</v>
      </c>
      <c r="AL65" s="201">
        <v>0</v>
      </c>
      <c r="AM65" s="201">
        <v>0</v>
      </c>
      <c r="AN65" s="201">
        <v>0</v>
      </c>
      <c r="AO65" s="201">
        <v>17.510000000000002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16.36</v>
      </c>
      <c r="AH66" s="201">
        <v>0</v>
      </c>
      <c r="AI66" s="201">
        <v>1.82</v>
      </c>
      <c r="AJ66" s="201">
        <v>0</v>
      </c>
      <c r="AK66" s="201">
        <v>0.84</v>
      </c>
      <c r="AL66" s="201">
        <v>0</v>
      </c>
      <c r="AM66" s="201">
        <v>0</v>
      </c>
      <c r="AN66" s="201">
        <v>0</v>
      </c>
      <c r="AO66" s="201">
        <v>17.510000000000002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16.36</v>
      </c>
      <c r="AH67" s="201">
        <v>0</v>
      </c>
      <c r="AI67" s="201">
        <v>1.82</v>
      </c>
      <c r="AJ67" s="201">
        <v>0</v>
      </c>
      <c r="AK67" s="201">
        <v>0.84</v>
      </c>
      <c r="AL67" s="201">
        <v>0</v>
      </c>
      <c r="AM67" s="201">
        <v>0</v>
      </c>
      <c r="AN67" s="201">
        <v>0</v>
      </c>
      <c r="AO67" s="201">
        <v>17.510000000000002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16.36</v>
      </c>
      <c r="AH68" s="201">
        <v>0</v>
      </c>
      <c r="AI68" s="201">
        <v>1.82</v>
      </c>
      <c r="AJ68" s="201">
        <v>0</v>
      </c>
      <c r="AK68" s="201">
        <v>0.84</v>
      </c>
      <c r="AL68" s="201">
        <v>0</v>
      </c>
      <c r="AM68" s="201">
        <v>0</v>
      </c>
      <c r="AN68" s="201">
        <v>0</v>
      </c>
      <c r="AO68" s="201">
        <v>17.510000000000002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16.36</v>
      </c>
      <c r="AH69" s="201">
        <v>0</v>
      </c>
      <c r="AI69" s="201">
        <v>1.82</v>
      </c>
      <c r="AJ69" s="201">
        <v>0</v>
      </c>
      <c r="AK69" s="201">
        <v>0.84</v>
      </c>
      <c r="AL69" s="201">
        <v>0</v>
      </c>
      <c r="AM69" s="201">
        <v>0</v>
      </c>
      <c r="AN69" s="201">
        <v>0</v>
      </c>
      <c r="AO69" s="201">
        <v>17.510000000000002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16.36</v>
      </c>
      <c r="AH70" s="201">
        <v>0</v>
      </c>
      <c r="AI70" s="201">
        <v>1.82</v>
      </c>
      <c r="AJ70" s="201">
        <v>0</v>
      </c>
      <c r="AK70" s="201">
        <v>0.84</v>
      </c>
      <c r="AL70" s="201">
        <v>0</v>
      </c>
      <c r="AM70" s="201">
        <v>0</v>
      </c>
      <c r="AN70" s="201">
        <v>0</v>
      </c>
      <c r="AO70" s="201">
        <v>17.510000000000002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16.36</v>
      </c>
      <c r="AH71" s="201">
        <v>0</v>
      </c>
      <c r="AI71" s="201">
        <v>1.82</v>
      </c>
      <c r="AJ71" s="201">
        <v>0</v>
      </c>
      <c r="AK71" s="201">
        <v>0.84</v>
      </c>
      <c r="AL71" s="201">
        <v>0</v>
      </c>
      <c r="AM71" s="201">
        <v>0</v>
      </c>
      <c r="AN71" s="201">
        <v>0</v>
      </c>
      <c r="AO71" s="201">
        <v>17.510000000000002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16.36</v>
      </c>
      <c r="AH72" s="201">
        <v>0</v>
      </c>
      <c r="AI72" s="201">
        <v>1.82</v>
      </c>
      <c r="AJ72" s="201">
        <v>0</v>
      </c>
      <c r="AK72" s="201">
        <v>0.84</v>
      </c>
      <c r="AL72" s="201">
        <v>0</v>
      </c>
      <c r="AM72" s="201">
        <v>0</v>
      </c>
      <c r="AN72" s="201">
        <v>0</v>
      </c>
      <c r="AO72" s="201">
        <v>17.510000000000002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16.36</v>
      </c>
      <c r="AH73" s="201">
        <v>0</v>
      </c>
      <c r="AI73" s="201">
        <v>1.82</v>
      </c>
      <c r="AJ73" s="201">
        <v>0</v>
      </c>
      <c r="AK73" s="201">
        <v>0.84</v>
      </c>
      <c r="AL73" s="201">
        <v>0</v>
      </c>
      <c r="AM73" s="201">
        <v>0</v>
      </c>
      <c r="AN73" s="201">
        <v>0</v>
      </c>
      <c r="AO73" s="201">
        <v>17.510000000000002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16.36</v>
      </c>
      <c r="AH74" s="201">
        <v>0</v>
      </c>
      <c r="AI74" s="201">
        <v>1.82</v>
      </c>
      <c r="AJ74" s="201">
        <v>0</v>
      </c>
      <c r="AK74" s="201">
        <v>0.84</v>
      </c>
      <c r="AL74" s="201">
        <v>0</v>
      </c>
      <c r="AM74" s="201">
        <v>0</v>
      </c>
      <c r="AN74" s="201">
        <v>0</v>
      </c>
      <c r="AO74" s="201">
        <v>17.510000000000002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16.36</v>
      </c>
      <c r="AH75" s="201">
        <v>0</v>
      </c>
      <c r="AI75" s="201">
        <v>1.82</v>
      </c>
      <c r="AJ75" s="201">
        <v>0</v>
      </c>
      <c r="AK75" s="201">
        <v>0.84</v>
      </c>
      <c r="AL75" s="201">
        <v>0</v>
      </c>
      <c r="AM75" s="201">
        <v>0</v>
      </c>
      <c r="AN75" s="201">
        <v>0</v>
      </c>
      <c r="AO75" s="201">
        <v>17.510000000000002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16.36</v>
      </c>
      <c r="AH76" s="201">
        <v>0</v>
      </c>
      <c r="AI76" s="201">
        <v>1.82</v>
      </c>
      <c r="AJ76" s="201">
        <v>0</v>
      </c>
      <c r="AK76" s="201">
        <v>0.84</v>
      </c>
      <c r="AL76" s="201">
        <v>0</v>
      </c>
      <c r="AM76" s="201">
        <v>0</v>
      </c>
      <c r="AN76" s="201">
        <v>0</v>
      </c>
      <c r="AO76" s="201">
        <v>17.510000000000002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16.36</v>
      </c>
      <c r="AH77" s="201">
        <v>0</v>
      </c>
      <c r="AI77" s="201">
        <v>1.82</v>
      </c>
      <c r="AJ77" s="201">
        <v>0</v>
      </c>
      <c r="AK77" s="201">
        <v>0.84</v>
      </c>
      <c r="AL77" s="201">
        <v>0</v>
      </c>
      <c r="AM77" s="201">
        <v>0</v>
      </c>
      <c r="AN77" s="201">
        <v>0</v>
      </c>
      <c r="AO77" s="201">
        <v>17.510000000000002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16.36</v>
      </c>
      <c r="AH78" s="201">
        <v>0</v>
      </c>
      <c r="AI78" s="201">
        <v>1.82</v>
      </c>
      <c r="AJ78" s="201">
        <v>0</v>
      </c>
      <c r="AK78" s="201">
        <v>0.84</v>
      </c>
      <c r="AL78" s="201">
        <v>0</v>
      </c>
      <c r="AM78" s="201">
        <v>0</v>
      </c>
      <c r="AN78" s="201">
        <v>0</v>
      </c>
      <c r="AO78" s="201">
        <v>17.510000000000002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16.36</v>
      </c>
      <c r="AH79" s="201">
        <v>0</v>
      </c>
      <c r="AI79" s="201">
        <v>1.82</v>
      </c>
      <c r="AJ79" s="201">
        <v>0</v>
      </c>
      <c r="AK79" s="201">
        <v>0.84</v>
      </c>
      <c r="AL79" s="201">
        <v>0</v>
      </c>
      <c r="AM79" s="201">
        <v>0</v>
      </c>
      <c r="AN79" s="201">
        <v>0</v>
      </c>
      <c r="AO79" s="201">
        <v>17.510000000000002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16.36</v>
      </c>
      <c r="AH80" s="201">
        <v>0</v>
      </c>
      <c r="AI80" s="201">
        <v>1.82</v>
      </c>
      <c r="AJ80" s="201">
        <v>0</v>
      </c>
      <c r="AK80" s="201">
        <v>0.84</v>
      </c>
      <c r="AL80" s="201">
        <v>0</v>
      </c>
      <c r="AM80" s="201">
        <v>0</v>
      </c>
      <c r="AN80" s="201">
        <v>0</v>
      </c>
      <c r="AO80" s="201">
        <v>17.510000000000002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16.36</v>
      </c>
      <c r="AH81" s="201">
        <v>0</v>
      </c>
      <c r="AI81" s="201">
        <v>1.82</v>
      </c>
      <c r="AJ81" s="201">
        <v>0</v>
      </c>
      <c r="AK81" s="201">
        <v>0.84</v>
      </c>
      <c r="AL81" s="201">
        <v>0</v>
      </c>
      <c r="AM81" s="201">
        <v>0</v>
      </c>
      <c r="AN81" s="201">
        <v>0</v>
      </c>
      <c r="AO81" s="201">
        <v>17.510000000000002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16.36</v>
      </c>
      <c r="AH82" s="201">
        <v>0</v>
      </c>
      <c r="AI82" s="201">
        <v>1.82</v>
      </c>
      <c r="AJ82" s="201">
        <v>0</v>
      </c>
      <c r="AK82" s="201">
        <v>0.84</v>
      </c>
      <c r="AL82" s="201">
        <v>0</v>
      </c>
      <c r="AM82" s="201">
        <v>0</v>
      </c>
      <c r="AN82" s="201">
        <v>0</v>
      </c>
      <c r="AO82" s="201">
        <v>17.510000000000002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16.36</v>
      </c>
      <c r="AH83" s="201">
        <v>0</v>
      </c>
      <c r="AI83" s="201">
        <v>1.82</v>
      </c>
      <c r="AJ83" s="201">
        <v>0</v>
      </c>
      <c r="AK83" s="201">
        <v>0.84</v>
      </c>
      <c r="AL83" s="201">
        <v>0</v>
      </c>
      <c r="AM83" s="201">
        <v>0</v>
      </c>
      <c r="AN83" s="201">
        <v>0</v>
      </c>
      <c r="AO83" s="201">
        <v>17.510000000000002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16.36</v>
      </c>
      <c r="AH84" s="201">
        <v>0</v>
      </c>
      <c r="AI84" s="201">
        <v>1.82</v>
      </c>
      <c r="AJ84" s="201">
        <v>0</v>
      </c>
      <c r="AK84" s="201">
        <v>0.84</v>
      </c>
      <c r="AL84" s="201">
        <v>0</v>
      </c>
      <c r="AM84" s="201">
        <v>0</v>
      </c>
      <c r="AN84" s="201">
        <v>0</v>
      </c>
      <c r="AO84" s="201">
        <v>17.510000000000002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16.36</v>
      </c>
      <c r="AH85" s="201">
        <v>0</v>
      </c>
      <c r="AI85" s="201">
        <v>1.82</v>
      </c>
      <c r="AJ85" s="201">
        <v>0</v>
      </c>
      <c r="AK85" s="201">
        <v>0.84</v>
      </c>
      <c r="AL85" s="201">
        <v>0</v>
      </c>
      <c r="AM85" s="201">
        <v>0</v>
      </c>
      <c r="AN85" s="201">
        <v>0</v>
      </c>
      <c r="AO85" s="201">
        <v>17.510000000000002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16.36</v>
      </c>
      <c r="AH86" s="201">
        <v>0</v>
      </c>
      <c r="AI86" s="201">
        <v>1.82</v>
      </c>
      <c r="AJ86" s="201">
        <v>0</v>
      </c>
      <c r="AK86" s="201">
        <v>0.84</v>
      </c>
      <c r="AL86" s="201">
        <v>0</v>
      </c>
      <c r="AM86" s="201">
        <v>0</v>
      </c>
      <c r="AN86" s="201">
        <v>0</v>
      </c>
      <c r="AO86" s="201">
        <v>17.510000000000002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16.36</v>
      </c>
      <c r="AH87" s="201">
        <v>0</v>
      </c>
      <c r="AI87" s="201">
        <v>1.82</v>
      </c>
      <c r="AJ87" s="201">
        <v>0</v>
      </c>
      <c r="AK87" s="201">
        <v>0.84</v>
      </c>
      <c r="AL87" s="201">
        <v>0</v>
      </c>
      <c r="AM87" s="201">
        <v>0</v>
      </c>
      <c r="AN87" s="201">
        <v>0</v>
      </c>
      <c r="AO87" s="201">
        <v>17.88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16.36</v>
      </c>
      <c r="AH88" s="201">
        <v>0</v>
      </c>
      <c r="AI88" s="201">
        <v>1.82</v>
      </c>
      <c r="AJ88" s="201">
        <v>0</v>
      </c>
      <c r="AK88" s="201">
        <v>0.84</v>
      </c>
      <c r="AL88" s="201">
        <v>0</v>
      </c>
      <c r="AM88" s="201">
        <v>0</v>
      </c>
      <c r="AN88" s="201">
        <v>0</v>
      </c>
      <c r="AO88" s="201">
        <v>17.88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16.36</v>
      </c>
      <c r="AH89" s="201">
        <v>0</v>
      </c>
      <c r="AI89" s="201">
        <v>1.82</v>
      </c>
      <c r="AJ89" s="201">
        <v>0</v>
      </c>
      <c r="AK89" s="201">
        <v>0.84</v>
      </c>
      <c r="AL89" s="201">
        <v>0</v>
      </c>
      <c r="AM89" s="201">
        <v>0</v>
      </c>
      <c r="AN89" s="201">
        <v>0</v>
      </c>
      <c r="AO89" s="201">
        <v>17.88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16.36</v>
      </c>
      <c r="AH90" s="201">
        <v>0</v>
      </c>
      <c r="AI90" s="201">
        <v>1.82</v>
      </c>
      <c r="AJ90" s="201">
        <v>0</v>
      </c>
      <c r="AK90" s="201">
        <v>0.84</v>
      </c>
      <c r="AL90" s="201">
        <v>0</v>
      </c>
      <c r="AM90" s="201">
        <v>0</v>
      </c>
      <c r="AN90" s="201">
        <v>0</v>
      </c>
      <c r="AO90" s="201">
        <v>17.88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16.36</v>
      </c>
      <c r="AH91" s="201">
        <v>0</v>
      </c>
      <c r="AI91" s="201">
        <v>1.82</v>
      </c>
      <c r="AJ91" s="201">
        <v>0</v>
      </c>
      <c r="AK91" s="201">
        <v>0.84</v>
      </c>
      <c r="AL91" s="201">
        <v>0</v>
      </c>
      <c r="AM91" s="201">
        <v>0</v>
      </c>
      <c r="AN91" s="201">
        <v>0</v>
      </c>
      <c r="AO91" s="201">
        <v>17.88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16.36</v>
      </c>
      <c r="AH92" s="201">
        <v>0</v>
      </c>
      <c r="AI92" s="201">
        <v>1.82</v>
      </c>
      <c r="AJ92" s="201">
        <v>0</v>
      </c>
      <c r="AK92" s="201">
        <v>0.84</v>
      </c>
      <c r="AL92" s="201">
        <v>0</v>
      </c>
      <c r="AM92" s="201">
        <v>0</v>
      </c>
      <c r="AN92" s="201">
        <v>0</v>
      </c>
      <c r="AO92" s="201">
        <v>17.88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16.36</v>
      </c>
      <c r="AH93" s="201">
        <v>0</v>
      </c>
      <c r="AI93" s="201">
        <v>1.82</v>
      </c>
      <c r="AJ93" s="201">
        <v>0</v>
      </c>
      <c r="AK93" s="201">
        <v>0.84</v>
      </c>
      <c r="AL93" s="201">
        <v>0</v>
      </c>
      <c r="AM93" s="201">
        <v>0</v>
      </c>
      <c r="AN93" s="201">
        <v>0</v>
      </c>
      <c r="AO93" s="201">
        <v>17.88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16.36</v>
      </c>
      <c r="AH94" s="201">
        <v>0</v>
      </c>
      <c r="AI94" s="201">
        <v>1.82</v>
      </c>
      <c r="AJ94" s="201">
        <v>0</v>
      </c>
      <c r="AK94" s="201">
        <v>0.84</v>
      </c>
      <c r="AL94" s="201">
        <v>0</v>
      </c>
      <c r="AM94" s="201">
        <v>0</v>
      </c>
      <c r="AN94" s="201">
        <v>0</v>
      </c>
      <c r="AO94" s="201">
        <v>17.88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16.36</v>
      </c>
      <c r="AH95" s="201">
        <v>0</v>
      </c>
      <c r="AI95" s="201">
        <v>1.82</v>
      </c>
      <c r="AJ95" s="201">
        <v>0</v>
      </c>
      <c r="AK95" s="201">
        <v>0.84</v>
      </c>
      <c r="AL95" s="201">
        <v>0</v>
      </c>
      <c r="AM95" s="201">
        <v>0</v>
      </c>
      <c r="AN95" s="201">
        <v>0</v>
      </c>
      <c r="AO95" s="201">
        <v>17.88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16.36</v>
      </c>
      <c r="AH96" s="201">
        <v>0</v>
      </c>
      <c r="AI96" s="201">
        <v>1.82</v>
      </c>
      <c r="AJ96" s="201">
        <v>0</v>
      </c>
      <c r="AK96" s="201">
        <v>0.84</v>
      </c>
      <c r="AL96" s="201">
        <v>0</v>
      </c>
      <c r="AM96" s="201">
        <v>0</v>
      </c>
      <c r="AN96" s="201">
        <v>0</v>
      </c>
      <c r="AO96" s="201">
        <v>17.88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16.36</v>
      </c>
      <c r="AH97" s="201">
        <v>0</v>
      </c>
      <c r="AI97" s="201">
        <v>1.82</v>
      </c>
      <c r="AJ97" s="201">
        <v>0</v>
      </c>
      <c r="AK97" s="201">
        <v>0.84</v>
      </c>
      <c r="AL97" s="201">
        <v>0</v>
      </c>
      <c r="AM97" s="201">
        <v>0</v>
      </c>
      <c r="AN97" s="201">
        <v>0</v>
      </c>
      <c r="AO97" s="201">
        <v>17.88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16.36</v>
      </c>
      <c r="AH98" s="201">
        <v>0</v>
      </c>
      <c r="AI98" s="201">
        <v>1.82</v>
      </c>
      <c r="AJ98" s="201">
        <v>0</v>
      </c>
      <c r="AK98" s="201">
        <v>0.84</v>
      </c>
      <c r="AL98" s="201">
        <v>0</v>
      </c>
      <c r="AM98" s="201">
        <v>0</v>
      </c>
      <c r="AN98" s="201">
        <v>0</v>
      </c>
      <c r="AO98" s="201">
        <v>17.88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0.39263999999999938</v>
      </c>
      <c r="AH99">
        <f t="shared" si="0"/>
        <v>0</v>
      </c>
      <c r="AI99">
        <f t="shared" si="0"/>
        <v>4.3679999999999899E-2</v>
      </c>
      <c r="AJ99">
        <f t="shared" si="0"/>
        <v>0</v>
      </c>
      <c r="AK99">
        <f t="shared" si="0"/>
        <v>2.0160000000000046E-2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0.4290300000000003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5.35</v>
      </c>
      <c r="E3" s="201">
        <v>0</v>
      </c>
      <c r="F3" s="201">
        <v>0</v>
      </c>
      <c r="G3" s="201">
        <v>8.3699999999999992</v>
      </c>
      <c r="H3" s="201">
        <v>0</v>
      </c>
      <c r="I3" s="201">
        <v>0</v>
      </c>
      <c r="J3" s="201">
        <v>10.97</v>
      </c>
      <c r="K3" s="201">
        <v>0.1</v>
      </c>
      <c r="L3" s="201">
        <v>0.34</v>
      </c>
      <c r="M3" s="201">
        <v>0.09</v>
      </c>
      <c r="N3" s="201">
        <v>0.11</v>
      </c>
      <c r="O3" s="201">
        <v>0.12</v>
      </c>
      <c r="P3" s="201">
        <v>0.19</v>
      </c>
      <c r="Q3" s="201">
        <v>0.02</v>
      </c>
      <c r="R3" s="201">
        <v>0.05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1.98</v>
      </c>
      <c r="AD3" s="201">
        <v>2.48</v>
      </c>
      <c r="AE3" s="201">
        <v>0</v>
      </c>
      <c r="AF3" s="201">
        <v>0</v>
      </c>
      <c r="AG3" s="201">
        <v>81.08</v>
      </c>
      <c r="AH3" s="201">
        <v>0</v>
      </c>
      <c r="AI3" s="201">
        <v>9.01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72.959999999999994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0.31</v>
      </c>
      <c r="AV3" s="201">
        <v>0</v>
      </c>
      <c r="AW3" s="201">
        <v>0</v>
      </c>
      <c r="AX3" s="201">
        <v>0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5.35</v>
      </c>
      <c r="E4" s="201">
        <v>0</v>
      </c>
      <c r="F4" s="201">
        <v>0</v>
      </c>
      <c r="G4" s="201">
        <v>8.3699999999999992</v>
      </c>
      <c r="H4" s="201">
        <v>0</v>
      </c>
      <c r="I4" s="201">
        <v>0</v>
      </c>
      <c r="J4" s="201">
        <v>10.97</v>
      </c>
      <c r="K4" s="201">
        <v>0.1</v>
      </c>
      <c r="L4" s="201">
        <v>0.34</v>
      </c>
      <c r="M4" s="201">
        <v>0.09</v>
      </c>
      <c r="N4" s="201">
        <v>0.11</v>
      </c>
      <c r="O4" s="201">
        <v>0.12</v>
      </c>
      <c r="P4" s="201">
        <v>0.19</v>
      </c>
      <c r="Q4" s="201">
        <v>0.02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1.98</v>
      </c>
      <c r="AD4" s="201">
        <v>2.48</v>
      </c>
      <c r="AE4" s="201">
        <v>0</v>
      </c>
      <c r="AF4" s="201">
        <v>0</v>
      </c>
      <c r="AG4" s="201">
        <v>81.08</v>
      </c>
      <c r="AH4" s="201">
        <v>0</v>
      </c>
      <c r="AI4" s="201">
        <v>9.01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72.959999999999994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0.31</v>
      </c>
      <c r="AV4" s="201">
        <v>0</v>
      </c>
      <c r="AW4" s="201">
        <v>0</v>
      </c>
      <c r="AX4" s="201">
        <v>0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5.35</v>
      </c>
      <c r="E5" s="201">
        <v>0</v>
      </c>
      <c r="F5" s="201">
        <v>0</v>
      </c>
      <c r="G5" s="201">
        <v>8.3699999999999992</v>
      </c>
      <c r="H5" s="201">
        <v>0</v>
      </c>
      <c r="I5" s="201">
        <v>0</v>
      </c>
      <c r="J5" s="201">
        <v>10.97</v>
      </c>
      <c r="K5" s="201">
        <v>0.1</v>
      </c>
      <c r="L5" s="201">
        <v>0.34</v>
      </c>
      <c r="M5" s="201">
        <v>0.09</v>
      </c>
      <c r="N5" s="201">
        <v>0.11</v>
      </c>
      <c r="O5" s="201">
        <v>0.12</v>
      </c>
      <c r="P5" s="201">
        <v>0.19</v>
      </c>
      <c r="Q5" s="201">
        <v>0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1.98</v>
      </c>
      <c r="AD5" s="201">
        <v>2.48</v>
      </c>
      <c r="AE5" s="201">
        <v>0</v>
      </c>
      <c r="AF5" s="201">
        <v>0</v>
      </c>
      <c r="AG5" s="201">
        <v>81.08</v>
      </c>
      <c r="AH5" s="201">
        <v>0</v>
      </c>
      <c r="AI5" s="201">
        <v>9.01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72.959999999999994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0.31</v>
      </c>
      <c r="AV5" s="201">
        <v>0</v>
      </c>
      <c r="AW5" s="201">
        <v>0</v>
      </c>
      <c r="AX5" s="201">
        <v>0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5.35</v>
      </c>
      <c r="E6" s="201">
        <v>0</v>
      </c>
      <c r="F6" s="201">
        <v>0</v>
      </c>
      <c r="G6" s="201">
        <v>8.3699999999999992</v>
      </c>
      <c r="H6" s="201">
        <v>0</v>
      </c>
      <c r="I6" s="201">
        <v>0</v>
      </c>
      <c r="J6" s="201">
        <v>10.97</v>
      </c>
      <c r="K6" s="201">
        <v>0.1</v>
      </c>
      <c r="L6" s="201">
        <v>0.34</v>
      </c>
      <c r="M6" s="201">
        <v>0.09</v>
      </c>
      <c r="N6" s="201">
        <v>0.11</v>
      </c>
      <c r="O6" s="201">
        <v>0.12</v>
      </c>
      <c r="P6" s="201">
        <v>0.19</v>
      </c>
      <c r="Q6" s="201">
        <v>0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1.98</v>
      </c>
      <c r="AD6" s="201">
        <v>2.48</v>
      </c>
      <c r="AE6" s="201">
        <v>0</v>
      </c>
      <c r="AF6" s="201">
        <v>0</v>
      </c>
      <c r="AG6" s="201">
        <v>81.08</v>
      </c>
      <c r="AH6" s="201">
        <v>0</v>
      </c>
      <c r="AI6" s="201">
        <v>9.01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72.959999999999994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0.31</v>
      </c>
      <c r="AV6" s="201">
        <v>0</v>
      </c>
      <c r="AW6" s="201">
        <v>0</v>
      </c>
      <c r="AX6" s="201">
        <v>0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5.35</v>
      </c>
      <c r="E7" s="201">
        <v>0</v>
      </c>
      <c r="F7" s="201">
        <v>0</v>
      </c>
      <c r="G7" s="201">
        <v>8.3699999999999992</v>
      </c>
      <c r="H7" s="201">
        <v>0</v>
      </c>
      <c r="I7" s="201">
        <v>0</v>
      </c>
      <c r="J7" s="201">
        <v>10.97</v>
      </c>
      <c r="K7" s="201">
        <v>0.1</v>
      </c>
      <c r="L7" s="201">
        <v>0.34</v>
      </c>
      <c r="M7" s="201">
        <v>0.09</v>
      </c>
      <c r="N7" s="201">
        <v>0.11</v>
      </c>
      <c r="O7" s="201">
        <v>0.12</v>
      </c>
      <c r="P7" s="201">
        <v>0.19</v>
      </c>
      <c r="Q7" s="201">
        <v>0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1.98</v>
      </c>
      <c r="AD7" s="201">
        <v>2.48</v>
      </c>
      <c r="AE7" s="201">
        <v>0</v>
      </c>
      <c r="AF7" s="201">
        <v>0</v>
      </c>
      <c r="AG7" s="201">
        <v>81.08</v>
      </c>
      <c r="AH7" s="201">
        <v>0</v>
      </c>
      <c r="AI7" s="201">
        <v>9.01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72.959999999999994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0.31</v>
      </c>
      <c r="AV7" s="201">
        <v>0</v>
      </c>
      <c r="AW7" s="201">
        <v>0</v>
      </c>
      <c r="AX7" s="201">
        <v>0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5.35</v>
      </c>
      <c r="E8" s="201">
        <v>0</v>
      </c>
      <c r="F8" s="201">
        <v>0</v>
      </c>
      <c r="G8" s="201">
        <v>8.3699999999999992</v>
      </c>
      <c r="H8" s="201">
        <v>0</v>
      </c>
      <c r="I8" s="201">
        <v>0</v>
      </c>
      <c r="J8" s="201">
        <v>10.97</v>
      </c>
      <c r="K8" s="201">
        <v>0.1</v>
      </c>
      <c r="L8" s="201">
        <v>0.34</v>
      </c>
      <c r="M8" s="201">
        <v>0.09</v>
      </c>
      <c r="N8" s="201">
        <v>0.11</v>
      </c>
      <c r="O8" s="201">
        <v>0.12</v>
      </c>
      <c r="P8" s="201">
        <v>0.19</v>
      </c>
      <c r="Q8" s="201">
        <v>0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1.98</v>
      </c>
      <c r="AD8" s="201">
        <v>2.48</v>
      </c>
      <c r="AE8" s="201">
        <v>0</v>
      </c>
      <c r="AF8" s="201">
        <v>0</v>
      </c>
      <c r="AG8" s="201">
        <v>81.08</v>
      </c>
      <c r="AH8" s="201">
        <v>0</v>
      </c>
      <c r="AI8" s="201">
        <v>9.01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72.959999999999994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0.31</v>
      </c>
      <c r="AV8" s="201">
        <v>0</v>
      </c>
      <c r="AW8" s="201">
        <v>0</v>
      </c>
      <c r="AX8" s="201">
        <v>0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5.35</v>
      </c>
      <c r="E9" s="201">
        <v>0</v>
      </c>
      <c r="F9" s="201">
        <v>0</v>
      </c>
      <c r="G9" s="201">
        <v>8.3699999999999992</v>
      </c>
      <c r="H9" s="201">
        <v>0</v>
      </c>
      <c r="I9" s="201">
        <v>0</v>
      </c>
      <c r="J9" s="201">
        <v>10.97</v>
      </c>
      <c r="K9" s="201">
        <v>0.1</v>
      </c>
      <c r="L9" s="201">
        <v>0.34</v>
      </c>
      <c r="M9" s="201">
        <v>0.09</v>
      </c>
      <c r="N9" s="201">
        <v>0.11</v>
      </c>
      <c r="O9" s="201">
        <v>0.12</v>
      </c>
      <c r="P9" s="201">
        <v>0.19</v>
      </c>
      <c r="Q9" s="201">
        <v>0.02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1.98</v>
      </c>
      <c r="AD9" s="201">
        <v>2.48</v>
      </c>
      <c r="AE9" s="201">
        <v>0</v>
      </c>
      <c r="AF9" s="201">
        <v>0</v>
      </c>
      <c r="AG9" s="201">
        <v>81.08</v>
      </c>
      <c r="AH9" s="201">
        <v>0</v>
      </c>
      <c r="AI9" s="201">
        <v>9.01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72.959999999999994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0.31</v>
      </c>
      <c r="AV9" s="201">
        <v>0</v>
      </c>
      <c r="AW9" s="201">
        <v>0</v>
      </c>
      <c r="AX9" s="201">
        <v>0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5.35</v>
      </c>
      <c r="E10" s="201">
        <v>0</v>
      </c>
      <c r="F10" s="201">
        <v>0</v>
      </c>
      <c r="G10" s="201">
        <v>8.3699999999999992</v>
      </c>
      <c r="H10" s="201">
        <v>0</v>
      </c>
      <c r="I10" s="201">
        <v>0</v>
      </c>
      <c r="J10" s="201">
        <v>10.97</v>
      </c>
      <c r="K10" s="201">
        <v>0.1</v>
      </c>
      <c r="L10" s="201">
        <v>0.34</v>
      </c>
      <c r="M10" s="201">
        <v>0.09</v>
      </c>
      <c r="N10" s="201">
        <v>0.11</v>
      </c>
      <c r="O10" s="201">
        <v>0.12</v>
      </c>
      <c r="P10" s="201">
        <v>0.19</v>
      </c>
      <c r="Q10" s="201">
        <v>0.02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1.98</v>
      </c>
      <c r="AD10" s="201">
        <v>2.48</v>
      </c>
      <c r="AE10" s="201">
        <v>0</v>
      </c>
      <c r="AF10" s="201">
        <v>0</v>
      </c>
      <c r="AG10" s="201">
        <v>81.08</v>
      </c>
      <c r="AH10" s="201">
        <v>0</v>
      </c>
      <c r="AI10" s="201">
        <v>9.01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72.959999999999994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0.31</v>
      </c>
      <c r="AV10" s="201">
        <v>0</v>
      </c>
      <c r="AW10" s="201">
        <v>0</v>
      </c>
      <c r="AX10" s="201">
        <v>0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5.35</v>
      </c>
      <c r="E11" s="201">
        <v>0</v>
      </c>
      <c r="F11" s="201">
        <v>0</v>
      </c>
      <c r="G11" s="201">
        <v>8.3699999999999992</v>
      </c>
      <c r="H11" s="201">
        <v>0</v>
      </c>
      <c r="I11" s="201">
        <v>0</v>
      </c>
      <c r="J11" s="201">
        <v>10.97</v>
      </c>
      <c r="K11" s="201">
        <v>0.1</v>
      </c>
      <c r="L11" s="201">
        <v>0.34</v>
      </c>
      <c r="M11" s="201">
        <v>0.09</v>
      </c>
      <c r="N11" s="201">
        <v>0.11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1.98</v>
      </c>
      <c r="AD11" s="201">
        <v>2.48</v>
      </c>
      <c r="AE11" s="201">
        <v>0</v>
      </c>
      <c r="AF11" s="201">
        <v>0</v>
      </c>
      <c r="AG11" s="201">
        <v>81.08</v>
      </c>
      <c r="AH11" s="201">
        <v>0</v>
      </c>
      <c r="AI11" s="201">
        <v>9.01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72.959999999999994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0.31</v>
      </c>
      <c r="AV11" s="201">
        <v>0</v>
      </c>
      <c r="AW11" s="201">
        <v>0</v>
      </c>
      <c r="AX11" s="201">
        <v>0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5.35</v>
      </c>
      <c r="E12" s="201">
        <v>0</v>
      </c>
      <c r="F12" s="201">
        <v>0</v>
      </c>
      <c r="G12" s="201">
        <v>8.3699999999999992</v>
      </c>
      <c r="H12" s="201">
        <v>0</v>
      </c>
      <c r="I12" s="201">
        <v>0</v>
      </c>
      <c r="J12" s="201">
        <v>10.97</v>
      </c>
      <c r="K12" s="201">
        <v>0.1</v>
      </c>
      <c r="L12" s="201">
        <v>0.34</v>
      </c>
      <c r="M12" s="201">
        <v>0.09</v>
      </c>
      <c r="N12" s="201">
        <v>0.11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1.98</v>
      </c>
      <c r="AD12" s="201">
        <v>2.48</v>
      </c>
      <c r="AE12" s="201">
        <v>0</v>
      </c>
      <c r="AF12" s="201">
        <v>0</v>
      </c>
      <c r="AG12" s="201">
        <v>81.08</v>
      </c>
      <c r="AH12" s="201">
        <v>0</v>
      </c>
      <c r="AI12" s="201">
        <v>9.01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72.959999999999994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0.31</v>
      </c>
      <c r="AV12" s="201">
        <v>0</v>
      </c>
      <c r="AW12" s="201">
        <v>0</v>
      </c>
      <c r="AX12" s="201">
        <v>0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5.35</v>
      </c>
      <c r="E13" s="201">
        <v>0</v>
      </c>
      <c r="F13" s="201">
        <v>0</v>
      </c>
      <c r="G13" s="201">
        <v>8.3699999999999992</v>
      </c>
      <c r="H13" s="201">
        <v>0</v>
      </c>
      <c r="I13" s="201">
        <v>0</v>
      </c>
      <c r="J13" s="201">
        <v>10.97</v>
      </c>
      <c r="K13" s="201">
        <v>0.1</v>
      </c>
      <c r="L13" s="201">
        <v>0.34</v>
      </c>
      <c r="M13" s="201">
        <v>0.09</v>
      </c>
      <c r="N13" s="201">
        <v>0.11</v>
      </c>
      <c r="O13" s="201">
        <v>0.12</v>
      </c>
      <c r="P13" s="201">
        <v>0.19</v>
      </c>
      <c r="Q13" s="201">
        <v>0.02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1.98</v>
      </c>
      <c r="AD13" s="201">
        <v>2.48</v>
      </c>
      <c r="AE13" s="201">
        <v>0</v>
      </c>
      <c r="AF13" s="201">
        <v>0</v>
      </c>
      <c r="AG13" s="201">
        <v>81.08</v>
      </c>
      <c r="AH13" s="201">
        <v>0</v>
      </c>
      <c r="AI13" s="201">
        <v>9.01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72.959999999999994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0.31</v>
      </c>
      <c r="AV13" s="201">
        <v>0</v>
      </c>
      <c r="AW13" s="201">
        <v>0</v>
      </c>
      <c r="AX13" s="201">
        <v>0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5.35</v>
      </c>
      <c r="E14" s="201">
        <v>0</v>
      </c>
      <c r="F14" s="201">
        <v>0</v>
      </c>
      <c r="G14" s="201">
        <v>8.3699999999999992</v>
      </c>
      <c r="H14" s="201">
        <v>0</v>
      </c>
      <c r="I14" s="201">
        <v>0</v>
      </c>
      <c r="J14" s="201">
        <v>10.97</v>
      </c>
      <c r="K14" s="201">
        <v>0.1</v>
      </c>
      <c r="L14" s="201">
        <v>0.34</v>
      </c>
      <c r="M14" s="201">
        <v>0.09</v>
      </c>
      <c r="N14" s="201">
        <v>0.11</v>
      </c>
      <c r="O14" s="201">
        <v>0.12</v>
      </c>
      <c r="P14" s="201">
        <v>0.19</v>
      </c>
      <c r="Q14" s="201">
        <v>0.02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1.98</v>
      </c>
      <c r="AD14" s="201">
        <v>2.48</v>
      </c>
      <c r="AE14" s="201">
        <v>0</v>
      </c>
      <c r="AF14" s="201">
        <v>0</v>
      </c>
      <c r="AG14" s="201">
        <v>81.08</v>
      </c>
      <c r="AH14" s="201">
        <v>0</v>
      </c>
      <c r="AI14" s="201">
        <v>9.01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72.959999999999994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0.31</v>
      </c>
      <c r="AV14" s="201">
        <v>0</v>
      </c>
      <c r="AW14" s="201">
        <v>0</v>
      </c>
      <c r="AX14" s="201">
        <v>0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5.35</v>
      </c>
      <c r="E15" s="201">
        <v>0</v>
      </c>
      <c r="F15" s="201">
        <v>0</v>
      </c>
      <c r="G15" s="201">
        <v>8.3699999999999992</v>
      </c>
      <c r="H15" s="201">
        <v>0</v>
      </c>
      <c r="I15" s="201">
        <v>0</v>
      </c>
      <c r="J15" s="201">
        <v>10.97</v>
      </c>
      <c r="K15" s="201">
        <v>0.1</v>
      </c>
      <c r="L15" s="201">
        <v>0.34</v>
      </c>
      <c r="M15" s="201">
        <v>0.09</v>
      </c>
      <c r="N15" s="201">
        <v>0.11</v>
      </c>
      <c r="O15" s="201">
        <v>0.12</v>
      </c>
      <c r="P15" s="201">
        <v>0.19</v>
      </c>
      <c r="Q15" s="201">
        <v>0.02</v>
      </c>
      <c r="R15" s="201">
        <v>0.05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1.98</v>
      </c>
      <c r="AD15" s="201">
        <v>2.48</v>
      </c>
      <c r="AE15" s="201">
        <v>0</v>
      </c>
      <c r="AF15" s="201">
        <v>0</v>
      </c>
      <c r="AG15" s="201">
        <v>81.08</v>
      </c>
      <c r="AH15" s="201">
        <v>0</v>
      </c>
      <c r="AI15" s="201">
        <v>9.01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72.959999999999994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0.31</v>
      </c>
      <c r="AV15" s="201">
        <v>0</v>
      </c>
      <c r="AW15" s="201">
        <v>0</v>
      </c>
      <c r="AX15" s="201">
        <v>0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5.35</v>
      </c>
      <c r="E16" s="201">
        <v>0</v>
      </c>
      <c r="F16" s="201">
        <v>0</v>
      </c>
      <c r="G16" s="201">
        <v>8.3699999999999992</v>
      </c>
      <c r="H16" s="201">
        <v>0</v>
      </c>
      <c r="I16" s="201">
        <v>0</v>
      </c>
      <c r="J16" s="201">
        <v>10.97</v>
      </c>
      <c r="K16" s="201">
        <v>0.1</v>
      </c>
      <c r="L16" s="201">
        <v>0.34</v>
      </c>
      <c r="M16" s="201">
        <v>0.09</v>
      </c>
      <c r="N16" s="201">
        <v>0.11</v>
      </c>
      <c r="O16" s="201">
        <v>0.12</v>
      </c>
      <c r="P16" s="201">
        <v>0.19</v>
      </c>
      <c r="Q16" s="201">
        <v>0</v>
      </c>
      <c r="R16" s="201">
        <v>0.05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1.98</v>
      </c>
      <c r="AD16" s="201">
        <v>2.48</v>
      </c>
      <c r="AE16" s="201">
        <v>0</v>
      </c>
      <c r="AF16" s="201">
        <v>0</v>
      </c>
      <c r="AG16" s="201">
        <v>81.08</v>
      </c>
      <c r="AH16" s="201">
        <v>0</v>
      </c>
      <c r="AI16" s="201">
        <v>9.01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72.959999999999994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0.31</v>
      </c>
      <c r="AV16" s="201">
        <v>0</v>
      </c>
      <c r="AW16" s="201">
        <v>0</v>
      </c>
      <c r="AX16" s="201">
        <v>0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5.35</v>
      </c>
      <c r="E17" s="201">
        <v>0</v>
      </c>
      <c r="F17" s="201">
        <v>0</v>
      </c>
      <c r="G17" s="201">
        <v>8.3699999999999992</v>
      </c>
      <c r="H17" s="201">
        <v>0</v>
      </c>
      <c r="I17" s="201">
        <v>0</v>
      </c>
      <c r="J17" s="201">
        <v>10.97</v>
      </c>
      <c r="K17" s="201">
        <v>0.1</v>
      </c>
      <c r="L17" s="201">
        <v>0.34</v>
      </c>
      <c r="M17" s="201">
        <v>0.09</v>
      </c>
      <c r="N17" s="201">
        <v>0.11</v>
      </c>
      <c r="O17" s="201">
        <v>0.12</v>
      </c>
      <c r="P17" s="201">
        <v>0.19</v>
      </c>
      <c r="Q17" s="201">
        <v>0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1.98</v>
      </c>
      <c r="AD17" s="201">
        <v>2.48</v>
      </c>
      <c r="AE17" s="201">
        <v>0</v>
      </c>
      <c r="AF17" s="201">
        <v>0</v>
      </c>
      <c r="AG17" s="201">
        <v>81.08</v>
      </c>
      <c r="AH17" s="201">
        <v>0</v>
      </c>
      <c r="AI17" s="201">
        <v>9.01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72.959999999999994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0.31</v>
      </c>
      <c r="AV17" s="201">
        <v>0</v>
      </c>
      <c r="AW17" s="201">
        <v>0</v>
      </c>
      <c r="AX17" s="201">
        <v>0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5.35</v>
      </c>
      <c r="E18" s="201">
        <v>0</v>
      </c>
      <c r="F18" s="201">
        <v>0</v>
      </c>
      <c r="G18" s="201">
        <v>8.3699999999999992</v>
      </c>
      <c r="H18" s="201">
        <v>0</v>
      </c>
      <c r="I18" s="201">
        <v>0</v>
      </c>
      <c r="J18" s="201">
        <v>10.97</v>
      </c>
      <c r="K18" s="201">
        <v>0.1</v>
      </c>
      <c r="L18" s="201">
        <v>0.34</v>
      </c>
      <c r="M18" s="201">
        <v>0.09</v>
      </c>
      <c r="N18" s="201">
        <v>0.11</v>
      </c>
      <c r="O18" s="201">
        <v>0.12</v>
      </c>
      <c r="P18" s="201">
        <v>0.19</v>
      </c>
      <c r="Q18" s="201">
        <v>0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1.98</v>
      </c>
      <c r="AD18" s="201">
        <v>2.48</v>
      </c>
      <c r="AE18" s="201">
        <v>0</v>
      </c>
      <c r="AF18" s="201">
        <v>0</v>
      </c>
      <c r="AG18" s="201">
        <v>81.08</v>
      </c>
      <c r="AH18" s="201">
        <v>0</v>
      </c>
      <c r="AI18" s="201">
        <v>9.01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72.959999999999994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0.31</v>
      </c>
      <c r="AV18" s="201">
        <v>0</v>
      </c>
      <c r="AW18" s="201">
        <v>0</v>
      </c>
      <c r="AX18" s="201">
        <v>0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5.35</v>
      </c>
      <c r="E19" s="201">
        <v>0</v>
      </c>
      <c r="F19" s="201">
        <v>0</v>
      </c>
      <c r="G19" s="201">
        <v>8.3699999999999992</v>
      </c>
      <c r="H19" s="201">
        <v>0</v>
      </c>
      <c r="I19" s="201">
        <v>0</v>
      </c>
      <c r="J19" s="201">
        <v>10.97</v>
      </c>
      <c r="K19" s="201">
        <v>0.1</v>
      </c>
      <c r="L19" s="201">
        <v>0.34</v>
      </c>
      <c r="M19" s="201">
        <v>0.09</v>
      </c>
      <c r="N19" s="201">
        <v>0.11</v>
      </c>
      <c r="O19" s="201">
        <v>0.12</v>
      </c>
      <c r="P19" s="201">
        <v>0.19</v>
      </c>
      <c r="Q19" s="201">
        <v>0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1.98</v>
      </c>
      <c r="AD19" s="201">
        <v>2.48</v>
      </c>
      <c r="AE19" s="201">
        <v>0</v>
      </c>
      <c r="AF19" s="201">
        <v>0</v>
      </c>
      <c r="AG19" s="201">
        <v>81.08</v>
      </c>
      <c r="AH19" s="201">
        <v>0</v>
      </c>
      <c r="AI19" s="201">
        <v>9.01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72.959999999999994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0.31</v>
      </c>
      <c r="AV19" s="201">
        <v>0</v>
      </c>
      <c r="AW19" s="201">
        <v>0</v>
      </c>
      <c r="AX19" s="201">
        <v>0</v>
      </c>
      <c r="AY19" s="201">
        <v>0.19</v>
      </c>
    </row>
    <row r="20" spans="1:51">
      <c r="A20" t="s">
        <v>62</v>
      </c>
      <c r="B20" s="201">
        <v>0</v>
      </c>
      <c r="C20" s="201">
        <v>0</v>
      </c>
      <c r="D20" s="201">
        <v>5.35</v>
      </c>
      <c r="E20" s="201">
        <v>0</v>
      </c>
      <c r="F20" s="201">
        <v>0</v>
      </c>
      <c r="G20" s="201">
        <v>8.3699999999999992</v>
      </c>
      <c r="H20" s="201">
        <v>0</v>
      </c>
      <c r="I20" s="201">
        <v>0</v>
      </c>
      <c r="J20" s="201">
        <v>10.97</v>
      </c>
      <c r="K20" s="201">
        <v>0.1</v>
      </c>
      <c r="L20" s="201">
        <v>0.34</v>
      </c>
      <c r="M20" s="201">
        <v>0.09</v>
      </c>
      <c r="N20" s="201">
        <v>0.11</v>
      </c>
      <c r="O20" s="201">
        <v>0.12</v>
      </c>
      <c r="P20" s="201">
        <v>0.19</v>
      </c>
      <c r="Q20" s="201">
        <v>0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1.98</v>
      </c>
      <c r="AD20" s="201">
        <v>2.48</v>
      </c>
      <c r="AE20" s="201">
        <v>0</v>
      </c>
      <c r="AF20" s="201">
        <v>0</v>
      </c>
      <c r="AG20" s="201">
        <v>81.08</v>
      </c>
      <c r="AH20" s="201">
        <v>0</v>
      </c>
      <c r="AI20" s="201">
        <v>9.01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72.959999999999994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0.31</v>
      </c>
      <c r="AV20" s="201">
        <v>0</v>
      </c>
      <c r="AW20" s="201">
        <v>0</v>
      </c>
      <c r="AX20" s="201">
        <v>0</v>
      </c>
      <c r="AY20" s="201">
        <v>0.19</v>
      </c>
    </row>
    <row r="21" spans="1:51">
      <c r="A21" t="s">
        <v>63</v>
      </c>
      <c r="B21" s="201">
        <v>0</v>
      </c>
      <c r="C21" s="201">
        <v>0</v>
      </c>
      <c r="D21" s="201">
        <v>5.35</v>
      </c>
      <c r="E21" s="201">
        <v>0</v>
      </c>
      <c r="F21" s="201">
        <v>0</v>
      </c>
      <c r="G21" s="201">
        <v>8.3699999999999992</v>
      </c>
      <c r="H21" s="201">
        <v>0</v>
      </c>
      <c r="I21" s="201">
        <v>0</v>
      </c>
      <c r="J21" s="201">
        <v>10.97</v>
      </c>
      <c r="K21" s="201">
        <v>0.1</v>
      </c>
      <c r="L21" s="201">
        <v>0.34</v>
      </c>
      <c r="M21" s="201">
        <v>0.09</v>
      </c>
      <c r="N21" s="201">
        <v>0.11</v>
      </c>
      <c r="O21" s="201">
        <v>0.12</v>
      </c>
      <c r="P21" s="201">
        <v>0.19</v>
      </c>
      <c r="Q21" s="201">
        <v>0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1.98</v>
      </c>
      <c r="AD21" s="201">
        <v>2.48</v>
      </c>
      <c r="AE21" s="201">
        <v>0</v>
      </c>
      <c r="AF21" s="201">
        <v>0</v>
      </c>
      <c r="AG21" s="201">
        <v>81.08</v>
      </c>
      <c r="AH21" s="201">
        <v>0</v>
      </c>
      <c r="AI21" s="201">
        <v>9.01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72.959999999999994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0.31</v>
      </c>
      <c r="AV21" s="201">
        <v>0</v>
      </c>
      <c r="AW21" s="201">
        <v>0</v>
      </c>
      <c r="AX21" s="201">
        <v>0</v>
      </c>
      <c r="AY21" s="201">
        <v>0.19</v>
      </c>
    </row>
    <row r="22" spans="1:51">
      <c r="A22" t="s">
        <v>64</v>
      </c>
      <c r="B22" s="201">
        <v>0</v>
      </c>
      <c r="C22" s="201">
        <v>0</v>
      </c>
      <c r="D22" s="201">
        <v>5.35</v>
      </c>
      <c r="E22" s="201">
        <v>0</v>
      </c>
      <c r="F22" s="201">
        <v>0</v>
      </c>
      <c r="G22" s="201">
        <v>8.3699999999999992</v>
      </c>
      <c r="H22" s="201">
        <v>0</v>
      </c>
      <c r="I22" s="201">
        <v>0</v>
      </c>
      <c r="J22" s="201">
        <v>10.97</v>
      </c>
      <c r="K22" s="201">
        <v>0.1</v>
      </c>
      <c r="L22" s="201">
        <v>0.34</v>
      </c>
      <c r="M22" s="201">
        <v>0.09</v>
      </c>
      <c r="N22" s="201">
        <v>0.11</v>
      </c>
      <c r="O22" s="201">
        <v>0.12</v>
      </c>
      <c r="P22" s="201">
        <v>0.19</v>
      </c>
      <c r="Q22" s="201">
        <v>0</v>
      </c>
      <c r="R22" s="201">
        <v>0.05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1.98</v>
      </c>
      <c r="AD22" s="201">
        <v>2.48</v>
      </c>
      <c r="AE22" s="201">
        <v>0</v>
      </c>
      <c r="AF22" s="201">
        <v>0</v>
      </c>
      <c r="AG22" s="201">
        <v>81.08</v>
      </c>
      <c r="AH22" s="201">
        <v>0</v>
      </c>
      <c r="AI22" s="201">
        <v>9.01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72.959999999999994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0.31</v>
      </c>
      <c r="AV22" s="201">
        <v>0</v>
      </c>
      <c r="AW22" s="201">
        <v>0</v>
      </c>
      <c r="AX22" s="201">
        <v>0</v>
      </c>
      <c r="AY22" s="201">
        <v>0.19</v>
      </c>
    </row>
    <row r="23" spans="1:51">
      <c r="A23" t="s">
        <v>65</v>
      </c>
      <c r="B23" s="201">
        <v>0</v>
      </c>
      <c r="C23" s="201">
        <v>0</v>
      </c>
      <c r="D23" s="201">
        <v>5.35</v>
      </c>
      <c r="E23" s="201">
        <v>0</v>
      </c>
      <c r="F23" s="201">
        <v>0</v>
      </c>
      <c r="G23" s="201">
        <v>8.3699999999999992</v>
      </c>
      <c r="H23" s="201">
        <v>0</v>
      </c>
      <c r="I23" s="201">
        <v>0</v>
      </c>
      <c r="J23" s="201">
        <v>10.97</v>
      </c>
      <c r="K23" s="201">
        <v>0.1</v>
      </c>
      <c r="L23" s="201">
        <v>0.34</v>
      </c>
      <c r="M23" s="201">
        <v>0.09</v>
      </c>
      <c r="N23" s="201">
        <v>0.11</v>
      </c>
      <c r="O23" s="201">
        <v>0.12</v>
      </c>
      <c r="P23" s="201">
        <v>0.19</v>
      </c>
      <c r="Q23" s="201">
        <v>0.02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1.98</v>
      </c>
      <c r="AD23" s="201">
        <v>2.48</v>
      </c>
      <c r="AE23" s="201">
        <v>0</v>
      </c>
      <c r="AF23" s="201">
        <v>0</v>
      </c>
      <c r="AG23" s="201">
        <v>81.08</v>
      </c>
      <c r="AH23" s="201">
        <v>0</v>
      </c>
      <c r="AI23" s="201">
        <v>9.01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72.959999999999994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0.31</v>
      </c>
      <c r="AV23" s="201">
        <v>0</v>
      </c>
      <c r="AW23" s="201">
        <v>0</v>
      </c>
      <c r="AX23" s="201">
        <v>0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5.35</v>
      </c>
      <c r="E24" s="201">
        <v>0</v>
      </c>
      <c r="F24" s="201">
        <v>0</v>
      </c>
      <c r="G24" s="201">
        <v>8.3699999999999992</v>
      </c>
      <c r="H24" s="201">
        <v>0</v>
      </c>
      <c r="I24" s="201">
        <v>0</v>
      </c>
      <c r="J24" s="201">
        <v>10.97</v>
      </c>
      <c r="K24" s="201">
        <v>0.1</v>
      </c>
      <c r="L24" s="201">
        <v>0.34</v>
      </c>
      <c r="M24" s="201">
        <v>0.09</v>
      </c>
      <c r="N24" s="201">
        <v>0.11</v>
      </c>
      <c r="O24" s="201">
        <v>0.12</v>
      </c>
      <c r="P24" s="201">
        <v>0.19</v>
      </c>
      <c r="Q24" s="201">
        <v>0.02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1.98</v>
      </c>
      <c r="AD24" s="201">
        <v>2.48</v>
      </c>
      <c r="AE24" s="201">
        <v>0</v>
      </c>
      <c r="AF24" s="201">
        <v>0</v>
      </c>
      <c r="AG24" s="201">
        <v>81.08</v>
      </c>
      <c r="AH24" s="201">
        <v>0</v>
      </c>
      <c r="AI24" s="201">
        <v>9.01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72.959999999999994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0.31</v>
      </c>
      <c r="AV24" s="201">
        <v>0</v>
      </c>
      <c r="AW24" s="201">
        <v>0</v>
      </c>
      <c r="AX24" s="201">
        <v>0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5.35</v>
      </c>
      <c r="E25" s="201">
        <v>0</v>
      </c>
      <c r="F25" s="201">
        <v>0</v>
      </c>
      <c r="G25" s="201">
        <v>8.3699999999999992</v>
      </c>
      <c r="H25" s="201">
        <v>0</v>
      </c>
      <c r="I25" s="201">
        <v>0</v>
      </c>
      <c r="J25" s="201">
        <v>10.97</v>
      </c>
      <c r="K25" s="201">
        <v>0.1</v>
      </c>
      <c r="L25" s="201">
        <v>0.34</v>
      </c>
      <c r="M25" s="201">
        <v>0.09</v>
      </c>
      <c r="N25" s="201">
        <v>0.11</v>
      </c>
      <c r="O25" s="201">
        <v>0.12</v>
      </c>
      <c r="P25" s="201">
        <v>0.19</v>
      </c>
      <c r="Q25" s="201">
        <v>0.02</v>
      </c>
      <c r="R25" s="201">
        <v>0.05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1.98</v>
      </c>
      <c r="AD25" s="201">
        <v>2.48</v>
      </c>
      <c r="AE25" s="201">
        <v>0</v>
      </c>
      <c r="AF25" s="201">
        <v>0</v>
      </c>
      <c r="AG25" s="201">
        <v>81.08</v>
      </c>
      <c r="AH25" s="201">
        <v>0</v>
      </c>
      <c r="AI25" s="201">
        <v>9.01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72.959999999999994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0.31</v>
      </c>
      <c r="AV25" s="201">
        <v>0</v>
      </c>
      <c r="AW25" s="201">
        <v>0</v>
      </c>
      <c r="AX25" s="201">
        <v>0</v>
      </c>
      <c r="AY25" s="201">
        <v>0.19</v>
      </c>
    </row>
    <row r="26" spans="1:51">
      <c r="A26" t="s">
        <v>68</v>
      </c>
      <c r="B26" s="201">
        <v>0</v>
      </c>
      <c r="C26" s="201">
        <v>0</v>
      </c>
      <c r="D26" s="201">
        <v>5.35</v>
      </c>
      <c r="E26" s="201">
        <v>0</v>
      </c>
      <c r="F26" s="201">
        <v>0</v>
      </c>
      <c r="G26" s="201">
        <v>8.3699999999999992</v>
      </c>
      <c r="H26" s="201">
        <v>0</v>
      </c>
      <c r="I26" s="201">
        <v>0</v>
      </c>
      <c r="J26" s="201">
        <v>10.97</v>
      </c>
      <c r="K26" s="201">
        <v>0.1</v>
      </c>
      <c r="L26" s="201">
        <v>0.34</v>
      </c>
      <c r="M26" s="201">
        <v>0.09</v>
      </c>
      <c r="N26" s="201">
        <v>0.11</v>
      </c>
      <c r="O26" s="201">
        <v>0.12</v>
      </c>
      <c r="P26" s="201">
        <v>0.19</v>
      </c>
      <c r="Q26" s="201">
        <v>0.02</v>
      </c>
      <c r="R26" s="201">
        <v>0.05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1.98</v>
      </c>
      <c r="AD26" s="201">
        <v>2.48</v>
      </c>
      <c r="AE26" s="201">
        <v>0</v>
      </c>
      <c r="AF26" s="201">
        <v>0</v>
      </c>
      <c r="AG26" s="201">
        <v>81.08</v>
      </c>
      <c r="AH26" s="201">
        <v>0</v>
      </c>
      <c r="AI26" s="201">
        <v>9.01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72.959999999999994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0.31</v>
      </c>
      <c r="AV26" s="201">
        <v>0</v>
      </c>
      <c r="AW26" s="201">
        <v>0</v>
      </c>
      <c r="AX26" s="201">
        <v>0</v>
      </c>
      <c r="AY26" s="201">
        <v>0.19</v>
      </c>
    </row>
    <row r="27" spans="1:51">
      <c r="A27" t="s">
        <v>69</v>
      </c>
      <c r="B27" s="201">
        <v>0</v>
      </c>
      <c r="C27" s="201">
        <v>0</v>
      </c>
      <c r="D27" s="201">
        <v>5.35</v>
      </c>
      <c r="E27" s="201">
        <v>0</v>
      </c>
      <c r="F27" s="201">
        <v>0</v>
      </c>
      <c r="G27" s="201">
        <v>8.3699999999999992</v>
      </c>
      <c r="H27" s="201">
        <v>0</v>
      </c>
      <c r="I27" s="201">
        <v>0</v>
      </c>
      <c r="J27" s="201">
        <v>10.97</v>
      </c>
      <c r="K27" s="201">
        <v>0.1</v>
      </c>
      <c r="L27" s="201">
        <v>0.34</v>
      </c>
      <c r="M27" s="201">
        <v>0.09</v>
      </c>
      <c r="N27" s="201">
        <v>0.11</v>
      </c>
      <c r="O27" s="201">
        <v>0.12</v>
      </c>
      <c r="P27" s="201">
        <v>0.19</v>
      </c>
      <c r="Q27" s="201">
        <v>0.02</v>
      </c>
      <c r="R27" s="201">
        <v>0.05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1.98</v>
      </c>
      <c r="AD27" s="201">
        <v>2.48</v>
      </c>
      <c r="AE27" s="201">
        <v>0</v>
      </c>
      <c r="AF27" s="201">
        <v>0</v>
      </c>
      <c r="AG27" s="201">
        <v>81.08</v>
      </c>
      <c r="AH27" s="201">
        <v>0</v>
      </c>
      <c r="AI27" s="201">
        <v>9.01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72.959999999999994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0.31</v>
      </c>
      <c r="AV27" s="201">
        <v>0</v>
      </c>
      <c r="AW27" s="201">
        <v>0</v>
      </c>
      <c r="AX27" s="201">
        <v>0</v>
      </c>
      <c r="AY27" s="201">
        <v>0.19</v>
      </c>
    </row>
    <row r="28" spans="1:51">
      <c r="A28" t="s">
        <v>70</v>
      </c>
      <c r="B28" s="201">
        <v>0</v>
      </c>
      <c r="C28" s="201">
        <v>0</v>
      </c>
      <c r="D28" s="201">
        <v>5.35</v>
      </c>
      <c r="E28" s="201">
        <v>0</v>
      </c>
      <c r="F28" s="201">
        <v>0</v>
      </c>
      <c r="G28" s="201">
        <v>8.3699999999999992</v>
      </c>
      <c r="H28" s="201">
        <v>0</v>
      </c>
      <c r="I28" s="201">
        <v>0</v>
      </c>
      <c r="J28" s="201">
        <v>10.97</v>
      </c>
      <c r="K28" s="201">
        <v>0.1</v>
      </c>
      <c r="L28" s="201">
        <v>0.34</v>
      </c>
      <c r="M28" s="201">
        <v>0.09</v>
      </c>
      <c r="N28" s="201">
        <v>0.11</v>
      </c>
      <c r="O28" s="201">
        <v>0.12</v>
      </c>
      <c r="P28" s="201">
        <v>0.19</v>
      </c>
      <c r="Q28" s="201">
        <v>0.02</v>
      </c>
      <c r="R28" s="201">
        <v>0.05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1.98</v>
      </c>
      <c r="AD28" s="201">
        <v>2.48</v>
      </c>
      <c r="AE28" s="201">
        <v>0</v>
      </c>
      <c r="AF28" s="201">
        <v>0</v>
      </c>
      <c r="AG28" s="201">
        <v>81.08</v>
      </c>
      <c r="AH28" s="201">
        <v>0</v>
      </c>
      <c r="AI28" s="201">
        <v>9.01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72.959999999999994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0.31</v>
      </c>
      <c r="AV28" s="201">
        <v>0</v>
      </c>
      <c r="AW28" s="201">
        <v>0</v>
      </c>
      <c r="AX28" s="201">
        <v>0</v>
      </c>
      <c r="AY28" s="201">
        <v>0.19</v>
      </c>
    </row>
    <row r="29" spans="1:51">
      <c r="A29" t="s">
        <v>71</v>
      </c>
      <c r="B29" s="201">
        <v>0</v>
      </c>
      <c r="C29" s="201">
        <v>0</v>
      </c>
      <c r="D29" s="201">
        <v>5.35</v>
      </c>
      <c r="E29" s="201">
        <v>0</v>
      </c>
      <c r="F29" s="201">
        <v>0</v>
      </c>
      <c r="G29" s="201">
        <v>8.3699999999999992</v>
      </c>
      <c r="H29" s="201">
        <v>0</v>
      </c>
      <c r="I29" s="201">
        <v>0</v>
      </c>
      <c r="J29" s="201">
        <v>10.97</v>
      </c>
      <c r="K29" s="201">
        <v>0.1</v>
      </c>
      <c r="L29" s="201">
        <v>0.34</v>
      </c>
      <c r="M29" s="201">
        <v>0.09</v>
      </c>
      <c r="N29" s="201">
        <v>0.11</v>
      </c>
      <c r="O29" s="201">
        <v>0.12</v>
      </c>
      <c r="P29" s="201">
        <v>0.19</v>
      </c>
      <c r="Q29" s="201">
        <v>0.02</v>
      </c>
      <c r="R29" s="201">
        <v>0.05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1.98</v>
      </c>
      <c r="AD29" s="201">
        <v>2.48</v>
      </c>
      <c r="AE29" s="201">
        <v>0</v>
      </c>
      <c r="AF29" s="201">
        <v>0</v>
      </c>
      <c r="AG29" s="201">
        <v>81.08</v>
      </c>
      <c r="AH29" s="201">
        <v>0</v>
      </c>
      <c r="AI29" s="201">
        <v>9.01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72.959999999999994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0.31</v>
      </c>
      <c r="AV29" s="201">
        <v>0</v>
      </c>
      <c r="AW29" s="201">
        <v>0</v>
      </c>
      <c r="AX29" s="201">
        <v>0</v>
      </c>
      <c r="AY29" s="201">
        <v>0.19</v>
      </c>
    </row>
    <row r="30" spans="1:51">
      <c r="A30" t="s">
        <v>72</v>
      </c>
      <c r="B30" s="201">
        <v>0</v>
      </c>
      <c r="C30" s="201">
        <v>0</v>
      </c>
      <c r="D30" s="201">
        <v>5.35</v>
      </c>
      <c r="E30" s="201">
        <v>0</v>
      </c>
      <c r="F30" s="201">
        <v>0</v>
      </c>
      <c r="G30" s="201">
        <v>8.3699999999999992</v>
      </c>
      <c r="H30" s="201">
        <v>0</v>
      </c>
      <c r="I30" s="201">
        <v>0</v>
      </c>
      <c r="J30" s="201">
        <v>10.97</v>
      </c>
      <c r="K30" s="201">
        <v>0.1</v>
      </c>
      <c r="L30" s="201">
        <v>0.34</v>
      </c>
      <c r="M30" s="201">
        <v>0.09</v>
      </c>
      <c r="N30" s="201">
        <v>0.11</v>
      </c>
      <c r="O30" s="201">
        <v>0.12</v>
      </c>
      <c r="P30" s="201">
        <v>0.19</v>
      </c>
      <c r="Q30" s="201">
        <v>0.02</v>
      </c>
      <c r="R30" s="201">
        <v>0.05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1.98</v>
      </c>
      <c r="AD30" s="201">
        <v>2.48</v>
      </c>
      <c r="AE30" s="201">
        <v>0</v>
      </c>
      <c r="AF30" s="201">
        <v>0</v>
      </c>
      <c r="AG30" s="201">
        <v>81.08</v>
      </c>
      <c r="AH30" s="201">
        <v>0</v>
      </c>
      <c r="AI30" s="201">
        <v>9.01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72.959999999999994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0.31</v>
      </c>
      <c r="AV30" s="201">
        <v>0</v>
      </c>
      <c r="AW30" s="201">
        <v>0</v>
      </c>
      <c r="AX30" s="201">
        <v>0</v>
      </c>
      <c r="AY30" s="201">
        <v>0.19</v>
      </c>
    </row>
    <row r="31" spans="1:51">
      <c r="A31" t="s">
        <v>73</v>
      </c>
      <c r="B31" s="201">
        <v>0</v>
      </c>
      <c r="C31" s="201">
        <v>0</v>
      </c>
      <c r="D31" s="201">
        <v>5.35</v>
      </c>
      <c r="E31" s="201">
        <v>0</v>
      </c>
      <c r="F31" s="201">
        <v>0</v>
      </c>
      <c r="G31" s="201">
        <v>8.3699999999999992</v>
      </c>
      <c r="H31" s="201">
        <v>0</v>
      </c>
      <c r="I31" s="201">
        <v>0</v>
      </c>
      <c r="J31" s="201">
        <v>10.97</v>
      </c>
      <c r="K31" s="201">
        <v>0.1</v>
      </c>
      <c r="L31" s="201">
        <v>0.34</v>
      </c>
      <c r="M31" s="201">
        <v>0.09</v>
      </c>
      <c r="N31" s="201">
        <v>0.11</v>
      </c>
      <c r="O31" s="201">
        <v>0.12</v>
      </c>
      <c r="P31" s="201">
        <v>0.19</v>
      </c>
      <c r="Q31" s="201">
        <v>0.02</v>
      </c>
      <c r="R31" s="201">
        <v>0.05</v>
      </c>
      <c r="S31" s="201">
        <v>0.02</v>
      </c>
      <c r="T31" s="201">
        <v>0.06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1.98</v>
      </c>
      <c r="AD31" s="201">
        <v>2.48</v>
      </c>
      <c r="AE31" s="201">
        <v>0</v>
      </c>
      <c r="AF31" s="201">
        <v>0</v>
      </c>
      <c r="AG31" s="201">
        <v>81.08</v>
      </c>
      <c r="AH31" s="201">
        <v>0</v>
      </c>
      <c r="AI31" s="201">
        <v>9.01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72.959999999999994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0.31</v>
      </c>
      <c r="AV31" s="201">
        <v>0</v>
      </c>
      <c r="AW31" s="201">
        <v>0</v>
      </c>
      <c r="AX31" s="201">
        <v>0</v>
      </c>
      <c r="AY31" s="201">
        <v>0.19</v>
      </c>
    </row>
    <row r="32" spans="1:51">
      <c r="A32" t="s">
        <v>74</v>
      </c>
      <c r="B32" s="201">
        <v>0</v>
      </c>
      <c r="C32" s="201">
        <v>0</v>
      </c>
      <c r="D32" s="201">
        <v>5.35</v>
      </c>
      <c r="E32" s="201">
        <v>0</v>
      </c>
      <c r="F32" s="201">
        <v>0</v>
      </c>
      <c r="G32" s="201">
        <v>8.3699999999999992</v>
      </c>
      <c r="H32" s="201">
        <v>0</v>
      </c>
      <c r="I32" s="201">
        <v>0</v>
      </c>
      <c r="J32" s="201">
        <v>10.97</v>
      </c>
      <c r="K32" s="201">
        <v>0.1</v>
      </c>
      <c r="L32" s="201">
        <v>0.34</v>
      </c>
      <c r="M32" s="201">
        <v>0.09</v>
      </c>
      <c r="N32" s="201">
        <v>0.11</v>
      </c>
      <c r="O32" s="201">
        <v>0.12</v>
      </c>
      <c r="P32" s="201">
        <v>0.19</v>
      </c>
      <c r="Q32" s="201">
        <v>0.02</v>
      </c>
      <c r="R32" s="201">
        <v>0.05</v>
      </c>
      <c r="S32" s="201">
        <v>0.02</v>
      </c>
      <c r="T32" s="201">
        <v>0.06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1.98</v>
      </c>
      <c r="AD32" s="201">
        <v>2.48</v>
      </c>
      <c r="AE32" s="201">
        <v>0</v>
      </c>
      <c r="AF32" s="201">
        <v>0</v>
      </c>
      <c r="AG32" s="201">
        <v>81.08</v>
      </c>
      <c r="AH32" s="201">
        <v>0</v>
      </c>
      <c r="AI32" s="201">
        <v>9.01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72.959999999999994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0.31</v>
      </c>
      <c r="AV32" s="201">
        <v>0</v>
      </c>
      <c r="AW32" s="201">
        <v>0</v>
      </c>
      <c r="AX32" s="201">
        <v>0</v>
      </c>
      <c r="AY32" s="201">
        <v>0.19</v>
      </c>
    </row>
    <row r="33" spans="1:51">
      <c r="A33" t="s">
        <v>75</v>
      </c>
      <c r="B33" s="201">
        <v>0</v>
      </c>
      <c r="C33" s="201">
        <v>0</v>
      </c>
      <c r="D33" s="201">
        <v>5.35</v>
      </c>
      <c r="E33" s="201">
        <v>0</v>
      </c>
      <c r="F33" s="201">
        <v>0</v>
      </c>
      <c r="G33" s="201">
        <v>8.3699999999999992</v>
      </c>
      <c r="H33" s="201">
        <v>0</v>
      </c>
      <c r="I33" s="201">
        <v>0</v>
      </c>
      <c r="J33" s="201">
        <v>10.97</v>
      </c>
      <c r="K33" s="201">
        <v>0.1</v>
      </c>
      <c r="L33" s="201">
        <v>0.34</v>
      </c>
      <c r="M33" s="201">
        <v>0.09</v>
      </c>
      <c r="N33" s="201">
        <v>0.11</v>
      </c>
      <c r="O33" s="201">
        <v>0.12</v>
      </c>
      <c r="P33" s="201">
        <v>0.19</v>
      </c>
      <c r="Q33" s="201">
        <v>0.02</v>
      </c>
      <c r="R33" s="201">
        <v>0.05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1.98</v>
      </c>
      <c r="AD33" s="201">
        <v>2.48</v>
      </c>
      <c r="AE33" s="201">
        <v>0</v>
      </c>
      <c r="AF33" s="201">
        <v>0</v>
      </c>
      <c r="AG33" s="201">
        <v>81.08</v>
      </c>
      <c r="AH33" s="201">
        <v>0</v>
      </c>
      <c r="AI33" s="201">
        <v>9.01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72.959999999999994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0.31</v>
      </c>
      <c r="AV33" s="201">
        <v>0</v>
      </c>
      <c r="AW33" s="201">
        <v>0</v>
      </c>
      <c r="AX33" s="201">
        <v>0</v>
      </c>
      <c r="AY33" s="201">
        <v>0.19</v>
      </c>
    </row>
    <row r="34" spans="1:51">
      <c r="A34" t="s">
        <v>76</v>
      </c>
      <c r="B34" s="201">
        <v>0</v>
      </c>
      <c r="C34" s="201">
        <v>0</v>
      </c>
      <c r="D34" s="201">
        <v>5.35</v>
      </c>
      <c r="E34" s="201">
        <v>0</v>
      </c>
      <c r="F34" s="201">
        <v>0</v>
      </c>
      <c r="G34" s="201">
        <v>8.3699999999999992</v>
      </c>
      <c r="H34" s="201">
        <v>0</v>
      </c>
      <c r="I34" s="201">
        <v>0</v>
      </c>
      <c r="J34" s="201">
        <v>10.97</v>
      </c>
      <c r="K34" s="201">
        <v>0.1</v>
      </c>
      <c r="L34" s="201">
        <v>0.34</v>
      </c>
      <c r="M34" s="201">
        <v>0.09</v>
      </c>
      <c r="N34" s="201">
        <v>0.11</v>
      </c>
      <c r="O34" s="201">
        <v>0.12</v>
      </c>
      <c r="P34" s="201">
        <v>0.19</v>
      </c>
      <c r="Q34" s="201">
        <v>0.02</v>
      </c>
      <c r="R34" s="201">
        <v>0.05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1.98</v>
      </c>
      <c r="AD34" s="201">
        <v>2.48</v>
      </c>
      <c r="AE34" s="201">
        <v>0</v>
      </c>
      <c r="AF34" s="201">
        <v>0</v>
      </c>
      <c r="AG34" s="201">
        <v>81.08</v>
      </c>
      <c r="AH34" s="201">
        <v>0</v>
      </c>
      <c r="AI34" s="201">
        <v>9.01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72.959999999999994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0.31</v>
      </c>
      <c r="AV34" s="201">
        <v>0</v>
      </c>
      <c r="AW34" s="201">
        <v>0</v>
      </c>
      <c r="AX34" s="201">
        <v>0</v>
      </c>
      <c r="AY34" s="201">
        <v>0.19</v>
      </c>
    </row>
    <row r="35" spans="1:51">
      <c r="A35" t="s">
        <v>77</v>
      </c>
      <c r="B35" s="201">
        <v>0</v>
      </c>
      <c r="C35" s="201">
        <v>0</v>
      </c>
      <c r="D35" s="201">
        <v>5.25</v>
      </c>
      <c r="E35" s="201">
        <v>0</v>
      </c>
      <c r="F35" s="201">
        <v>0</v>
      </c>
      <c r="G35" s="201">
        <v>8.3699999999999992</v>
      </c>
      <c r="H35" s="201">
        <v>0</v>
      </c>
      <c r="I35" s="201">
        <v>0</v>
      </c>
      <c r="J35" s="201">
        <v>10.97</v>
      </c>
      <c r="K35" s="201">
        <v>0.1</v>
      </c>
      <c r="L35" s="201">
        <v>0.34</v>
      </c>
      <c r="M35" s="201">
        <v>0.09</v>
      </c>
      <c r="N35" s="201">
        <v>0.11</v>
      </c>
      <c r="O35" s="201">
        <v>0.12</v>
      </c>
      <c r="P35" s="201">
        <v>0.19</v>
      </c>
      <c r="Q35" s="201">
        <v>0</v>
      </c>
      <c r="R35" s="201">
        <v>0.05</v>
      </c>
      <c r="S35" s="201">
        <v>0.02</v>
      </c>
      <c r="T35" s="201">
        <v>0.06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1.98</v>
      </c>
      <c r="AD35" s="201">
        <v>2.48</v>
      </c>
      <c r="AE35" s="201">
        <v>0</v>
      </c>
      <c r="AF35" s="201">
        <v>0</v>
      </c>
      <c r="AG35" s="201">
        <v>81.08</v>
      </c>
      <c r="AH35" s="201">
        <v>0</v>
      </c>
      <c r="AI35" s="201">
        <v>9.01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72.959999999999994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0.31</v>
      </c>
      <c r="AV35" s="201">
        <v>0</v>
      </c>
      <c r="AW35" s="201">
        <v>0</v>
      </c>
      <c r="AX35" s="201">
        <v>0</v>
      </c>
      <c r="AY35" s="201">
        <v>0.19</v>
      </c>
    </row>
    <row r="36" spans="1:51">
      <c r="A36" t="s">
        <v>78</v>
      </c>
      <c r="B36" s="201">
        <v>0</v>
      </c>
      <c r="C36" s="201">
        <v>0</v>
      </c>
      <c r="D36" s="201">
        <v>5.25</v>
      </c>
      <c r="E36" s="201">
        <v>0</v>
      </c>
      <c r="F36" s="201">
        <v>0</v>
      </c>
      <c r="G36" s="201">
        <v>8.3699999999999992</v>
      </c>
      <c r="H36" s="201">
        <v>0</v>
      </c>
      <c r="I36" s="201">
        <v>0</v>
      </c>
      <c r="J36" s="201">
        <v>10.97</v>
      </c>
      <c r="K36" s="201">
        <v>0.1</v>
      </c>
      <c r="L36" s="201">
        <v>0.34</v>
      </c>
      <c r="M36" s="201">
        <v>0.09</v>
      </c>
      <c r="N36" s="201">
        <v>0.11</v>
      </c>
      <c r="O36" s="201">
        <v>0.12</v>
      </c>
      <c r="P36" s="201">
        <v>0.19</v>
      </c>
      <c r="Q36" s="201">
        <v>0.02</v>
      </c>
      <c r="R36" s="201">
        <v>0.05</v>
      </c>
      <c r="S36" s="201">
        <v>0.02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1.98</v>
      </c>
      <c r="AD36" s="201">
        <v>2.48</v>
      </c>
      <c r="AE36" s="201">
        <v>0</v>
      </c>
      <c r="AF36" s="201">
        <v>0</v>
      </c>
      <c r="AG36" s="201">
        <v>81.08</v>
      </c>
      <c r="AH36" s="201">
        <v>0</v>
      </c>
      <c r="AI36" s="201">
        <v>9.01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72.959999999999994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0.31</v>
      </c>
      <c r="AV36" s="201">
        <v>0</v>
      </c>
      <c r="AW36" s="201">
        <v>0</v>
      </c>
      <c r="AX36" s="201">
        <v>0</v>
      </c>
      <c r="AY36" s="201">
        <v>0.19</v>
      </c>
    </row>
    <row r="37" spans="1:51">
      <c r="A37" t="s">
        <v>79</v>
      </c>
      <c r="B37" s="201">
        <v>0</v>
      </c>
      <c r="C37" s="201">
        <v>0</v>
      </c>
      <c r="D37" s="201">
        <v>5.25</v>
      </c>
      <c r="E37" s="201">
        <v>0</v>
      </c>
      <c r="F37" s="201">
        <v>0</v>
      </c>
      <c r="G37" s="201">
        <v>8.3699999999999992</v>
      </c>
      <c r="H37" s="201">
        <v>0</v>
      </c>
      <c r="I37" s="201">
        <v>0</v>
      </c>
      <c r="J37" s="201">
        <v>10.97</v>
      </c>
      <c r="K37" s="201">
        <v>0.1</v>
      </c>
      <c r="L37" s="201">
        <v>0.34</v>
      </c>
      <c r="M37" s="201">
        <v>0.09</v>
      </c>
      <c r="N37" s="201">
        <v>0.11</v>
      </c>
      <c r="O37" s="201">
        <v>0.12</v>
      </c>
      <c r="P37" s="201">
        <v>0.19</v>
      </c>
      <c r="Q37" s="201">
        <v>0.02</v>
      </c>
      <c r="R37" s="201">
        <v>0.05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1.98</v>
      </c>
      <c r="AD37" s="201">
        <v>2.48</v>
      </c>
      <c r="AE37" s="201">
        <v>0</v>
      </c>
      <c r="AF37" s="201">
        <v>0</v>
      </c>
      <c r="AG37" s="201">
        <v>81.08</v>
      </c>
      <c r="AH37" s="201">
        <v>0</v>
      </c>
      <c r="AI37" s="201">
        <v>9.01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72.959999999999994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0.31</v>
      </c>
      <c r="AV37" s="201">
        <v>0</v>
      </c>
      <c r="AW37" s="201">
        <v>0</v>
      </c>
      <c r="AX37" s="201">
        <v>0</v>
      </c>
      <c r="AY37" s="201">
        <v>0.19</v>
      </c>
    </row>
    <row r="38" spans="1:51">
      <c r="A38" t="s">
        <v>80</v>
      </c>
      <c r="B38" s="201">
        <v>0</v>
      </c>
      <c r="C38" s="201">
        <v>0</v>
      </c>
      <c r="D38" s="201">
        <v>5.25</v>
      </c>
      <c r="E38" s="201">
        <v>0</v>
      </c>
      <c r="F38" s="201">
        <v>0</v>
      </c>
      <c r="G38" s="201">
        <v>8.3699999999999992</v>
      </c>
      <c r="H38" s="201">
        <v>0</v>
      </c>
      <c r="I38" s="201">
        <v>0</v>
      </c>
      <c r="J38" s="201">
        <v>10.97</v>
      </c>
      <c r="K38" s="201">
        <v>0.1</v>
      </c>
      <c r="L38" s="201">
        <v>0.34</v>
      </c>
      <c r="M38" s="201">
        <v>0.09</v>
      </c>
      <c r="N38" s="201">
        <v>0.11</v>
      </c>
      <c r="O38" s="201">
        <v>0.12</v>
      </c>
      <c r="P38" s="201">
        <v>0.19</v>
      </c>
      <c r="Q38" s="201">
        <v>0.02</v>
      </c>
      <c r="R38" s="201">
        <v>0.05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1.98</v>
      </c>
      <c r="AD38" s="201">
        <v>2.48</v>
      </c>
      <c r="AE38" s="201">
        <v>0</v>
      </c>
      <c r="AF38" s="201">
        <v>0</v>
      </c>
      <c r="AG38" s="201">
        <v>81.08</v>
      </c>
      <c r="AH38" s="201">
        <v>0</v>
      </c>
      <c r="AI38" s="201">
        <v>9.01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72.959999999999994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0.31</v>
      </c>
      <c r="AV38" s="201">
        <v>0</v>
      </c>
      <c r="AW38" s="201">
        <v>0</v>
      </c>
      <c r="AX38" s="201">
        <v>0</v>
      </c>
      <c r="AY38" s="201">
        <v>0.19</v>
      </c>
    </row>
    <row r="39" spans="1:51">
      <c r="A39" t="s">
        <v>81</v>
      </c>
      <c r="B39" s="201">
        <v>0</v>
      </c>
      <c r="C39" s="201">
        <v>0</v>
      </c>
      <c r="D39" s="201">
        <v>5.25</v>
      </c>
      <c r="E39" s="201">
        <v>0</v>
      </c>
      <c r="F39" s="201">
        <v>0</v>
      </c>
      <c r="G39" s="201">
        <v>8.3699999999999992</v>
      </c>
      <c r="H39" s="201">
        <v>0</v>
      </c>
      <c r="I39" s="201">
        <v>0</v>
      </c>
      <c r="J39" s="201">
        <v>10.97</v>
      </c>
      <c r="K39" s="201">
        <v>0.1</v>
      </c>
      <c r="L39" s="201">
        <v>0.34</v>
      </c>
      <c r="M39" s="201">
        <v>0.09</v>
      </c>
      <c r="N39" s="201">
        <v>0.11</v>
      </c>
      <c r="O39" s="201">
        <v>0.12</v>
      </c>
      <c r="P39" s="201">
        <v>0.19</v>
      </c>
      <c r="Q39" s="201">
        <v>0</v>
      </c>
      <c r="R39" s="201">
        <v>0.05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1.98</v>
      </c>
      <c r="AD39" s="201">
        <v>2.48</v>
      </c>
      <c r="AE39" s="201">
        <v>0</v>
      </c>
      <c r="AF39" s="201">
        <v>0</v>
      </c>
      <c r="AG39" s="201">
        <v>81.08</v>
      </c>
      <c r="AH39" s="201">
        <v>0</v>
      </c>
      <c r="AI39" s="201">
        <v>9.01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71.5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0.31</v>
      </c>
      <c r="AV39" s="201">
        <v>0</v>
      </c>
      <c r="AW39" s="201">
        <v>0</v>
      </c>
      <c r="AX39" s="201">
        <v>0</v>
      </c>
      <c r="AY39" s="201">
        <v>0.19</v>
      </c>
    </row>
    <row r="40" spans="1:51">
      <c r="A40" t="s">
        <v>82</v>
      </c>
      <c r="B40" s="201">
        <v>0</v>
      </c>
      <c r="C40" s="201">
        <v>0</v>
      </c>
      <c r="D40" s="201">
        <v>5.25</v>
      </c>
      <c r="E40" s="201">
        <v>0</v>
      </c>
      <c r="F40" s="201">
        <v>0</v>
      </c>
      <c r="G40" s="201">
        <v>8.3699999999999992</v>
      </c>
      <c r="H40" s="201">
        <v>0</v>
      </c>
      <c r="I40" s="201">
        <v>0</v>
      </c>
      <c r="J40" s="201">
        <v>10.97</v>
      </c>
      <c r="K40" s="201">
        <v>0.1</v>
      </c>
      <c r="L40" s="201">
        <v>0.34</v>
      </c>
      <c r="M40" s="201">
        <v>0.09</v>
      </c>
      <c r="N40" s="201">
        <v>0.11</v>
      </c>
      <c r="O40" s="201">
        <v>0.12</v>
      </c>
      <c r="P40" s="201">
        <v>0.19</v>
      </c>
      <c r="Q40" s="201">
        <v>0.02</v>
      </c>
      <c r="R40" s="201">
        <v>0.05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1.98</v>
      </c>
      <c r="AD40" s="201">
        <v>2.48</v>
      </c>
      <c r="AE40" s="201">
        <v>0</v>
      </c>
      <c r="AF40" s="201">
        <v>0</v>
      </c>
      <c r="AG40" s="201">
        <v>81.08</v>
      </c>
      <c r="AH40" s="201">
        <v>0</v>
      </c>
      <c r="AI40" s="201">
        <v>9.01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71.5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0.31</v>
      </c>
      <c r="AV40" s="201">
        <v>0</v>
      </c>
      <c r="AW40" s="201">
        <v>0</v>
      </c>
      <c r="AX40" s="201">
        <v>0</v>
      </c>
      <c r="AY40" s="201">
        <v>0.19</v>
      </c>
    </row>
    <row r="41" spans="1:51">
      <c r="A41" t="s">
        <v>83</v>
      </c>
      <c r="B41" s="201">
        <v>0</v>
      </c>
      <c r="C41" s="201">
        <v>0</v>
      </c>
      <c r="D41" s="201">
        <v>5.25</v>
      </c>
      <c r="E41" s="201">
        <v>0</v>
      </c>
      <c r="F41" s="201">
        <v>0</v>
      </c>
      <c r="G41" s="201">
        <v>8.3699999999999992</v>
      </c>
      <c r="H41" s="201">
        <v>0</v>
      </c>
      <c r="I41" s="201">
        <v>0</v>
      </c>
      <c r="J41" s="201">
        <v>10.97</v>
      </c>
      <c r="K41" s="201">
        <v>0.1</v>
      </c>
      <c r="L41" s="201">
        <v>0.34</v>
      </c>
      <c r="M41" s="201">
        <v>0.09</v>
      </c>
      <c r="N41" s="201">
        <v>0.11</v>
      </c>
      <c r="O41" s="201">
        <v>0.12</v>
      </c>
      <c r="P41" s="201">
        <v>0.19</v>
      </c>
      <c r="Q41" s="201">
        <v>0</v>
      </c>
      <c r="R41" s="201">
        <v>0.05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1.98</v>
      </c>
      <c r="AD41" s="201">
        <v>2.48</v>
      </c>
      <c r="AE41" s="201">
        <v>0</v>
      </c>
      <c r="AF41" s="201">
        <v>0</v>
      </c>
      <c r="AG41" s="201">
        <v>81.08</v>
      </c>
      <c r="AH41" s="201">
        <v>0</v>
      </c>
      <c r="AI41" s="201">
        <v>9.01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71.5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0.31</v>
      </c>
      <c r="AV41" s="201">
        <v>0</v>
      </c>
      <c r="AW41" s="201">
        <v>0</v>
      </c>
      <c r="AX41" s="201">
        <v>0</v>
      </c>
      <c r="AY41" s="201">
        <v>0.19</v>
      </c>
    </row>
    <row r="42" spans="1:51">
      <c r="A42" t="s">
        <v>84</v>
      </c>
      <c r="B42" s="201">
        <v>0</v>
      </c>
      <c r="C42" s="201">
        <v>0</v>
      </c>
      <c r="D42" s="201">
        <v>5.25</v>
      </c>
      <c r="E42" s="201">
        <v>0</v>
      </c>
      <c r="F42" s="201">
        <v>0</v>
      </c>
      <c r="G42" s="201">
        <v>8.3699999999999992</v>
      </c>
      <c r="H42" s="201">
        <v>0</v>
      </c>
      <c r="I42" s="201">
        <v>0</v>
      </c>
      <c r="J42" s="201">
        <v>10.97</v>
      </c>
      <c r="K42" s="201">
        <v>0.1</v>
      </c>
      <c r="L42" s="201">
        <v>0.34</v>
      </c>
      <c r="M42" s="201">
        <v>0.09</v>
      </c>
      <c r="N42" s="201">
        <v>0.11</v>
      </c>
      <c r="O42" s="201">
        <v>0.12</v>
      </c>
      <c r="P42" s="201">
        <v>0.19</v>
      </c>
      <c r="Q42" s="201">
        <v>0</v>
      </c>
      <c r="R42" s="201">
        <v>0.05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1.98</v>
      </c>
      <c r="AD42" s="201">
        <v>2.48</v>
      </c>
      <c r="AE42" s="201">
        <v>0</v>
      </c>
      <c r="AF42" s="201">
        <v>0</v>
      </c>
      <c r="AG42" s="201">
        <v>81.08</v>
      </c>
      <c r="AH42" s="201">
        <v>0</v>
      </c>
      <c r="AI42" s="201">
        <v>9.01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71.5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0.31</v>
      </c>
      <c r="AV42" s="201">
        <v>0</v>
      </c>
      <c r="AW42" s="201">
        <v>0</v>
      </c>
      <c r="AX42" s="201">
        <v>0</v>
      </c>
      <c r="AY42" s="201">
        <v>0.19</v>
      </c>
    </row>
    <row r="43" spans="1:51">
      <c r="A43" t="s">
        <v>85</v>
      </c>
      <c r="B43" s="201">
        <v>0</v>
      </c>
      <c r="C43" s="201">
        <v>0</v>
      </c>
      <c r="D43" s="201">
        <v>5.25</v>
      </c>
      <c r="E43" s="201">
        <v>0</v>
      </c>
      <c r="F43" s="201">
        <v>0</v>
      </c>
      <c r="G43" s="201">
        <v>8.3699999999999992</v>
      </c>
      <c r="H43" s="201">
        <v>0</v>
      </c>
      <c r="I43" s="201">
        <v>0</v>
      </c>
      <c r="J43" s="201">
        <v>10.9</v>
      </c>
      <c r="K43" s="201">
        <v>0.1</v>
      </c>
      <c r="L43" s="201">
        <v>0.34</v>
      </c>
      <c r="M43" s="201">
        <v>0.09</v>
      </c>
      <c r="N43" s="201">
        <v>0.11</v>
      </c>
      <c r="O43" s="201">
        <v>0.12</v>
      </c>
      <c r="P43" s="201">
        <v>0.19</v>
      </c>
      <c r="Q43" s="201">
        <v>0</v>
      </c>
      <c r="R43" s="201">
        <v>0.05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1.98</v>
      </c>
      <c r="AD43" s="201">
        <v>2.48</v>
      </c>
      <c r="AE43" s="201">
        <v>0</v>
      </c>
      <c r="AF43" s="201">
        <v>0</v>
      </c>
      <c r="AG43" s="201">
        <v>81.08</v>
      </c>
      <c r="AH43" s="201">
        <v>0</v>
      </c>
      <c r="AI43" s="201">
        <v>9.01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71.5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0.31</v>
      </c>
      <c r="AV43" s="201">
        <v>0</v>
      </c>
      <c r="AW43" s="201">
        <v>0</v>
      </c>
      <c r="AX43" s="201">
        <v>0</v>
      </c>
      <c r="AY43" s="201">
        <v>0.19</v>
      </c>
    </row>
    <row r="44" spans="1:51">
      <c r="A44" t="s">
        <v>86</v>
      </c>
      <c r="B44" s="201">
        <v>0</v>
      </c>
      <c r="C44" s="201">
        <v>0</v>
      </c>
      <c r="D44" s="201">
        <v>5.25</v>
      </c>
      <c r="E44" s="201">
        <v>0</v>
      </c>
      <c r="F44" s="201">
        <v>0</v>
      </c>
      <c r="G44" s="201">
        <v>8.3699999999999992</v>
      </c>
      <c r="H44" s="201">
        <v>0</v>
      </c>
      <c r="I44" s="201">
        <v>0</v>
      </c>
      <c r="J44" s="201">
        <v>10.9</v>
      </c>
      <c r="K44" s="201">
        <v>0.1</v>
      </c>
      <c r="L44" s="201">
        <v>0.34</v>
      </c>
      <c r="M44" s="201">
        <v>0.09</v>
      </c>
      <c r="N44" s="201">
        <v>0.11</v>
      </c>
      <c r="O44" s="201">
        <v>0.12</v>
      </c>
      <c r="P44" s="201">
        <v>0.19</v>
      </c>
      <c r="Q44" s="201">
        <v>0</v>
      </c>
      <c r="R44" s="201">
        <v>0.05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1.98</v>
      </c>
      <c r="AD44" s="201">
        <v>2.48</v>
      </c>
      <c r="AE44" s="201">
        <v>0</v>
      </c>
      <c r="AF44" s="201">
        <v>0</v>
      </c>
      <c r="AG44" s="201">
        <v>81.08</v>
      </c>
      <c r="AH44" s="201">
        <v>0</v>
      </c>
      <c r="AI44" s="201">
        <v>9.01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71.5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0.31</v>
      </c>
      <c r="AV44" s="201">
        <v>0</v>
      </c>
      <c r="AW44" s="201">
        <v>0</v>
      </c>
      <c r="AX44" s="201">
        <v>0</v>
      </c>
      <c r="AY44" s="201">
        <v>0.19</v>
      </c>
    </row>
    <row r="45" spans="1:51">
      <c r="A45" t="s">
        <v>87</v>
      </c>
      <c r="B45" s="201">
        <v>0</v>
      </c>
      <c r="C45" s="201">
        <v>0</v>
      </c>
      <c r="D45" s="201">
        <v>5.25</v>
      </c>
      <c r="E45" s="201">
        <v>0</v>
      </c>
      <c r="F45" s="201">
        <v>0</v>
      </c>
      <c r="G45" s="201">
        <v>8.3699999999999992</v>
      </c>
      <c r="H45" s="201">
        <v>0</v>
      </c>
      <c r="I45" s="201">
        <v>0</v>
      </c>
      <c r="J45" s="201">
        <v>10.9</v>
      </c>
      <c r="K45" s="201">
        <v>0.1</v>
      </c>
      <c r="L45" s="201">
        <v>0.34</v>
      </c>
      <c r="M45" s="201">
        <v>0.09</v>
      </c>
      <c r="N45" s="201">
        <v>0.11</v>
      </c>
      <c r="O45" s="201">
        <v>0.12</v>
      </c>
      <c r="P45" s="201">
        <v>0.19</v>
      </c>
      <c r="Q45" s="201">
        <v>0</v>
      </c>
      <c r="R45" s="201">
        <v>0.05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1.98</v>
      </c>
      <c r="AD45" s="201">
        <v>2.48</v>
      </c>
      <c r="AE45" s="201">
        <v>0</v>
      </c>
      <c r="AF45" s="201">
        <v>0</v>
      </c>
      <c r="AG45" s="201">
        <v>81.08</v>
      </c>
      <c r="AH45" s="201">
        <v>0</v>
      </c>
      <c r="AI45" s="201">
        <v>9.01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71.5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0.31</v>
      </c>
      <c r="AV45" s="201">
        <v>0</v>
      </c>
      <c r="AW45" s="201">
        <v>0</v>
      </c>
      <c r="AX45" s="201">
        <v>0</v>
      </c>
      <c r="AY45" s="201">
        <v>0.19</v>
      </c>
    </row>
    <row r="46" spans="1:51">
      <c r="A46" t="s">
        <v>88</v>
      </c>
      <c r="B46" s="201">
        <v>0</v>
      </c>
      <c r="C46" s="201">
        <v>0</v>
      </c>
      <c r="D46" s="201">
        <v>5.25</v>
      </c>
      <c r="E46" s="201">
        <v>0</v>
      </c>
      <c r="F46" s="201">
        <v>0</v>
      </c>
      <c r="G46" s="201">
        <v>8.3699999999999992</v>
      </c>
      <c r="H46" s="201">
        <v>0</v>
      </c>
      <c r="I46" s="201">
        <v>0</v>
      </c>
      <c r="J46" s="201">
        <v>10.9</v>
      </c>
      <c r="K46" s="201">
        <v>0.1</v>
      </c>
      <c r="L46" s="201">
        <v>0.34</v>
      </c>
      <c r="M46" s="201">
        <v>0.09</v>
      </c>
      <c r="N46" s="201">
        <v>0.11</v>
      </c>
      <c r="O46" s="201">
        <v>0.12</v>
      </c>
      <c r="P46" s="201">
        <v>0.19</v>
      </c>
      <c r="Q46" s="201">
        <v>0</v>
      </c>
      <c r="R46" s="201">
        <v>0.05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1.98</v>
      </c>
      <c r="AD46" s="201">
        <v>2.48</v>
      </c>
      <c r="AE46" s="201">
        <v>0</v>
      </c>
      <c r="AF46" s="201">
        <v>0</v>
      </c>
      <c r="AG46" s="201">
        <v>81.08</v>
      </c>
      <c r="AH46" s="201">
        <v>0</v>
      </c>
      <c r="AI46" s="201">
        <v>9.01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71.5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0.31</v>
      </c>
      <c r="AV46" s="201">
        <v>0</v>
      </c>
      <c r="AW46" s="201">
        <v>0</v>
      </c>
      <c r="AX46" s="201">
        <v>0</v>
      </c>
      <c r="AY46" s="201">
        <v>0.19</v>
      </c>
    </row>
    <row r="47" spans="1:51">
      <c r="A47" t="s">
        <v>89</v>
      </c>
      <c r="B47" s="201">
        <v>0</v>
      </c>
      <c r="C47" s="201">
        <v>0</v>
      </c>
      <c r="D47" s="201">
        <v>5.25</v>
      </c>
      <c r="E47" s="201">
        <v>0</v>
      </c>
      <c r="F47" s="201">
        <v>0</v>
      </c>
      <c r="G47" s="201">
        <v>8.3699999999999992</v>
      </c>
      <c r="H47" s="201">
        <v>0</v>
      </c>
      <c r="I47" s="201">
        <v>0</v>
      </c>
      <c r="J47" s="201">
        <v>10.9</v>
      </c>
      <c r="K47" s="201">
        <v>0.1</v>
      </c>
      <c r="L47" s="201">
        <v>0.34</v>
      </c>
      <c r="M47" s="201">
        <v>0.09</v>
      </c>
      <c r="N47" s="201">
        <v>0.11</v>
      </c>
      <c r="O47" s="201">
        <v>0.12</v>
      </c>
      <c r="P47" s="201">
        <v>0.19</v>
      </c>
      <c r="Q47" s="201">
        <v>0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1.98</v>
      </c>
      <c r="AD47" s="201">
        <v>2.48</v>
      </c>
      <c r="AE47" s="201">
        <v>0</v>
      </c>
      <c r="AF47" s="201">
        <v>0</v>
      </c>
      <c r="AG47" s="201">
        <v>81.08</v>
      </c>
      <c r="AH47" s="201">
        <v>0</v>
      </c>
      <c r="AI47" s="201">
        <v>9.01</v>
      </c>
      <c r="AJ47" s="201">
        <v>0</v>
      </c>
      <c r="AK47" s="201">
        <v>0.35</v>
      </c>
      <c r="AL47" s="201">
        <v>0</v>
      </c>
      <c r="AM47" s="201">
        <v>0</v>
      </c>
      <c r="AN47" s="201">
        <v>0</v>
      </c>
      <c r="AO47" s="201">
        <v>71.5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0.31</v>
      </c>
      <c r="AV47" s="201">
        <v>0</v>
      </c>
      <c r="AW47" s="201">
        <v>0</v>
      </c>
      <c r="AX47" s="201">
        <v>0</v>
      </c>
      <c r="AY47" s="201">
        <v>0.19</v>
      </c>
    </row>
    <row r="48" spans="1:51">
      <c r="A48" t="s">
        <v>90</v>
      </c>
      <c r="B48" s="201">
        <v>0</v>
      </c>
      <c r="C48" s="201">
        <v>0</v>
      </c>
      <c r="D48" s="201">
        <v>5.25</v>
      </c>
      <c r="E48" s="201">
        <v>0</v>
      </c>
      <c r="F48" s="201">
        <v>0</v>
      </c>
      <c r="G48" s="201">
        <v>8.3699999999999992</v>
      </c>
      <c r="H48" s="201">
        <v>0</v>
      </c>
      <c r="I48" s="201">
        <v>0</v>
      </c>
      <c r="J48" s="201">
        <v>10.9</v>
      </c>
      <c r="K48" s="201">
        <v>0.1</v>
      </c>
      <c r="L48" s="201">
        <v>0.34</v>
      </c>
      <c r="M48" s="201">
        <v>0.09</v>
      </c>
      <c r="N48" s="201">
        <v>0.11</v>
      </c>
      <c r="O48" s="201">
        <v>0.12</v>
      </c>
      <c r="P48" s="201">
        <v>0.19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1.98</v>
      </c>
      <c r="AD48" s="201">
        <v>2.48</v>
      </c>
      <c r="AE48" s="201">
        <v>0</v>
      </c>
      <c r="AF48" s="201">
        <v>0</v>
      </c>
      <c r="AG48" s="201">
        <v>81.08</v>
      </c>
      <c r="AH48" s="201">
        <v>0</v>
      </c>
      <c r="AI48" s="201">
        <v>9.01</v>
      </c>
      <c r="AJ48" s="201">
        <v>0</v>
      </c>
      <c r="AK48" s="201">
        <v>0.35</v>
      </c>
      <c r="AL48" s="201">
        <v>0</v>
      </c>
      <c r="AM48" s="201">
        <v>0</v>
      </c>
      <c r="AN48" s="201">
        <v>0</v>
      </c>
      <c r="AO48" s="201">
        <v>71.5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0.31</v>
      </c>
      <c r="AV48" s="201">
        <v>0</v>
      </c>
      <c r="AW48" s="201">
        <v>0</v>
      </c>
      <c r="AX48" s="201">
        <v>0</v>
      </c>
      <c r="AY48" s="201">
        <v>0.19</v>
      </c>
    </row>
    <row r="49" spans="1:51">
      <c r="A49" t="s">
        <v>91</v>
      </c>
      <c r="B49" s="201">
        <v>0</v>
      </c>
      <c r="C49" s="201">
        <v>0</v>
      </c>
      <c r="D49" s="201">
        <v>5.25</v>
      </c>
      <c r="E49" s="201">
        <v>0</v>
      </c>
      <c r="F49" s="201">
        <v>0</v>
      </c>
      <c r="G49" s="201">
        <v>8.3699999999999992</v>
      </c>
      <c r="H49" s="201">
        <v>0</v>
      </c>
      <c r="I49" s="201">
        <v>0</v>
      </c>
      <c r="J49" s="201">
        <v>10.9</v>
      </c>
      <c r="K49" s="201">
        <v>0.1</v>
      </c>
      <c r="L49" s="201">
        <v>0.34</v>
      </c>
      <c r="M49" s="201">
        <v>0.09</v>
      </c>
      <c r="N49" s="201">
        <v>0.11</v>
      </c>
      <c r="O49" s="201">
        <v>0.12</v>
      </c>
      <c r="P49" s="201">
        <v>0.19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1.98</v>
      </c>
      <c r="AD49" s="201">
        <v>2.48</v>
      </c>
      <c r="AE49" s="201">
        <v>0</v>
      </c>
      <c r="AF49" s="201">
        <v>0</v>
      </c>
      <c r="AG49" s="201">
        <v>81.08</v>
      </c>
      <c r="AH49" s="201">
        <v>0</v>
      </c>
      <c r="AI49" s="201">
        <v>9.01</v>
      </c>
      <c r="AJ49" s="201">
        <v>0</v>
      </c>
      <c r="AK49" s="201">
        <v>0.35</v>
      </c>
      <c r="AL49" s="201">
        <v>0</v>
      </c>
      <c r="AM49" s="201">
        <v>0</v>
      </c>
      <c r="AN49" s="201">
        <v>0</v>
      </c>
      <c r="AO49" s="201">
        <v>71.5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0.31</v>
      </c>
      <c r="AV49" s="201">
        <v>0</v>
      </c>
      <c r="AW49" s="201">
        <v>0</v>
      </c>
      <c r="AX49" s="201">
        <v>0</v>
      </c>
      <c r="AY49" s="201">
        <v>0.17</v>
      </c>
    </row>
    <row r="50" spans="1:51">
      <c r="A50" t="s">
        <v>92</v>
      </c>
      <c r="B50" s="201">
        <v>0</v>
      </c>
      <c r="C50" s="201">
        <v>0</v>
      </c>
      <c r="D50" s="201">
        <v>5.25</v>
      </c>
      <c r="E50" s="201">
        <v>0</v>
      </c>
      <c r="F50" s="201">
        <v>0</v>
      </c>
      <c r="G50" s="201">
        <v>8.3699999999999992</v>
      </c>
      <c r="H50" s="201">
        <v>0</v>
      </c>
      <c r="I50" s="201">
        <v>0</v>
      </c>
      <c r="J50" s="201">
        <v>10.9</v>
      </c>
      <c r="K50" s="201">
        <v>0.1</v>
      </c>
      <c r="L50" s="201">
        <v>0.34</v>
      </c>
      <c r="M50" s="201">
        <v>0.09</v>
      </c>
      <c r="N50" s="201">
        <v>0.11</v>
      </c>
      <c r="O50" s="201">
        <v>0.12</v>
      </c>
      <c r="P50" s="201">
        <v>0.19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1.98</v>
      </c>
      <c r="AD50" s="201">
        <v>2.48</v>
      </c>
      <c r="AE50" s="201">
        <v>0</v>
      </c>
      <c r="AF50" s="201">
        <v>0</v>
      </c>
      <c r="AG50" s="201">
        <v>81.08</v>
      </c>
      <c r="AH50" s="201">
        <v>0</v>
      </c>
      <c r="AI50" s="201">
        <v>9.01</v>
      </c>
      <c r="AJ50" s="201">
        <v>0</v>
      </c>
      <c r="AK50" s="201">
        <v>0.35</v>
      </c>
      <c r="AL50" s="201">
        <v>0</v>
      </c>
      <c r="AM50" s="201">
        <v>0</v>
      </c>
      <c r="AN50" s="201">
        <v>0</v>
      </c>
      <c r="AO50" s="201">
        <v>71.5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0.31</v>
      </c>
      <c r="AV50" s="201">
        <v>0</v>
      </c>
      <c r="AW50" s="201">
        <v>0</v>
      </c>
      <c r="AX50" s="201">
        <v>0</v>
      </c>
      <c r="AY50" s="201">
        <v>0.15</v>
      </c>
    </row>
    <row r="51" spans="1:51">
      <c r="A51" t="s">
        <v>93</v>
      </c>
      <c r="B51" s="201">
        <v>0</v>
      </c>
      <c r="C51" s="201">
        <v>0</v>
      </c>
      <c r="D51" s="201">
        <v>5.18</v>
      </c>
      <c r="E51" s="201">
        <v>0</v>
      </c>
      <c r="F51" s="201">
        <v>0</v>
      </c>
      <c r="G51" s="201">
        <v>8.3699999999999992</v>
      </c>
      <c r="H51" s="201">
        <v>0</v>
      </c>
      <c r="I51" s="201">
        <v>0</v>
      </c>
      <c r="J51" s="201">
        <v>10.9</v>
      </c>
      <c r="K51" s="201">
        <v>0.1</v>
      </c>
      <c r="L51" s="201">
        <v>0.34</v>
      </c>
      <c r="M51" s="201">
        <v>0.09</v>
      </c>
      <c r="N51" s="201">
        <v>0.11</v>
      </c>
      <c r="O51" s="201">
        <v>0.12</v>
      </c>
      <c r="P51" s="201">
        <v>0.19</v>
      </c>
      <c r="Q51" s="201">
        <v>0</v>
      </c>
      <c r="R51" s="201">
        <v>0.05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1.98</v>
      </c>
      <c r="AD51" s="201">
        <v>2.48</v>
      </c>
      <c r="AE51" s="201">
        <v>0</v>
      </c>
      <c r="AF51" s="201">
        <v>0</v>
      </c>
      <c r="AG51" s="201">
        <v>81.08</v>
      </c>
      <c r="AH51" s="201">
        <v>0</v>
      </c>
      <c r="AI51" s="201">
        <v>9.01</v>
      </c>
      <c r="AJ51" s="201">
        <v>0</v>
      </c>
      <c r="AK51" s="201">
        <v>0.35</v>
      </c>
      <c r="AL51" s="201">
        <v>0</v>
      </c>
      <c r="AM51" s="201">
        <v>0</v>
      </c>
      <c r="AN51" s="201">
        <v>0</v>
      </c>
      <c r="AO51" s="201">
        <v>70.040000000000006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0.31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5.18</v>
      </c>
      <c r="E52" s="201">
        <v>0</v>
      </c>
      <c r="F52" s="201">
        <v>0</v>
      </c>
      <c r="G52" s="201">
        <v>8.3699999999999992</v>
      </c>
      <c r="H52" s="201">
        <v>0</v>
      </c>
      <c r="I52" s="201">
        <v>0</v>
      </c>
      <c r="J52" s="201">
        <v>10.9</v>
      </c>
      <c r="K52" s="201">
        <v>0.1</v>
      </c>
      <c r="L52" s="201">
        <v>0.34</v>
      </c>
      <c r="M52" s="201">
        <v>0.09</v>
      </c>
      <c r="N52" s="201">
        <v>0.11</v>
      </c>
      <c r="O52" s="201">
        <v>0.12</v>
      </c>
      <c r="P52" s="201">
        <v>0.19</v>
      </c>
      <c r="Q52" s="201">
        <v>0</v>
      </c>
      <c r="R52" s="201">
        <v>0.05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1.98</v>
      </c>
      <c r="AD52" s="201">
        <v>2.48</v>
      </c>
      <c r="AE52" s="201">
        <v>0</v>
      </c>
      <c r="AF52" s="201">
        <v>0</v>
      </c>
      <c r="AG52" s="201">
        <v>81.08</v>
      </c>
      <c r="AH52" s="201">
        <v>0</v>
      </c>
      <c r="AI52" s="201">
        <v>9.01</v>
      </c>
      <c r="AJ52" s="201">
        <v>0</v>
      </c>
      <c r="AK52" s="201">
        <v>0.35</v>
      </c>
      <c r="AL52" s="201">
        <v>0</v>
      </c>
      <c r="AM52" s="201">
        <v>0</v>
      </c>
      <c r="AN52" s="201">
        <v>0</v>
      </c>
      <c r="AO52" s="201">
        <v>70.040000000000006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0.31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5.18</v>
      </c>
      <c r="E53" s="201">
        <v>0</v>
      </c>
      <c r="F53" s="201">
        <v>0</v>
      </c>
      <c r="G53" s="201">
        <v>8.3699999999999992</v>
      </c>
      <c r="H53" s="201">
        <v>0</v>
      </c>
      <c r="I53" s="201">
        <v>0</v>
      </c>
      <c r="J53" s="201">
        <v>10.9</v>
      </c>
      <c r="K53" s="201">
        <v>0.1</v>
      </c>
      <c r="L53" s="201">
        <v>0.34</v>
      </c>
      <c r="M53" s="201">
        <v>0.09</v>
      </c>
      <c r="N53" s="201">
        <v>0.11</v>
      </c>
      <c r="O53" s="201">
        <v>0.12</v>
      </c>
      <c r="P53" s="201">
        <v>0.19</v>
      </c>
      <c r="Q53" s="201">
        <v>0</v>
      </c>
      <c r="R53" s="201">
        <v>0.05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1.98</v>
      </c>
      <c r="AD53" s="201">
        <v>2.48</v>
      </c>
      <c r="AE53" s="201">
        <v>0</v>
      </c>
      <c r="AF53" s="201">
        <v>0</v>
      </c>
      <c r="AG53" s="201">
        <v>81.08</v>
      </c>
      <c r="AH53" s="201">
        <v>0</v>
      </c>
      <c r="AI53" s="201">
        <v>9.01</v>
      </c>
      <c r="AJ53" s="201">
        <v>0</v>
      </c>
      <c r="AK53" s="201">
        <v>0.35</v>
      </c>
      <c r="AL53" s="201">
        <v>0</v>
      </c>
      <c r="AM53" s="201">
        <v>0</v>
      </c>
      <c r="AN53" s="201">
        <v>0</v>
      </c>
      <c r="AO53" s="201">
        <v>70.040000000000006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0.31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5.18</v>
      </c>
      <c r="E54" s="201">
        <v>0</v>
      </c>
      <c r="F54" s="201">
        <v>0</v>
      </c>
      <c r="G54" s="201">
        <v>8.3699999999999992</v>
      </c>
      <c r="H54" s="201">
        <v>0</v>
      </c>
      <c r="I54" s="201">
        <v>0</v>
      </c>
      <c r="J54" s="201">
        <v>10.9</v>
      </c>
      <c r="K54" s="201">
        <v>0.1</v>
      </c>
      <c r="L54" s="201">
        <v>0.34</v>
      </c>
      <c r="M54" s="201">
        <v>0.09</v>
      </c>
      <c r="N54" s="201">
        <v>0.11</v>
      </c>
      <c r="O54" s="201">
        <v>0.12</v>
      </c>
      <c r="P54" s="201">
        <v>0.19</v>
      </c>
      <c r="Q54" s="201">
        <v>0</v>
      </c>
      <c r="R54" s="201">
        <v>0.05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1.98</v>
      </c>
      <c r="AD54" s="201">
        <v>2.48</v>
      </c>
      <c r="AE54" s="201">
        <v>0</v>
      </c>
      <c r="AF54" s="201">
        <v>0</v>
      </c>
      <c r="AG54" s="201">
        <v>81.08</v>
      </c>
      <c r="AH54" s="201">
        <v>0</v>
      </c>
      <c r="AI54" s="201">
        <v>9.01</v>
      </c>
      <c r="AJ54" s="201">
        <v>0</v>
      </c>
      <c r="AK54" s="201">
        <v>0.35</v>
      </c>
      <c r="AL54" s="201">
        <v>0</v>
      </c>
      <c r="AM54" s="201">
        <v>0</v>
      </c>
      <c r="AN54" s="201">
        <v>0</v>
      </c>
      <c r="AO54" s="201">
        <v>70.040000000000006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0.31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5.18</v>
      </c>
      <c r="E55" s="201">
        <v>0</v>
      </c>
      <c r="F55" s="201">
        <v>0</v>
      </c>
      <c r="G55" s="201">
        <v>8.3699999999999992</v>
      </c>
      <c r="H55" s="201">
        <v>0</v>
      </c>
      <c r="I55" s="201">
        <v>0</v>
      </c>
      <c r="J55" s="201">
        <v>10.9</v>
      </c>
      <c r="K55" s="201">
        <v>0.1</v>
      </c>
      <c r="L55" s="201">
        <v>0.34</v>
      </c>
      <c r="M55" s="201">
        <v>0.09</v>
      </c>
      <c r="N55" s="201">
        <v>0.11</v>
      </c>
      <c r="O55" s="201">
        <v>0.12</v>
      </c>
      <c r="P55" s="201">
        <v>0.19</v>
      </c>
      <c r="Q55" s="201">
        <v>0</v>
      </c>
      <c r="R55" s="201">
        <v>0.05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1.98</v>
      </c>
      <c r="AD55" s="201">
        <v>2.48</v>
      </c>
      <c r="AE55" s="201">
        <v>0</v>
      </c>
      <c r="AF55" s="201">
        <v>0</v>
      </c>
      <c r="AG55" s="201">
        <v>81.08</v>
      </c>
      <c r="AH55" s="201">
        <v>0</v>
      </c>
      <c r="AI55" s="201">
        <v>9.01</v>
      </c>
      <c r="AJ55" s="201">
        <v>0</v>
      </c>
      <c r="AK55" s="201">
        <v>0.35</v>
      </c>
      <c r="AL55" s="201">
        <v>0</v>
      </c>
      <c r="AM55" s="201">
        <v>0</v>
      </c>
      <c r="AN55" s="201">
        <v>0</v>
      </c>
      <c r="AO55" s="201">
        <v>70.040000000000006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0.31</v>
      </c>
      <c r="AV55" s="201">
        <v>0</v>
      </c>
      <c r="AW55" s="201">
        <v>0</v>
      </c>
      <c r="AX55" s="201">
        <v>0</v>
      </c>
      <c r="AY55" s="201">
        <v>0.15</v>
      </c>
    </row>
    <row r="56" spans="1:51">
      <c r="A56" t="s">
        <v>98</v>
      </c>
      <c r="B56" s="201">
        <v>0</v>
      </c>
      <c r="C56" s="201">
        <v>0</v>
      </c>
      <c r="D56" s="201">
        <v>5.18</v>
      </c>
      <c r="E56" s="201">
        <v>0</v>
      </c>
      <c r="F56" s="201">
        <v>0</v>
      </c>
      <c r="G56" s="201">
        <v>8.3699999999999992</v>
      </c>
      <c r="H56" s="201">
        <v>0</v>
      </c>
      <c r="I56" s="201">
        <v>0</v>
      </c>
      <c r="J56" s="201">
        <v>10.9</v>
      </c>
      <c r="K56" s="201">
        <v>0.1</v>
      </c>
      <c r="L56" s="201">
        <v>0.34</v>
      </c>
      <c r="M56" s="201">
        <v>0.09</v>
      </c>
      <c r="N56" s="201">
        <v>0.11</v>
      </c>
      <c r="O56" s="201">
        <v>0.12</v>
      </c>
      <c r="P56" s="201">
        <v>0.19</v>
      </c>
      <c r="Q56" s="201">
        <v>0</v>
      </c>
      <c r="R56" s="201">
        <v>0.05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1.98</v>
      </c>
      <c r="AD56" s="201">
        <v>2.48</v>
      </c>
      <c r="AE56" s="201">
        <v>0</v>
      </c>
      <c r="AF56" s="201">
        <v>0</v>
      </c>
      <c r="AG56" s="201">
        <v>81.08</v>
      </c>
      <c r="AH56" s="201">
        <v>0</v>
      </c>
      <c r="AI56" s="201">
        <v>9.01</v>
      </c>
      <c r="AJ56" s="201">
        <v>0</v>
      </c>
      <c r="AK56" s="201">
        <v>0.35</v>
      </c>
      <c r="AL56" s="201">
        <v>0</v>
      </c>
      <c r="AM56" s="201">
        <v>0</v>
      </c>
      <c r="AN56" s="201">
        <v>0</v>
      </c>
      <c r="AO56" s="201">
        <v>70.040000000000006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0.31</v>
      </c>
      <c r="AV56" s="201">
        <v>0</v>
      </c>
      <c r="AW56" s="201">
        <v>0</v>
      </c>
      <c r="AX56" s="201">
        <v>0</v>
      </c>
      <c r="AY56" s="201">
        <v>0.15</v>
      </c>
    </row>
    <row r="57" spans="1:51">
      <c r="A57" t="s">
        <v>99</v>
      </c>
      <c r="B57" s="201">
        <v>0</v>
      </c>
      <c r="C57" s="201">
        <v>0</v>
      </c>
      <c r="D57" s="201">
        <v>5.18</v>
      </c>
      <c r="E57" s="201">
        <v>0</v>
      </c>
      <c r="F57" s="201">
        <v>0</v>
      </c>
      <c r="G57" s="201">
        <v>8.3699999999999992</v>
      </c>
      <c r="H57" s="201">
        <v>0</v>
      </c>
      <c r="I57" s="201">
        <v>0</v>
      </c>
      <c r="J57" s="201">
        <v>10.9</v>
      </c>
      <c r="K57" s="201">
        <v>0.1</v>
      </c>
      <c r="L57" s="201">
        <v>0.34</v>
      </c>
      <c r="M57" s="201">
        <v>0.09</v>
      </c>
      <c r="N57" s="201">
        <v>0.11</v>
      </c>
      <c r="O57" s="201">
        <v>0.12</v>
      </c>
      <c r="P57" s="201">
        <v>0.19</v>
      </c>
      <c r="Q57" s="201">
        <v>0</v>
      </c>
      <c r="R57" s="201">
        <v>0.05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1.98</v>
      </c>
      <c r="AD57" s="201">
        <v>2.48</v>
      </c>
      <c r="AE57" s="201">
        <v>0</v>
      </c>
      <c r="AF57" s="201">
        <v>0</v>
      </c>
      <c r="AG57" s="201">
        <v>81.08</v>
      </c>
      <c r="AH57" s="201">
        <v>0</v>
      </c>
      <c r="AI57" s="201">
        <v>9.01</v>
      </c>
      <c r="AJ57" s="201">
        <v>0</v>
      </c>
      <c r="AK57" s="201">
        <v>0.35</v>
      </c>
      <c r="AL57" s="201">
        <v>0</v>
      </c>
      <c r="AM57" s="201">
        <v>0</v>
      </c>
      <c r="AN57" s="201">
        <v>0</v>
      </c>
      <c r="AO57" s="201">
        <v>70.040000000000006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0.31</v>
      </c>
      <c r="AV57" s="201">
        <v>0</v>
      </c>
      <c r="AW57" s="201">
        <v>0</v>
      </c>
      <c r="AX57" s="201">
        <v>0</v>
      </c>
      <c r="AY57" s="201">
        <v>0.15</v>
      </c>
    </row>
    <row r="58" spans="1:51">
      <c r="A58" t="s">
        <v>100</v>
      </c>
      <c r="B58" s="201">
        <v>0</v>
      </c>
      <c r="C58" s="201">
        <v>0</v>
      </c>
      <c r="D58" s="201">
        <v>5.18</v>
      </c>
      <c r="E58" s="201">
        <v>0</v>
      </c>
      <c r="F58" s="201">
        <v>0</v>
      </c>
      <c r="G58" s="201">
        <v>8.3699999999999992</v>
      </c>
      <c r="H58" s="201">
        <v>0</v>
      </c>
      <c r="I58" s="201">
        <v>0</v>
      </c>
      <c r="J58" s="201">
        <v>10.9</v>
      </c>
      <c r="K58" s="201">
        <v>0.1</v>
      </c>
      <c r="L58" s="201">
        <v>0.34</v>
      </c>
      <c r="M58" s="201">
        <v>0.09</v>
      </c>
      <c r="N58" s="201">
        <v>0.11</v>
      </c>
      <c r="O58" s="201">
        <v>0.12</v>
      </c>
      <c r="P58" s="201">
        <v>0.19</v>
      </c>
      <c r="Q58" s="201">
        <v>0</v>
      </c>
      <c r="R58" s="201">
        <v>0.05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1.98</v>
      </c>
      <c r="AD58" s="201">
        <v>2.48</v>
      </c>
      <c r="AE58" s="201">
        <v>0</v>
      </c>
      <c r="AF58" s="201">
        <v>0</v>
      </c>
      <c r="AG58" s="201">
        <v>81.08</v>
      </c>
      <c r="AH58" s="201">
        <v>0</v>
      </c>
      <c r="AI58" s="201">
        <v>9.01</v>
      </c>
      <c r="AJ58" s="201">
        <v>0</v>
      </c>
      <c r="AK58" s="201">
        <v>0.35</v>
      </c>
      <c r="AL58" s="201">
        <v>0</v>
      </c>
      <c r="AM58" s="201">
        <v>0</v>
      </c>
      <c r="AN58" s="201">
        <v>0</v>
      </c>
      <c r="AO58" s="201">
        <v>70.040000000000006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0.31</v>
      </c>
      <c r="AV58" s="201">
        <v>0</v>
      </c>
      <c r="AW58" s="201">
        <v>0</v>
      </c>
      <c r="AX58" s="201">
        <v>0</v>
      </c>
      <c r="AY58" s="201">
        <v>0.15</v>
      </c>
    </row>
    <row r="59" spans="1:51">
      <c r="A59" t="s">
        <v>101</v>
      </c>
      <c r="B59" s="201">
        <v>0</v>
      </c>
      <c r="C59" s="201">
        <v>0</v>
      </c>
      <c r="D59" s="201">
        <v>5.18</v>
      </c>
      <c r="E59" s="201">
        <v>0</v>
      </c>
      <c r="F59" s="201">
        <v>0</v>
      </c>
      <c r="G59" s="201">
        <v>8.3699999999999992</v>
      </c>
      <c r="H59" s="201">
        <v>0</v>
      </c>
      <c r="I59" s="201">
        <v>0</v>
      </c>
      <c r="J59" s="201">
        <v>10.9</v>
      </c>
      <c r="K59" s="201">
        <v>0.1</v>
      </c>
      <c r="L59" s="201">
        <v>0.34</v>
      </c>
      <c r="M59" s="201">
        <v>0.09</v>
      </c>
      <c r="N59" s="201">
        <v>0.11</v>
      </c>
      <c r="O59" s="201">
        <v>0.12</v>
      </c>
      <c r="P59" s="201">
        <v>0.19</v>
      </c>
      <c r="Q59" s="201">
        <v>0</v>
      </c>
      <c r="R59" s="201">
        <v>0.05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1.98</v>
      </c>
      <c r="AD59" s="201">
        <v>2.48</v>
      </c>
      <c r="AE59" s="201">
        <v>0</v>
      </c>
      <c r="AF59" s="201">
        <v>0</v>
      </c>
      <c r="AG59" s="201">
        <v>81.08</v>
      </c>
      <c r="AH59" s="201">
        <v>0</v>
      </c>
      <c r="AI59" s="201">
        <v>9.01</v>
      </c>
      <c r="AJ59" s="201">
        <v>0</v>
      </c>
      <c r="AK59" s="201">
        <v>0.35</v>
      </c>
      <c r="AL59" s="201">
        <v>0</v>
      </c>
      <c r="AM59" s="201">
        <v>0</v>
      </c>
      <c r="AN59" s="201">
        <v>0</v>
      </c>
      <c r="AO59" s="201">
        <v>70.040000000000006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0.31</v>
      </c>
      <c r="AV59" s="201">
        <v>0</v>
      </c>
      <c r="AW59" s="201">
        <v>0</v>
      </c>
      <c r="AX59" s="201">
        <v>0</v>
      </c>
      <c r="AY59" s="201">
        <v>0.15</v>
      </c>
    </row>
    <row r="60" spans="1:51">
      <c r="A60" t="s">
        <v>102</v>
      </c>
      <c r="B60" s="201">
        <v>0</v>
      </c>
      <c r="C60" s="201">
        <v>0</v>
      </c>
      <c r="D60" s="201">
        <v>5.18</v>
      </c>
      <c r="E60" s="201">
        <v>0</v>
      </c>
      <c r="F60" s="201">
        <v>0</v>
      </c>
      <c r="G60" s="201">
        <v>8.3699999999999992</v>
      </c>
      <c r="H60" s="201">
        <v>0</v>
      </c>
      <c r="I60" s="201">
        <v>0</v>
      </c>
      <c r="J60" s="201">
        <v>10.9</v>
      </c>
      <c r="K60" s="201">
        <v>0.1</v>
      </c>
      <c r="L60" s="201">
        <v>0.34</v>
      </c>
      <c r="M60" s="201">
        <v>0.09</v>
      </c>
      <c r="N60" s="201">
        <v>0.11</v>
      </c>
      <c r="O60" s="201">
        <v>0.12</v>
      </c>
      <c r="P60" s="201">
        <v>0.19</v>
      </c>
      <c r="Q60" s="201">
        <v>0</v>
      </c>
      <c r="R60" s="201">
        <v>0.05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1.98</v>
      </c>
      <c r="AD60" s="201">
        <v>2.48</v>
      </c>
      <c r="AE60" s="201">
        <v>0</v>
      </c>
      <c r="AF60" s="201">
        <v>0</v>
      </c>
      <c r="AG60" s="201">
        <v>81.08</v>
      </c>
      <c r="AH60" s="201">
        <v>0</v>
      </c>
      <c r="AI60" s="201">
        <v>9.01</v>
      </c>
      <c r="AJ60" s="201">
        <v>0</v>
      </c>
      <c r="AK60" s="201">
        <v>0.35</v>
      </c>
      <c r="AL60" s="201">
        <v>0</v>
      </c>
      <c r="AM60" s="201">
        <v>0</v>
      </c>
      <c r="AN60" s="201">
        <v>0</v>
      </c>
      <c r="AO60" s="201">
        <v>70.040000000000006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0.31</v>
      </c>
      <c r="AV60" s="201">
        <v>0</v>
      </c>
      <c r="AW60" s="201">
        <v>0</v>
      </c>
      <c r="AX60" s="201">
        <v>0</v>
      </c>
      <c r="AY60" s="201">
        <v>0.15</v>
      </c>
    </row>
    <row r="61" spans="1:51">
      <c r="A61" t="s">
        <v>103</v>
      </c>
      <c r="B61" s="201">
        <v>0</v>
      </c>
      <c r="C61" s="201">
        <v>0</v>
      </c>
      <c r="D61" s="201">
        <v>5.18</v>
      </c>
      <c r="E61" s="201">
        <v>0</v>
      </c>
      <c r="F61" s="201">
        <v>0</v>
      </c>
      <c r="G61" s="201">
        <v>8.3699999999999992</v>
      </c>
      <c r="H61" s="201">
        <v>0</v>
      </c>
      <c r="I61" s="201">
        <v>0</v>
      </c>
      <c r="J61" s="201">
        <v>10.9</v>
      </c>
      <c r="K61" s="201">
        <v>0.1</v>
      </c>
      <c r="L61" s="201">
        <v>0.34</v>
      </c>
      <c r="M61" s="201">
        <v>0.09</v>
      </c>
      <c r="N61" s="201">
        <v>0.11</v>
      </c>
      <c r="O61" s="201">
        <v>0.12</v>
      </c>
      <c r="P61" s="201">
        <v>0.19</v>
      </c>
      <c r="Q61" s="201">
        <v>0</v>
      </c>
      <c r="R61" s="201">
        <v>0.05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1.98</v>
      </c>
      <c r="AD61" s="201">
        <v>2.48</v>
      </c>
      <c r="AE61" s="201">
        <v>0</v>
      </c>
      <c r="AF61" s="201">
        <v>0</v>
      </c>
      <c r="AG61" s="201">
        <v>81.08</v>
      </c>
      <c r="AH61" s="201">
        <v>0</v>
      </c>
      <c r="AI61" s="201">
        <v>9.01</v>
      </c>
      <c r="AJ61" s="201">
        <v>0</v>
      </c>
      <c r="AK61" s="201">
        <v>0.35</v>
      </c>
      <c r="AL61" s="201">
        <v>0</v>
      </c>
      <c r="AM61" s="201">
        <v>0</v>
      </c>
      <c r="AN61" s="201">
        <v>0</v>
      </c>
      <c r="AO61" s="201">
        <v>70.040000000000006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0.31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5.18</v>
      </c>
      <c r="E62" s="201">
        <v>0</v>
      </c>
      <c r="F62" s="201">
        <v>0</v>
      </c>
      <c r="G62" s="201">
        <v>8.3699999999999992</v>
      </c>
      <c r="H62" s="201">
        <v>0</v>
      </c>
      <c r="I62" s="201">
        <v>0</v>
      </c>
      <c r="J62" s="201">
        <v>10.9</v>
      </c>
      <c r="K62" s="201">
        <v>0.1</v>
      </c>
      <c r="L62" s="201">
        <v>0.34</v>
      </c>
      <c r="M62" s="201">
        <v>0.09</v>
      </c>
      <c r="N62" s="201">
        <v>0.11</v>
      </c>
      <c r="O62" s="201">
        <v>0.12</v>
      </c>
      <c r="P62" s="201">
        <v>0.19</v>
      </c>
      <c r="Q62" s="201">
        <v>0</v>
      </c>
      <c r="R62" s="201">
        <v>0.05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1.98</v>
      </c>
      <c r="AD62" s="201">
        <v>2.48</v>
      </c>
      <c r="AE62" s="201">
        <v>0</v>
      </c>
      <c r="AF62" s="201">
        <v>0</v>
      </c>
      <c r="AG62" s="201">
        <v>81.08</v>
      </c>
      <c r="AH62" s="201">
        <v>0</v>
      </c>
      <c r="AI62" s="201">
        <v>9.01</v>
      </c>
      <c r="AJ62" s="201">
        <v>0</v>
      </c>
      <c r="AK62" s="201">
        <v>0.35</v>
      </c>
      <c r="AL62" s="201">
        <v>0</v>
      </c>
      <c r="AM62" s="201">
        <v>0</v>
      </c>
      <c r="AN62" s="201">
        <v>0</v>
      </c>
      <c r="AO62" s="201">
        <v>70.040000000000006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0.31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5.18</v>
      </c>
      <c r="E63" s="201">
        <v>0</v>
      </c>
      <c r="F63" s="201">
        <v>0</v>
      </c>
      <c r="G63" s="201">
        <v>8.3699999999999992</v>
      </c>
      <c r="H63" s="201">
        <v>0</v>
      </c>
      <c r="I63" s="201">
        <v>0</v>
      </c>
      <c r="J63" s="201">
        <v>10.9</v>
      </c>
      <c r="K63" s="201">
        <v>0.1</v>
      </c>
      <c r="L63" s="201">
        <v>0.34</v>
      </c>
      <c r="M63" s="201">
        <v>0.09</v>
      </c>
      <c r="N63" s="201">
        <v>0.11</v>
      </c>
      <c r="O63" s="201">
        <v>0.12</v>
      </c>
      <c r="P63" s="201">
        <v>0.19</v>
      </c>
      <c r="Q63" s="201">
        <v>0.03</v>
      </c>
      <c r="R63" s="201">
        <v>0.05</v>
      </c>
      <c r="S63" s="201">
        <v>0.05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1.98</v>
      </c>
      <c r="AD63" s="201">
        <v>2.48</v>
      </c>
      <c r="AE63" s="201">
        <v>0</v>
      </c>
      <c r="AF63" s="201">
        <v>0</v>
      </c>
      <c r="AG63" s="201">
        <v>81.08</v>
      </c>
      <c r="AH63" s="201">
        <v>0</v>
      </c>
      <c r="AI63" s="201">
        <v>9.01</v>
      </c>
      <c r="AJ63" s="201">
        <v>0</v>
      </c>
      <c r="AK63" s="201">
        <v>0.35</v>
      </c>
      <c r="AL63" s="201">
        <v>0</v>
      </c>
      <c r="AM63" s="201">
        <v>0</v>
      </c>
      <c r="AN63" s="201">
        <v>0</v>
      </c>
      <c r="AO63" s="201">
        <v>70.040000000000006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0.31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5.18</v>
      </c>
      <c r="E64" s="201">
        <v>0</v>
      </c>
      <c r="F64" s="201">
        <v>0</v>
      </c>
      <c r="G64" s="201">
        <v>8.3699999999999992</v>
      </c>
      <c r="H64" s="201">
        <v>0</v>
      </c>
      <c r="I64" s="201">
        <v>0</v>
      </c>
      <c r="J64" s="201">
        <v>10.9</v>
      </c>
      <c r="K64" s="201">
        <v>0.1</v>
      </c>
      <c r="L64" s="201">
        <v>0.34</v>
      </c>
      <c r="M64" s="201">
        <v>0.09</v>
      </c>
      <c r="N64" s="201">
        <v>0.11</v>
      </c>
      <c r="O64" s="201">
        <v>0.12</v>
      </c>
      <c r="P64" s="201">
        <v>0.19</v>
      </c>
      <c r="Q64" s="201">
        <v>0</v>
      </c>
      <c r="R64" s="201">
        <v>0.05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1.98</v>
      </c>
      <c r="AD64" s="201">
        <v>2.48</v>
      </c>
      <c r="AE64" s="201">
        <v>0</v>
      </c>
      <c r="AF64" s="201">
        <v>0</v>
      </c>
      <c r="AG64" s="201">
        <v>81.08</v>
      </c>
      <c r="AH64" s="201">
        <v>0</v>
      </c>
      <c r="AI64" s="201">
        <v>9.01</v>
      </c>
      <c r="AJ64" s="201">
        <v>0</v>
      </c>
      <c r="AK64" s="201">
        <v>0.35</v>
      </c>
      <c r="AL64" s="201">
        <v>0</v>
      </c>
      <c r="AM64" s="201">
        <v>0</v>
      </c>
      <c r="AN64" s="201">
        <v>0</v>
      </c>
      <c r="AO64" s="201">
        <v>70.040000000000006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0.31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5.18</v>
      </c>
      <c r="E65" s="201">
        <v>0</v>
      </c>
      <c r="F65" s="201">
        <v>0</v>
      </c>
      <c r="G65" s="201">
        <v>8.3699999999999992</v>
      </c>
      <c r="H65" s="201">
        <v>0</v>
      </c>
      <c r="I65" s="201">
        <v>0</v>
      </c>
      <c r="J65" s="201">
        <v>10.9</v>
      </c>
      <c r="K65" s="201">
        <v>0.1</v>
      </c>
      <c r="L65" s="201">
        <v>0.34</v>
      </c>
      <c r="M65" s="201">
        <v>0.09</v>
      </c>
      <c r="N65" s="201">
        <v>0.11</v>
      </c>
      <c r="O65" s="201">
        <v>0.12</v>
      </c>
      <c r="P65" s="201">
        <v>0.19</v>
      </c>
      <c r="Q65" s="201">
        <v>0.02</v>
      </c>
      <c r="R65" s="201">
        <v>0.05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1.98</v>
      </c>
      <c r="AD65" s="201">
        <v>2.48</v>
      </c>
      <c r="AE65" s="201">
        <v>0</v>
      </c>
      <c r="AF65" s="201">
        <v>0</v>
      </c>
      <c r="AG65" s="201">
        <v>81.08</v>
      </c>
      <c r="AH65" s="201">
        <v>0</v>
      </c>
      <c r="AI65" s="201">
        <v>9.01</v>
      </c>
      <c r="AJ65" s="201">
        <v>0</v>
      </c>
      <c r="AK65" s="201">
        <v>0.35</v>
      </c>
      <c r="AL65" s="201">
        <v>0</v>
      </c>
      <c r="AM65" s="201">
        <v>0</v>
      </c>
      <c r="AN65" s="201">
        <v>0</v>
      </c>
      <c r="AO65" s="201">
        <v>70.040000000000006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0.31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5.18</v>
      </c>
      <c r="E66" s="201">
        <v>0</v>
      </c>
      <c r="F66" s="201">
        <v>0</v>
      </c>
      <c r="G66" s="201">
        <v>8.3699999999999992</v>
      </c>
      <c r="H66" s="201">
        <v>0</v>
      </c>
      <c r="I66" s="201">
        <v>0</v>
      </c>
      <c r="J66" s="201">
        <v>10.9</v>
      </c>
      <c r="K66" s="201">
        <v>0.1</v>
      </c>
      <c r="L66" s="201">
        <v>0.34</v>
      </c>
      <c r="M66" s="201">
        <v>0.09</v>
      </c>
      <c r="N66" s="201">
        <v>0.11</v>
      </c>
      <c r="O66" s="201">
        <v>0.12</v>
      </c>
      <c r="P66" s="201">
        <v>0.19</v>
      </c>
      <c r="Q66" s="201">
        <v>0.02</v>
      </c>
      <c r="R66" s="201">
        <v>0.05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1.98</v>
      </c>
      <c r="AD66" s="201">
        <v>2.48</v>
      </c>
      <c r="AE66" s="201">
        <v>0</v>
      </c>
      <c r="AF66" s="201">
        <v>0</v>
      </c>
      <c r="AG66" s="201">
        <v>81.08</v>
      </c>
      <c r="AH66" s="201">
        <v>0</v>
      </c>
      <c r="AI66" s="201">
        <v>9.01</v>
      </c>
      <c r="AJ66" s="201">
        <v>0</v>
      </c>
      <c r="AK66" s="201">
        <v>0.35</v>
      </c>
      <c r="AL66" s="201">
        <v>0</v>
      </c>
      <c r="AM66" s="201">
        <v>0</v>
      </c>
      <c r="AN66" s="201">
        <v>0</v>
      </c>
      <c r="AO66" s="201">
        <v>70.040000000000006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0.31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5.18</v>
      </c>
      <c r="E67" s="201">
        <v>0</v>
      </c>
      <c r="F67" s="201">
        <v>0</v>
      </c>
      <c r="G67" s="201">
        <v>8.3699999999999992</v>
      </c>
      <c r="H67" s="201">
        <v>0</v>
      </c>
      <c r="I67" s="201">
        <v>0</v>
      </c>
      <c r="J67" s="201">
        <v>10.9</v>
      </c>
      <c r="K67" s="201">
        <v>0.1</v>
      </c>
      <c r="L67" s="201">
        <v>0.34</v>
      </c>
      <c r="M67" s="201">
        <v>0.09</v>
      </c>
      <c r="N67" s="201">
        <v>0.11</v>
      </c>
      <c r="O67" s="201">
        <v>0.12</v>
      </c>
      <c r="P67" s="201">
        <v>0.19</v>
      </c>
      <c r="Q67" s="201">
        <v>0.02</v>
      </c>
      <c r="R67" s="201">
        <v>0.05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1.98</v>
      </c>
      <c r="AD67" s="201">
        <v>2.48</v>
      </c>
      <c r="AE67" s="201">
        <v>0</v>
      </c>
      <c r="AF67" s="201">
        <v>0</v>
      </c>
      <c r="AG67" s="201">
        <v>81.08</v>
      </c>
      <c r="AH67" s="201">
        <v>0</v>
      </c>
      <c r="AI67" s="201">
        <v>9.01</v>
      </c>
      <c r="AJ67" s="201">
        <v>0</v>
      </c>
      <c r="AK67" s="201">
        <v>0.35</v>
      </c>
      <c r="AL67" s="201">
        <v>0</v>
      </c>
      <c r="AM67" s="201">
        <v>0</v>
      </c>
      <c r="AN67" s="201">
        <v>0</v>
      </c>
      <c r="AO67" s="201">
        <v>70.040000000000006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0.31</v>
      </c>
      <c r="AV67" s="201">
        <v>0</v>
      </c>
      <c r="AW67" s="201">
        <v>0</v>
      </c>
      <c r="AX67" s="201">
        <v>0.04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5.18</v>
      </c>
      <c r="E68" s="201">
        <v>0</v>
      </c>
      <c r="F68" s="201">
        <v>0</v>
      </c>
      <c r="G68" s="201">
        <v>8.3699999999999992</v>
      </c>
      <c r="H68" s="201">
        <v>0</v>
      </c>
      <c r="I68" s="201">
        <v>0</v>
      </c>
      <c r="J68" s="201">
        <v>10.9</v>
      </c>
      <c r="K68" s="201">
        <v>0.1</v>
      </c>
      <c r="L68" s="201">
        <v>0.34</v>
      </c>
      <c r="M68" s="201">
        <v>0.09</v>
      </c>
      <c r="N68" s="201">
        <v>0.11</v>
      </c>
      <c r="O68" s="201">
        <v>0.12</v>
      </c>
      <c r="P68" s="201">
        <v>0.19</v>
      </c>
      <c r="Q68" s="201">
        <v>0.02</v>
      </c>
      <c r="R68" s="201">
        <v>0.05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1.98</v>
      </c>
      <c r="AD68" s="201">
        <v>2.48</v>
      </c>
      <c r="AE68" s="201">
        <v>0</v>
      </c>
      <c r="AF68" s="201">
        <v>0</v>
      </c>
      <c r="AG68" s="201">
        <v>81.08</v>
      </c>
      <c r="AH68" s="201">
        <v>0</v>
      </c>
      <c r="AI68" s="201">
        <v>9.01</v>
      </c>
      <c r="AJ68" s="201">
        <v>0</v>
      </c>
      <c r="AK68" s="201">
        <v>0.35</v>
      </c>
      <c r="AL68" s="201">
        <v>0</v>
      </c>
      <c r="AM68" s="201">
        <v>0</v>
      </c>
      <c r="AN68" s="201">
        <v>0</v>
      </c>
      <c r="AO68" s="201">
        <v>70.040000000000006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0.31</v>
      </c>
      <c r="AV68" s="201">
        <v>0</v>
      </c>
      <c r="AW68" s="201">
        <v>0</v>
      </c>
      <c r="AX68" s="201">
        <v>0.04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5.18</v>
      </c>
      <c r="E69" s="201">
        <v>0</v>
      </c>
      <c r="F69" s="201">
        <v>0</v>
      </c>
      <c r="G69" s="201">
        <v>8.3699999999999992</v>
      </c>
      <c r="H69" s="201">
        <v>0</v>
      </c>
      <c r="I69" s="201">
        <v>0</v>
      </c>
      <c r="J69" s="201">
        <v>10.9</v>
      </c>
      <c r="K69" s="201">
        <v>0</v>
      </c>
      <c r="L69" s="201">
        <v>0.34</v>
      </c>
      <c r="M69" s="201">
        <v>0.09</v>
      </c>
      <c r="N69" s="201">
        <v>0.11</v>
      </c>
      <c r="O69" s="201">
        <v>0.12</v>
      </c>
      <c r="P69" s="201">
        <v>0.19</v>
      </c>
      <c r="Q69" s="201">
        <v>0.02</v>
      </c>
      <c r="R69" s="201">
        <v>0.05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1.98</v>
      </c>
      <c r="AD69" s="201">
        <v>2.48</v>
      </c>
      <c r="AE69" s="201">
        <v>0</v>
      </c>
      <c r="AF69" s="201">
        <v>0</v>
      </c>
      <c r="AG69" s="201">
        <v>81.08</v>
      </c>
      <c r="AH69" s="201">
        <v>0</v>
      </c>
      <c r="AI69" s="201">
        <v>9.01</v>
      </c>
      <c r="AJ69" s="201">
        <v>0</v>
      </c>
      <c r="AK69" s="201">
        <v>0.35</v>
      </c>
      <c r="AL69" s="201">
        <v>0</v>
      </c>
      <c r="AM69" s="201">
        <v>0</v>
      </c>
      <c r="AN69" s="201">
        <v>0</v>
      </c>
      <c r="AO69" s="201">
        <v>70.040000000000006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0.31</v>
      </c>
      <c r="AV69" s="201">
        <v>0</v>
      </c>
      <c r="AW69" s="201">
        <v>0</v>
      </c>
      <c r="AX69" s="201">
        <v>0.04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5.18</v>
      </c>
      <c r="E70" s="201">
        <v>0</v>
      </c>
      <c r="F70" s="201">
        <v>0</v>
      </c>
      <c r="G70" s="201">
        <v>8.3699999999999992</v>
      </c>
      <c r="H70" s="201">
        <v>0</v>
      </c>
      <c r="I70" s="201">
        <v>0</v>
      </c>
      <c r="J70" s="201">
        <v>10.9</v>
      </c>
      <c r="K70" s="201">
        <v>0.1</v>
      </c>
      <c r="L70" s="201">
        <v>0.34</v>
      </c>
      <c r="M70" s="201">
        <v>0.09</v>
      </c>
      <c r="N70" s="201">
        <v>0.11</v>
      </c>
      <c r="O70" s="201">
        <v>0.12</v>
      </c>
      <c r="P70" s="201">
        <v>0.19</v>
      </c>
      <c r="Q70" s="201">
        <v>0.02</v>
      </c>
      <c r="R70" s="201">
        <v>0.05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1.98</v>
      </c>
      <c r="AD70" s="201">
        <v>2.48</v>
      </c>
      <c r="AE70" s="201">
        <v>0</v>
      </c>
      <c r="AF70" s="201">
        <v>0</v>
      </c>
      <c r="AG70" s="201">
        <v>81.08</v>
      </c>
      <c r="AH70" s="201">
        <v>0</v>
      </c>
      <c r="AI70" s="201">
        <v>9.01</v>
      </c>
      <c r="AJ70" s="201">
        <v>0</v>
      </c>
      <c r="AK70" s="201">
        <v>0.35</v>
      </c>
      <c r="AL70" s="201">
        <v>0</v>
      </c>
      <c r="AM70" s="201">
        <v>0</v>
      </c>
      <c r="AN70" s="201">
        <v>0</v>
      </c>
      <c r="AO70" s="201">
        <v>70.040000000000006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0.31</v>
      </c>
      <c r="AV70" s="201">
        <v>0</v>
      </c>
      <c r="AW70" s="201">
        <v>0</v>
      </c>
      <c r="AX70" s="201">
        <v>0.04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5.18</v>
      </c>
      <c r="E71" s="201">
        <v>0</v>
      </c>
      <c r="F71" s="201">
        <v>0</v>
      </c>
      <c r="G71" s="201">
        <v>8.3699999999999992</v>
      </c>
      <c r="H71" s="201">
        <v>0</v>
      </c>
      <c r="I71" s="201">
        <v>0</v>
      </c>
      <c r="J71" s="201">
        <v>10.97</v>
      </c>
      <c r="K71" s="201">
        <v>0.1</v>
      </c>
      <c r="L71" s="201">
        <v>0.34</v>
      </c>
      <c r="M71" s="201">
        <v>0.09</v>
      </c>
      <c r="N71" s="201">
        <v>0.11</v>
      </c>
      <c r="O71" s="201">
        <v>0.12</v>
      </c>
      <c r="P71" s="201">
        <v>0.19</v>
      </c>
      <c r="Q71" s="201">
        <v>0.02</v>
      </c>
      <c r="R71" s="201">
        <v>0.05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1.98</v>
      </c>
      <c r="AD71" s="201">
        <v>2.48</v>
      </c>
      <c r="AE71" s="201">
        <v>0</v>
      </c>
      <c r="AF71" s="201">
        <v>0</v>
      </c>
      <c r="AG71" s="201">
        <v>81.08</v>
      </c>
      <c r="AH71" s="201">
        <v>0</v>
      </c>
      <c r="AI71" s="201">
        <v>9.01</v>
      </c>
      <c r="AJ71" s="201">
        <v>0</v>
      </c>
      <c r="AK71" s="201">
        <v>0.35</v>
      </c>
      <c r="AL71" s="201">
        <v>0</v>
      </c>
      <c r="AM71" s="201">
        <v>0</v>
      </c>
      <c r="AN71" s="201">
        <v>0</v>
      </c>
      <c r="AO71" s="201">
        <v>70.040000000000006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0.31</v>
      </c>
      <c r="AV71" s="201">
        <v>0</v>
      </c>
      <c r="AW71" s="201">
        <v>0</v>
      </c>
      <c r="AX71" s="201">
        <v>0.04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5.18</v>
      </c>
      <c r="E72" s="201">
        <v>0</v>
      </c>
      <c r="F72" s="201">
        <v>0</v>
      </c>
      <c r="G72" s="201">
        <v>8.3699999999999992</v>
      </c>
      <c r="H72" s="201">
        <v>0</v>
      </c>
      <c r="I72" s="201">
        <v>0</v>
      </c>
      <c r="J72" s="201">
        <v>10.97</v>
      </c>
      <c r="K72" s="201">
        <v>0.25</v>
      </c>
      <c r="L72" s="201">
        <v>0.34</v>
      </c>
      <c r="M72" s="201">
        <v>0.09</v>
      </c>
      <c r="N72" s="201">
        <v>0.11</v>
      </c>
      <c r="O72" s="201">
        <v>0.12</v>
      </c>
      <c r="P72" s="201">
        <v>0.19</v>
      </c>
      <c r="Q72" s="201">
        <v>0.02</v>
      </c>
      <c r="R72" s="201">
        <v>0.05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1.98</v>
      </c>
      <c r="AD72" s="201">
        <v>2.48</v>
      </c>
      <c r="AE72" s="201">
        <v>0</v>
      </c>
      <c r="AF72" s="201">
        <v>0</v>
      </c>
      <c r="AG72" s="201">
        <v>81.08</v>
      </c>
      <c r="AH72" s="201">
        <v>0</v>
      </c>
      <c r="AI72" s="201">
        <v>9.01</v>
      </c>
      <c r="AJ72" s="201">
        <v>0</v>
      </c>
      <c r="AK72" s="201">
        <v>0.35</v>
      </c>
      <c r="AL72" s="201">
        <v>0</v>
      </c>
      <c r="AM72" s="201">
        <v>0</v>
      </c>
      <c r="AN72" s="201">
        <v>0</v>
      </c>
      <c r="AO72" s="201">
        <v>70.040000000000006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0.31</v>
      </c>
      <c r="AV72" s="201">
        <v>0</v>
      </c>
      <c r="AW72" s="201">
        <v>0</v>
      </c>
      <c r="AX72" s="201">
        <v>0.04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5.18</v>
      </c>
      <c r="E73" s="201">
        <v>0</v>
      </c>
      <c r="F73" s="201">
        <v>0</v>
      </c>
      <c r="G73" s="201">
        <v>8.3699999999999992</v>
      </c>
      <c r="H73" s="201">
        <v>0</v>
      </c>
      <c r="I73" s="201">
        <v>0</v>
      </c>
      <c r="J73" s="201">
        <v>10.97</v>
      </c>
      <c r="K73" s="201">
        <v>0.1</v>
      </c>
      <c r="L73" s="201">
        <v>0.34</v>
      </c>
      <c r="M73" s="201">
        <v>0.09</v>
      </c>
      <c r="N73" s="201">
        <v>0.11</v>
      </c>
      <c r="O73" s="201">
        <v>0.12</v>
      </c>
      <c r="P73" s="201">
        <v>0.19</v>
      </c>
      <c r="Q73" s="201">
        <v>0.02</v>
      </c>
      <c r="R73" s="201">
        <v>0.05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1.98</v>
      </c>
      <c r="AD73" s="201">
        <v>2.48</v>
      </c>
      <c r="AE73" s="201">
        <v>0</v>
      </c>
      <c r="AF73" s="201">
        <v>0</v>
      </c>
      <c r="AG73" s="201">
        <v>81.08</v>
      </c>
      <c r="AH73" s="201">
        <v>0</v>
      </c>
      <c r="AI73" s="201">
        <v>9.01</v>
      </c>
      <c r="AJ73" s="201">
        <v>0</v>
      </c>
      <c r="AK73" s="201">
        <v>0.35</v>
      </c>
      <c r="AL73" s="201">
        <v>0</v>
      </c>
      <c r="AM73" s="201">
        <v>0</v>
      </c>
      <c r="AN73" s="201">
        <v>0</v>
      </c>
      <c r="AO73" s="201">
        <v>70.040000000000006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0.31</v>
      </c>
      <c r="AV73" s="201">
        <v>0</v>
      </c>
      <c r="AW73" s="201">
        <v>0</v>
      </c>
      <c r="AX73" s="201">
        <v>0.04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5.18</v>
      </c>
      <c r="E74" s="201">
        <v>0</v>
      </c>
      <c r="F74" s="201">
        <v>0</v>
      </c>
      <c r="G74" s="201">
        <v>8.3699999999999992</v>
      </c>
      <c r="H74" s="201">
        <v>0</v>
      </c>
      <c r="I74" s="201">
        <v>0</v>
      </c>
      <c r="J74" s="201">
        <v>10.97</v>
      </c>
      <c r="K74" s="201">
        <v>0.1</v>
      </c>
      <c r="L74" s="201">
        <v>0.34</v>
      </c>
      <c r="M74" s="201">
        <v>0.09</v>
      </c>
      <c r="N74" s="201">
        <v>0.11</v>
      </c>
      <c r="O74" s="201">
        <v>0.12</v>
      </c>
      <c r="P74" s="201">
        <v>0.19</v>
      </c>
      <c r="Q74" s="201">
        <v>0.02</v>
      </c>
      <c r="R74" s="201">
        <v>0.05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1.98</v>
      </c>
      <c r="AD74" s="201">
        <v>2.48</v>
      </c>
      <c r="AE74" s="201">
        <v>0</v>
      </c>
      <c r="AF74" s="201">
        <v>0</v>
      </c>
      <c r="AG74" s="201">
        <v>81.08</v>
      </c>
      <c r="AH74" s="201">
        <v>0</v>
      </c>
      <c r="AI74" s="201">
        <v>9.01</v>
      </c>
      <c r="AJ74" s="201">
        <v>0</v>
      </c>
      <c r="AK74" s="201">
        <v>0.35</v>
      </c>
      <c r="AL74" s="201">
        <v>0</v>
      </c>
      <c r="AM74" s="201">
        <v>0</v>
      </c>
      <c r="AN74" s="201">
        <v>0</v>
      </c>
      <c r="AO74" s="201">
        <v>70.040000000000006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0.31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5.18</v>
      </c>
      <c r="E75" s="201">
        <v>0</v>
      </c>
      <c r="F75" s="201">
        <v>0</v>
      </c>
      <c r="G75" s="201">
        <v>8.3699999999999992</v>
      </c>
      <c r="H75" s="201">
        <v>0</v>
      </c>
      <c r="I75" s="201">
        <v>0</v>
      </c>
      <c r="J75" s="201">
        <v>10.97</v>
      </c>
      <c r="K75" s="201">
        <v>0</v>
      </c>
      <c r="L75" s="201">
        <v>0.34</v>
      </c>
      <c r="M75" s="201">
        <v>0.09</v>
      </c>
      <c r="N75" s="201">
        <v>0.11</v>
      </c>
      <c r="O75" s="201">
        <v>0.12</v>
      </c>
      <c r="P75" s="201">
        <v>0.19</v>
      </c>
      <c r="Q75" s="201">
        <v>0.02</v>
      </c>
      <c r="R75" s="201">
        <v>0.05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1.98</v>
      </c>
      <c r="AD75" s="201">
        <v>2.48</v>
      </c>
      <c r="AE75" s="201">
        <v>0</v>
      </c>
      <c r="AF75" s="201">
        <v>0</v>
      </c>
      <c r="AG75" s="201">
        <v>81.08</v>
      </c>
      <c r="AH75" s="201">
        <v>0</v>
      </c>
      <c r="AI75" s="201">
        <v>9.01</v>
      </c>
      <c r="AJ75" s="201">
        <v>0</v>
      </c>
      <c r="AK75" s="201">
        <v>0.35</v>
      </c>
      <c r="AL75" s="201">
        <v>0</v>
      </c>
      <c r="AM75" s="201">
        <v>0</v>
      </c>
      <c r="AN75" s="201">
        <v>0</v>
      </c>
      <c r="AO75" s="201">
        <v>70.040000000000006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0.31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5.18</v>
      </c>
      <c r="E76" s="201">
        <v>0</v>
      </c>
      <c r="F76" s="201">
        <v>0</v>
      </c>
      <c r="G76" s="201">
        <v>8.3699999999999992</v>
      </c>
      <c r="H76" s="201">
        <v>0</v>
      </c>
      <c r="I76" s="201">
        <v>0</v>
      </c>
      <c r="J76" s="201">
        <v>10.97</v>
      </c>
      <c r="K76" s="201">
        <v>0.1</v>
      </c>
      <c r="L76" s="201">
        <v>0.34</v>
      </c>
      <c r="M76" s="201">
        <v>0.09</v>
      </c>
      <c r="N76" s="201">
        <v>0.11</v>
      </c>
      <c r="O76" s="201">
        <v>0.12</v>
      </c>
      <c r="P76" s="201">
        <v>0.19</v>
      </c>
      <c r="Q76" s="201">
        <v>0.02</v>
      </c>
      <c r="R76" s="201">
        <v>0.05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1.98</v>
      </c>
      <c r="AD76" s="201">
        <v>2.48</v>
      </c>
      <c r="AE76" s="201">
        <v>0</v>
      </c>
      <c r="AF76" s="201">
        <v>0</v>
      </c>
      <c r="AG76" s="201">
        <v>81.08</v>
      </c>
      <c r="AH76" s="201">
        <v>0</v>
      </c>
      <c r="AI76" s="201">
        <v>9.01</v>
      </c>
      <c r="AJ76" s="201">
        <v>0</v>
      </c>
      <c r="AK76" s="201">
        <v>0.35</v>
      </c>
      <c r="AL76" s="201">
        <v>0</v>
      </c>
      <c r="AM76" s="201">
        <v>0</v>
      </c>
      <c r="AN76" s="201">
        <v>0</v>
      </c>
      <c r="AO76" s="201">
        <v>70.040000000000006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0.31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5.18</v>
      </c>
      <c r="E77" s="201">
        <v>0</v>
      </c>
      <c r="F77" s="201">
        <v>0</v>
      </c>
      <c r="G77" s="201">
        <v>8.3699999999999992</v>
      </c>
      <c r="H77" s="201">
        <v>0</v>
      </c>
      <c r="I77" s="201">
        <v>0</v>
      </c>
      <c r="J77" s="201">
        <v>10.97</v>
      </c>
      <c r="K77" s="201">
        <v>0.1</v>
      </c>
      <c r="L77" s="201">
        <v>0.18</v>
      </c>
      <c r="M77" s="201">
        <v>0.09</v>
      </c>
      <c r="N77" s="201">
        <v>0.11</v>
      </c>
      <c r="O77" s="201">
        <v>0.12</v>
      </c>
      <c r="P77" s="201">
        <v>0.19</v>
      </c>
      <c r="Q77" s="201">
        <v>0</v>
      </c>
      <c r="R77" s="201">
        <v>0.05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1.98</v>
      </c>
      <c r="AD77" s="201">
        <v>2.48</v>
      </c>
      <c r="AE77" s="201">
        <v>0</v>
      </c>
      <c r="AF77" s="201">
        <v>0</v>
      </c>
      <c r="AG77" s="201">
        <v>81.08</v>
      </c>
      <c r="AH77" s="201">
        <v>0</v>
      </c>
      <c r="AI77" s="201">
        <v>9.01</v>
      </c>
      <c r="AJ77" s="201">
        <v>0</v>
      </c>
      <c r="AK77" s="201">
        <v>0.35</v>
      </c>
      <c r="AL77" s="201">
        <v>0</v>
      </c>
      <c r="AM77" s="201">
        <v>0</v>
      </c>
      <c r="AN77" s="201">
        <v>0</v>
      </c>
      <c r="AO77" s="201">
        <v>70.040000000000006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0.31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5.18</v>
      </c>
      <c r="E78" s="201">
        <v>0</v>
      </c>
      <c r="F78" s="201">
        <v>0</v>
      </c>
      <c r="G78" s="201">
        <v>8.3699999999999992</v>
      </c>
      <c r="H78" s="201">
        <v>0</v>
      </c>
      <c r="I78" s="201">
        <v>0</v>
      </c>
      <c r="J78" s="201">
        <v>10.97</v>
      </c>
      <c r="K78" s="201">
        <v>0.1</v>
      </c>
      <c r="L78" s="201">
        <v>0.34</v>
      </c>
      <c r="M78" s="201">
        <v>0.09</v>
      </c>
      <c r="N78" s="201">
        <v>0.11</v>
      </c>
      <c r="O78" s="201">
        <v>0.12</v>
      </c>
      <c r="P78" s="201">
        <v>0.19</v>
      </c>
      <c r="Q78" s="201">
        <v>0</v>
      </c>
      <c r="R78" s="201">
        <v>0.05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1.98</v>
      </c>
      <c r="AD78" s="201">
        <v>2.48</v>
      </c>
      <c r="AE78" s="201">
        <v>0</v>
      </c>
      <c r="AF78" s="201">
        <v>0</v>
      </c>
      <c r="AG78" s="201">
        <v>81.08</v>
      </c>
      <c r="AH78" s="201">
        <v>0</v>
      </c>
      <c r="AI78" s="201">
        <v>9.01</v>
      </c>
      <c r="AJ78" s="201">
        <v>0</v>
      </c>
      <c r="AK78" s="201">
        <v>0.35</v>
      </c>
      <c r="AL78" s="201">
        <v>0</v>
      </c>
      <c r="AM78" s="201">
        <v>0</v>
      </c>
      <c r="AN78" s="201">
        <v>0</v>
      </c>
      <c r="AO78" s="201">
        <v>70.040000000000006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0.31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5.31</v>
      </c>
      <c r="E79" s="201">
        <v>0</v>
      </c>
      <c r="F79" s="201">
        <v>0</v>
      </c>
      <c r="G79" s="201">
        <v>8.3699999999999992</v>
      </c>
      <c r="H79" s="201">
        <v>0</v>
      </c>
      <c r="I79" s="201">
        <v>0</v>
      </c>
      <c r="J79" s="201">
        <v>10.97</v>
      </c>
      <c r="K79" s="201">
        <v>0.1</v>
      </c>
      <c r="L79" s="201">
        <v>0.34</v>
      </c>
      <c r="M79" s="201">
        <v>0.09</v>
      </c>
      <c r="N79" s="201">
        <v>0.11</v>
      </c>
      <c r="O79" s="201">
        <v>0.12</v>
      </c>
      <c r="P79" s="201">
        <v>0.19</v>
      </c>
      <c r="Q79" s="201">
        <v>0</v>
      </c>
      <c r="R79" s="201">
        <v>0.05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1.98</v>
      </c>
      <c r="AD79" s="201">
        <v>2.48</v>
      </c>
      <c r="AE79" s="201">
        <v>0</v>
      </c>
      <c r="AF79" s="201">
        <v>0</v>
      </c>
      <c r="AG79" s="201">
        <v>81.08</v>
      </c>
      <c r="AH79" s="201">
        <v>0</v>
      </c>
      <c r="AI79" s="201">
        <v>9.01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70.040000000000006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0.31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5.31</v>
      </c>
      <c r="E80" s="201">
        <v>0</v>
      </c>
      <c r="F80" s="201">
        <v>0</v>
      </c>
      <c r="G80" s="201">
        <v>8.3699999999999992</v>
      </c>
      <c r="H80" s="201">
        <v>0</v>
      </c>
      <c r="I80" s="201">
        <v>0</v>
      </c>
      <c r="J80" s="201">
        <v>10.97</v>
      </c>
      <c r="K80" s="201">
        <v>0.1</v>
      </c>
      <c r="L80" s="201">
        <v>0.34</v>
      </c>
      <c r="M80" s="201">
        <v>0.09</v>
      </c>
      <c r="N80" s="201">
        <v>0.11</v>
      </c>
      <c r="O80" s="201">
        <v>0.12</v>
      </c>
      <c r="P80" s="201">
        <v>0.19</v>
      </c>
      <c r="Q80" s="201">
        <v>0</v>
      </c>
      <c r="R80" s="201">
        <v>0.05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1.98</v>
      </c>
      <c r="AD80" s="201">
        <v>2.48</v>
      </c>
      <c r="AE80" s="201">
        <v>0</v>
      </c>
      <c r="AF80" s="201">
        <v>0</v>
      </c>
      <c r="AG80" s="201">
        <v>81.08</v>
      </c>
      <c r="AH80" s="201">
        <v>0</v>
      </c>
      <c r="AI80" s="201">
        <v>9.01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70.040000000000006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0.31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5.31</v>
      </c>
      <c r="E81" s="201">
        <v>0</v>
      </c>
      <c r="F81" s="201">
        <v>0</v>
      </c>
      <c r="G81" s="201">
        <v>8.3699999999999992</v>
      </c>
      <c r="H81" s="201">
        <v>0</v>
      </c>
      <c r="I81" s="201">
        <v>0</v>
      </c>
      <c r="J81" s="201">
        <v>10.97</v>
      </c>
      <c r="K81" s="201">
        <v>0.1</v>
      </c>
      <c r="L81" s="201">
        <v>0.34</v>
      </c>
      <c r="M81" s="201">
        <v>0.09</v>
      </c>
      <c r="N81" s="201">
        <v>0.11</v>
      </c>
      <c r="O81" s="201">
        <v>0.12</v>
      </c>
      <c r="P81" s="201">
        <v>0.19</v>
      </c>
      <c r="Q81" s="201">
        <v>0</v>
      </c>
      <c r="R81" s="201">
        <v>0.05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1.98</v>
      </c>
      <c r="AD81" s="201">
        <v>2.48</v>
      </c>
      <c r="AE81" s="201">
        <v>0</v>
      </c>
      <c r="AF81" s="201">
        <v>0</v>
      </c>
      <c r="AG81" s="201">
        <v>81.08</v>
      </c>
      <c r="AH81" s="201">
        <v>0</v>
      </c>
      <c r="AI81" s="201">
        <v>9.01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70.040000000000006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0.31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5.31</v>
      </c>
      <c r="E82" s="201">
        <v>0</v>
      </c>
      <c r="F82" s="201">
        <v>0</v>
      </c>
      <c r="G82" s="201">
        <v>8.3699999999999992</v>
      </c>
      <c r="H82" s="201">
        <v>0</v>
      </c>
      <c r="I82" s="201">
        <v>0</v>
      </c>
      <c r="J82" s="201">
        <v>10.97</v>
      </c>
      <c r="K82" s="201">
        <v>0.1</v>
      </c>
      <c r="L82" s="201">
        <v>0.34</v>
      </c>
      <c r="M82" s="201">
        <v>0.09</v>
      </c>
      <c r="N82" s="201">
        <v>0.11</v>
      </c>
      <c r="O82" s="201">
        <v>0.12</v>
      </c>
      <c r="P82" s="201">
        <v>0.19</v>
      </c>
      <c r="Q82" s="201">
        <v>0</v>
      </c>
      <c r="R82" s="201">
        <v>0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1.98</v>
      </c>
      <c r="AD82" s="201">
        <v>2.48</v>
      </c>
      <c r="AE82" s="201">
        <v>0</v>
      </c>
      <c r="AF82" s="201">
        <v>0</v>
      </c>
      <c r="AG82" s="201">
        <v>81.08</v>
      </c>
      <c r="AH82" s="201">
        <v>0</v>
      </c>
      <c r="AI82" s="201">
        <v>9.01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70.040000000000006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0.31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5.31</v>
      </c>
      <c r="E83" s="201">
        <v>0</v>
      </c>
      <c r="F83" s="201">
        <v>0</v>
      </c>
      <c r="G83" s="201">
        <v>8.3699999999999992</v>
      </c>
      <c r="H83" s="201">
        <v>0</v>
      </c>
      <c r="I83" s="201">
        <v>0</v>
      </c>
      <c r="J83" s="201">
        <v>10.97</v>
      </c>
      <c r="K83" s="201">
        <v>0.1</v>
      </c>
      <c r="L83" s="201">
        <v>0.34</v>
      </c>
      <c r="M83" s="201">
        <v>0.09</v>
      </c>
      <c r="N83" s="201">
        <v>0.11</v>
      </c>
      <c r="O83" s="201">
        <v>0.12</v>
      </c>
      <c r="P83" s="201">
        <v>0.19</v>
      </c>
      <c r="Q83" s="201">
        <v>0</v>
      </c>
      <c r="R83" s="201">
        <v>0.05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1.98</v>
      </c>
      <c r="AD83" s="201">
        <v>2.48</v>
      </c>
      <c r="AE83" s="201">
        <v>0</v>
      </c>
      <c r="AF83" s="201">
        <v>0</v>
      </c>
      <c r="AG83" s="201">
        <v>81.08</v>
      </c>
      <c r="AH83" s="201">
        <v>0</v>
      </c>
      <c r="AI83" s="201">
        <v>9.01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70.040000000000006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0.31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5.31</v>
      </c>
      <c r="E84" s="201">
        <v>0</v>
      </c>
      <c r="F84" s="201">
        <v>0</v>
      </c>
      <c r="G84" s="201">
        <v>8.3699999999999992</v>
      </c>
      <c r="H84" s="201">
        <v>0</v>
      </c>
      <c r="I84" s="201">
        <v>0</v>
      </c>
      <c r="J84" s="201">
        <v>10.97</v>
      </c>
      <c r="K84" s="201">
        <v>0.1</v>
      </c>
      <c r="L84" s="201">
        <v>0.34</v>
      </c>
      <c r="M84" s="201">
        <v>0.09</v>
      </c>
      <c r="N84" s="201">
        <v>0.11</v>
      </c>
      <c r="O84" s="201">
        <v>0.12</v>
      </c>
      <c r="P84" s="201">
        <v>0.19</v>
      </c>
      <c r="Q84" s="201">
        <v>0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1.98</v>
      </c>
      <c r="AD84" s="201">
        <v>2.48</v>
      </c>
      <c r="AE84" s="201">
        <v>0</v>
      </c>
      <c r="AF84" s="201">
        <v>0</v>
      </c>
      <c r="AG84" s="201">
        <v>81.08</v>
      </c>
      <c r="AH84" s="201">
        <v>0</v>
      </c>
      <c r="AI84" s="201">
        <v>9.01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70.040000000000006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0.31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5.31</v>
      </c>
      <c r="E85" s="201">
        <v>0</v>
      </c>
      <c r="F85" s="201">
        <v>0</v>
      </c>
      <c r="G85" s="201">
        <v>8.3699999999999992</v>
      </c>
      <c r="H85" s="201">
        <v>0</v>
      </c>
      <c r="I85" s="201">
        <v>0</v>
      </c>
      <c r="J85" s="201">
        <v>10.97</v>
      </c>
      <c r="K85" s="201">
        <v>0.1</v>
      </c>
      <c r="L85" s="201">
        <v>0.34</v>
      </c>
      <c r="M85" s="201">
        <v>0.09</v>
      </c>
      <c r="N85" s="201">
        <v>0.11</v>
      </c>
      <c r="O85" s="201">
        <v>0.12</v>
      </c>
      <c r="P85" s="201">
        <v>0.19</v>
      </c>
      <c r="Q85" s="201">
        <v>0.02</v>
      </c>
      <c r="R85" s="201">
        <v>0.05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1.98</v>
      </c>
      <c r="AD85" s="201">
        <v>2.48</v>
      </c>
      <c r="AE85" s="201">
        <v>0</v>
      </c>
      <c r="AF85" s="201">
        <v>0</v>
      </c>
      <c r="AG85" s="201">
        <v>81.08</v>
      </c>
      <c r="AH85" s="201">
        <v>0</v>
      </c>
      <c r="AI85" s="201">
        <v>9.01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70.040000000000006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0.31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5.31</v>
      </c>
      <c r="E86" s="201">
        <v>0</v>
      </c>
      <c r="F86" s="201">
        <v>0</v>
      </c>
      <c r="G86" s="201">
        <v>8.3699999999999992</v>
      </c>
      <c r="H86" s="201">
        <v>0</v>
      </c>
      <c r="I86" s="201">
        <v>0</v>
      </c>
      <c r="J86" s="201">
        <v>10.97</v>
      </c>
      <c r="K86" s="201">
        <v>0.1</v>
      </c>
      <c r="L86" s="201">
        <v>0.34</v>
      </c>
      <c r="M86" s="201">
        <v>0.09</v>
      </c>
      <c r="N86" s="201">
        <v>0.11</v>
      </c>
      <c r="O86" s="201">
        <v>0.12</v>
      </c>
      <c r="P86" s="201">
        <v>0.19</v>
      </c>
      <c r="Q86" s="201">
        <v>0.02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1.98</v>
      </c>
      <c r="AD86" s="201">
        <v>2.48</v>
      </c>
      <c r="AE86" s="201">
        <v>0</v>
      </c>
      <c r="AF86" s="201">
        <v>0</v>
      </c>
      <c r="AG86" s="201">
        <v>81.08</v>
      </c>
      <c r="AH86" s="201">
        <v>0</v>
      </c>
      <c r="AI86" s="201">
        <v>9.01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70.040000000000006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0.31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5.31</v>
      </c>
      <c r="E87" s="201">
        <v>0</v>
      </c>
      <c r="F87" s="201">
        <v>0</v>
      </c>
      <c r="G87" s="201">
        <v>8.3699999999999992</v>
      </c>
      <c r="H87" s="201">
        <v>0</v>
      </c>
      <c r="I87" s="201">
        <v>0</v>
      </c>
      <c r="J87" s="201">
        <v>10.97</v>
      </c>
      <c r="K87" s="201">
        <v>0.1</v>
      </c>
      <c r="L87" s="201">
        <v>0.34</v>
      </c>
      <c r="M87" s="201">
        <v>0.09</v>
      </c>
      <c r="N87" s="201">
        <v>0.11</v>
      </c>
      <c r="O87" s="201">
        <v>0.12</v>
      </c>
      <c r="P87" s="201">
        <v>0.19</v>
      </c>
      <c r="Q87" s="201">
        <v>0.02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1.98</v>
      </c>
      <c r="AD87" s="201">
        <v>2.48</v>
      </c>
      <c r="AE87" s="201">
        <v>0</v>
      </c>
      <c r="AF87" s="201">
        <v>0</v>
      </c>
      <c r="AG87" s="201">
        <v>81.08</v>
      </c>
      <c r="AH87" s="201">
        <v>0</v>
      </c>
      <c r="AI87" s="201">
        <v>9.01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71.5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0.31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5.31</v>
      </c>
      <c r="E88" s="201">
        <v>0</v>
      </c>
      <c r="F88" s="201">
        <v>0</v>
      </c>
      <c r="G88" s="201">
        <v>8.3699999999999992</v>
      </c>
      <c r="H88" s="201">
        <v>0</v>
      </c>
      <c r="I88" s="201">
        <v>0</v>
      </c>
      <c r="J88" s="201">
        <v>10.97</v>
      </c>
      <c r="K88" s="201">
        <v>0.1</v>
      </c>
      <c r="L88" s="201">
        <v>0.34</v>
      </c>
      <c r="M88" s="201">
        <v>0.09</v>
      </c>
      <c r="N88" s="201">
        <v>0.11</v>
      </c>
      <c r="O88" s="201">
        <v>0.12</v>
      </c>
      <c r="P88" s="201">
        <v>0.19</v>
      </c>
      <c r="Q88" s="201">
        <v>0.02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1.98</v>
      </c>
      <c r="AD88" s="201">
        <v>2.48</v>
      </c>
      <c r="AE88" s="201">
        <v>0</v>
      </c>
      <c r="AF88" s="201">
        <v>0</v>
      </c>
      <c r="AG88" s="201">
        <v>81.08</v>
      </c>
      <c r="AH88" s="201">
        <v>0</v>
      </c>
      <c r="AI88" s="201">
        <v>9.01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71.5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0.31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5.31</v>
      </c>
      <c r="E89" s="201">
        <v>0</v>
      </c>
      <c r="F89" s="201">
        <v>0</v>
      </c>
      <c r="G89" s="201">
        <v>8.3699999999999992</v>
      </c>
      <c r="H89" s="201">
        <v>0</v>
      </c>
      <c r="I89" s="201">
        <v>0</v>
      </c>
      <c r="J89" s="201">
        <v>10.97</v>
      </c>
      <c r="K89" s="201">
        <v>0.1</v>
      </c>
      <c r="L89" s="201">
        <v>0.34</v>
      </c>
      <c r="M89" s="201">
        <v>0.09</v>
      </c>
      <c r="N89" s="201">
        <v>0.11</v>
      </c>
      <c r="O89" s="201">
        <v>0.12</v>
      </c>
      <c r="P89" s="201">
        <v>0.19</v>
      </c>
      <c r="Q89" s="201">
        <v>0.02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1.98</v>
      </c>
      <c r="AD89" s="201">
        <v>2.48</v>
      </c>
      <c r="AE89" s="201">
        <v>0</v>
      </c>
      <c r="AF89" s="201">
        <v>0</v>
      </c>
      <c r="AG89" s="201">
        <v>81.08</v>
      </c>
      <c r="AH89" s="201">
        <v>0</v>
      </c>
      <c r="AI89" s="201">
        <v>9.01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71.5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0.31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5.31</v>
      </c>
      <c r="E90" s="201">
        <v>0</v>
      </c>
      <c r="F90" s="201">
        <v>0</v>
      </c>
      <c r="G90" s="201">
        <v>8.3699999999999992</v>
      </c>
      <c r="H90" s="201">
        <v>0</v>
      </c>
      <c r="I90" s="201">
        <v>0</v>
      </c>
      <c r="J90" s="201">
        <v>10.97</v>
      </c>
      <c r="K90" s="201">
        <v>0.1</v>
      </c>
      <c r="L90" s="201">
        <v>0.34</v>
      </c>
      <c r="M90" s="201">
        <v>0.09</v>
      </c>
      <c r="N90" s="201">
        <v>0.11</v>
      </c>
      <c r="O90" s="201">
        <v>0.12</v>
      </c>
      <c r="P90" s="201">
        <v>0.19</v>
      </c>
      <c r="Q90" s="201">
        <v>0.02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1.98</v>
      </c>
      <c r="AD90" s="201">
        <v>2.48</v>
      </c>
      <c r="AE90" s="201">
        <v>0</v>
      </c>
      <c r="AF90" s="201">
        <v>0</v>
      </c>
      <c r="AG90" s="201">
        <v>81.08</v>
      </c>
      <c r="AH90" s="201">
        <v>0</v>
      </c>
      <c r="AI90" s="201">
        <v>9.01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71.5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0.31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5.31</v>
      </c>
      <c r="E91" s="201">
        <v>0</v>
      </c>
      <c r="F91" s="201">
        <v>0</v>
      </c>
      <c r="G91" s="201">
        <v>8.3699999999999992</v>
      </c>
      <c r="H91" s="201">
        <v>0</v>
      </c>
      <c r="I91" s="201">
        <v>0</v>
      </c>
      <c r="J91" s="201">
        <v>10.97</v>
      </c>
      <c r="K91" s="201">
        <v>0.1</v>
      </c>
      <c r="L91" s="201">
        <v>0.34</v>
      </c>
      <c r="M91" s="201">
        <v>0.09</v>
      </c>
      <c r="N91" s="201">
        <v>0.11</v>
      </c>
      <c r="O91" s="201">
        <v>0.12</v>
      </c>
      <c r="P91" s="201">
        <v>0.19</v>
      </c>
      <c r="Q91" s="201">
        <v>0.02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1.98</v>
      </c>
      <c r="AD91" s="201">
        <v>2.48</v>
      </c>
      <c r="AE91" s="201">
        <v>0</v>
      </c>
      <c r="AF91" s="201">
        <v>0</v>
      </c>
      <c r="AG91" s="201">
        <v>81.08</v>
      </c>
      <c r="AH91" s="201">
        <v>0</v>
      </c>
      <c r="AI91" s="201">
        <v>9.01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71.5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0.31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5.31</v>
      </c>
      <c r="E92" s="201">
        <v>0</v>
      </c>
      <c r="F92" s="201">
        <v>0</v>
      </c>
      <c r="G92" s="201">
        <v>8.3699999999999992</v>
      </c>
      <c r="H92" s="201">
        <v>0</v>
      </c>
      <c r="I92" s="201">
        <v>0</v>
      </c>
      <c r="J92" s="201">
        <v>10.97</v>
      </c>
      <c r="K92" s="201">
        <v>0.1</v>
      </c>
      <c r="L92" s="201">
        <v>0.34</v>
      </c>
      <c r="M92" s="201">
        <v>0.09</v>
      </c>
      <c r="N92" s="201">
        <v>0.11</v>
      </c>
      <c r="O92" s="201">
        <v>0.12</v>
      </c>
      <c r="P92" s="201">
        <v>0.19</v>
      </c>
      <c r="Q92" s="201">
        <v>0.02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1.98</v>
      </c>
      <c r="AD92" s="201">
        <v>2.48</v>
      </c>
      <c r="AE92" s="201">
        <v>0</v>
      </c>
      <c r="AF92" s="201">
        <v>0</v>
      </c>
      <c r="AG92" s="201">
        <v>81.08</v>
      </c>
      <c r="AH92" s="201">
        <v>0</v>
      </c>
      <c r="AI92" s="201">
        <v>9.01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71.5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0.31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5.31</v>
      </c>
      <c r="E93" s="201">
        <v>0</v>
      </c>
      <c r="F93" s="201">
        <v>0</v>
      </c>
      <c r="G93" s="201">
        <v>8.3699999999999992</v>
      </c>
      <c r="H93" s="201">
        <v>0</v>
      </c>
      <c r="I93" s="201">
        <v>0</v>
      </c>
      <c r="J93" s="201">
        <v>10.97</v>
      </c>
      <c r="K93" s="201">
        <v>0.1</v>
      </c>
      <c r="L93" s="201">
        <v>0.34</v>
      </c>
      <c r="M93" s="201">
        <v>0.09</v>
      </c>
      <c r="N93" s="201">
        <v>0.11</v>
      </c>
      <c r="O93" s="201">
        <v>0.12</v>
      </c>
      <c r="P93" s="201">
        <v>0.19</v>
      </c>
      <c r="Q93" s="201">
        <v>0.02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1.98</v>
      </c>
      <c r="AD93" s="201">
        <v>2.48</v>
      </c>
      <c r="AE93" s="201">
        <v>0</v>
      </c>
      <c r="AF93" s="201">
        <v>0</v>
      </c>
      <c r="AG93" s="201">
        <v>81.08</v>
      </c>
      <c r="AH93" s="201">
        <v>0</v>
      </c>
      <c r="AI93" s="201">
        <v>9.01</v>
      </c>
      <c r="AJ93" s="201">
        <v>0</v>
      </c>
      <c r="AK93" s="201">
        <v>0.35</v>
      </c>
      <c r="AL93" s="201">
        <v>0</v>
      </c>
      <c r="AM93" s="201">
        <v>0</v>
      </c>
      <c r="AN93" s="201">
        <v>0</v>
      </c>
      <c r="AO93" s="201">
        <v>71.5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0.31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5.31</v>
      </c>
      <c r="E94" s="201">
        <v>0</v>
      </c>
      <c r="F94" s="201">
        <v>0</v>
      </c>
      <c r="G94" s="201">
        <v>8.3699999999999992</v>
      </c>
      <c r="H94" s="201">
        <v>0</v>
      </c>
      <c r="I94" s="201">
        <v>0</v>
      </c>
      <c r="J94" s="201">
        <v>10.97</v>
      </c>
      <c r="K94" s="201">
        <v>0.1</v>
      </c>
      <c r="L94" s="201">
        <v>0.34</v>
      </c>
      <c r="M94" s="201">
        <v>0.09</v>
      </c>
      <c r="N94" s="201">
        <v>0.11</v>
      </c>
      <c r="O94" s="201">
        <v>0.12</v>
      </c>
      <c r="P94" s="201">
        <v>0.19</v>
      </c>
      <c r="Q94" s="201">
        <v>0.02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1.98</v>
      </c>
      <c r="AD94" s="201">
        <v>2.48</v>
      </c>
      <c r="AE94" s="201">
        <v>0</v>
      </c>
      <c r="AF94" s="201">
        <v>0</v>
      </c>
      <c r="AG94" s="201">
        <v>81.08</v>
      </c>
      <c r="AH94" s="201">
        <v>0</v>
      </c>
      <c r="AI94" s="201">
        <v>9.01</v>
      </c>
      <c r="AJ94" s="201">
        <v>0</v>
      </c>
      <c r="AK94" s="201">
        <v>0.35</v>
      </c>
      <c r="AL94" s="201">
        <v>0</v>
      </c>
      <c r="AM94" s="201">
        <v>0</v>
      </c>
      <c r="AN94" s="201">
        <v>0</v>
      </c>
      <c r="AO94" s="201">
        <v>71.5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0.31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5.31</v>
      </c>
      <c r="E95" s="201">
        <v>0</v>
      </c>
      <c r="F95" s="201">
        <v>0</v>
      </c>
      <c r="G95" s="201">
        <v>8.3699999999999992</v>
      </c>
      <c r="H95" s="201">
        <v>0</v>
      </c>
      <c r="I95" s="201">
        <v>0</v>
      </c>
      <c r="J95" s="201">
        <v>10.97</v>
      </c>
      <c r="K95" s="201">
        <v>0.1</v>
      </c>
      <c r="L95" s="201">
        <v>0.34</v>
      </c>
      <c r="M95" s="201">
        <v>0.09</v>
      </c>
      <c r="N95" s="201">
        <v>0.11</v>
      </c>
      <c r="O95" s="201">
        <v>0.12</v>
      </c>
      <c r="P95" s="201">
        <v>0.19</v>
      </c>
      <c r="Q95" s="201">
        <v>0.02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1.98</v>
      </c>
      <c r="AD95" s="201">
        <v>2.48</v>
      </c>
      <c r="AE95" s="201">
        <v>0</v>
      </c>
      <c r="AF95" s="201">
        <v>0</v>
      </c>
      <c r="AG95" s="201">
        <v>81.08</v>
      </c>
      <c r="AH95" s="201">
        <v>0</v>
      </c>
      <c r="AI95" s="201">
        <v>9.01</v>
      </c>
      <c r="AJ95" s="201">
        <v>0</v>
      </c>
      <c r="AK95" s="201">
        <v>0.35</v>
      </c>
      <c r="AL95" s="201">
        <v>0</v>
      </c>
      <c r="AM95" s="201">
        <v>0</v>
      </c>
      <c r="AN95" s="201">
        <v>0</v>
      </c>
      <c r="AO95" s="201">
        <v>71.5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0.31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5.31</v>
      </c>
      <c r="E96" s="201">
        <v>0</v>
      </c>
      <c r="F96" s="201">
        <v>0</v>
      </c>
      <c r="G96" s="201">
        <v>8.3699999999999992</v>
      </c>
      <c r="H96" s="201">
        <v>0</v>
      </c>
      <c r="I96" s="201">
        <v>0</v>
      </c>
      <c r="J96" s="201">
        <v>10.97</v>
      </c>
      <c r="K96" s="201">
        <v>0.1</v>
      </c>
      <c r="L96" s="201">
        <v>0.34</v>
      </c>
      <c r="M96" s="201">
        <v>0.09</v>
      </c>
      <c r="N96" s="201">
        <v>0.11</v>
      </c>
      <c r="O96" s="201">
        <v>0.12</v>
      </c>
      <c r="P96" s="201">
        <v>0.19</v>
      </c>
      <c r="Q96" s="201">
        <v>0.02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1.98</v>
      </c>
      <c r="AD96" s="201">
        <v>2.48</v>
      </c>
      <c r="AE96" s="201">
        <v>0</v>
      </c>
      <c r="AF96" s="201">
        <v>0</v>
      </c>
      <c r="AG96" s="201">
        <v>81.08</v>
      </c>
      <c r="AH96" s="201">
        <v>0</v>
      </c>
      <c r="AI96" s="201">
        <v>9.01</v>
      </c>
      <c r="AJ96" s="201">
        <v>0</v>
      </c>
      <c r="AK96" s="201">
        <v>0.35</v>
      </c>
      <c r="AL96" s="201">
        <v>0</v>
      </c>
      <c r="AM96" s="201">
        <v>0</v>
      </c>
      <c r="AN96" s="201">
        <v>0</v>
      </c>
      <c r="AO96" s="201">
        <v>71.5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0.31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5.31</v>
      </c>
      <c r="E97" s="201">
        <v>0</v>
      </c>
      <c r="F97" s="201">
        <v>0</v>
      </c>
      <c r="G97" s="201">
        <v>8.3699999999999992</v>
      </c>
      <c r="H97" s="201">
        <v>0</v>
      </c>
      <c r="I97" s="201">
        <v>0</v>
      </c>
      <c r="J97" s="201">
        <v>10.97</v>
      </c>
      <c r="K97" s="201">
        <v>0.1</v>
      </c>
      <c r="L97" s="201">
        <v>0.34</v>
      </c>
      <c r="M97" s="201">
        <v>0.09</v>
      </c>
      <c r="N97" s="201">
        <v>0.11</v>
      </c>
      <c r="O97" s="201">
        <v>0.12</v>
      </c>
      <c r="P97" s="201">
        <v>0.19</v>
      </c>
      <c r="Q97" s="201">
        <v>0.02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1.98</v>
      </c>
      <c r="AD97" s="201">
        <v>2.48</v>
      </c>
      <c r="AE97" s="201">
        <v>0</v>
      </c>
      <c r="AF97" s="201">
        <v>0</v>
      </c>
      <c r="AG97" s="201">
        <v>81.08</v>
      </c>
      <c r="AH97" s="201">
        <v>0</v>
      </c>
      <c r="AI97" s="201">
        <v>9.01</v>
      </c>
      <c r="AJ97" s="201">
        <v>0</v>
      </c>
      <c r="AK97" s="201">
        <v>0.35</v>
      </c>
      <c r="AL97" s="201">
        <v>0</v>
      </c>
      <c r="AM97" s="201">
        <v>0</v>
      </c>
      <c r="AN97" s="201">
        <v>0</v>
      </c>
      <c r="AO97" s="201">
        <v>71.5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0.31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5.31</v>
      </c>
      <c r="E98" s="201">
        <v>0</v>
      </c>
      <c r="F98" s="201">
        <v>0</v>
      </c>
      <c r="G98" s="201">
        <v>8.3699999999999992</v>
      </c>
      <c r="H98" s="201">
        <v>0</v>
      </c>
      <c r="I98" s="201">
        <v>0</v>
      </c>
      <c r="J98" s="201">
        <v>10.97</v>
      </c>
      <c r="K98" s="201">
        <v>0.1</v>
      </c>
      <c r="L98" s="201">
        <v>0.34</v>
      </c>
      <c r="M98" s="201">
        <v>0.09</v>
      </c>
      <c r="N98" s="201">
        <v>0.11</v>
      </c>
      <c r="O98" s="201">
        <v>0.12</v>
      </c>
      <c r="P98" s="201">
        <v>0.19</v>
      </c>
      <c r="Q98" s="201">
        <v>0.02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1.98</v>
      </c>
      <c r="AD98" s="201">
        <v>2.48</v>
      </c>
      <c r="AE98" s="201">
        <v>0</v>
      </c>
      <c r="AF98" s="201">
        <v>0</v>
      </c>
      <c r="AG98" s="201">
        <v>81.08</v>
      </c>
      <c r="AH98" s="201">
        <v>0</v>
      </c>
      <c r="AI98" s="201">
        <v>9.01</v>
      </c>
      <c r="AJ98" s="201">
        <v>0</v>
      </c>
      <c r="AK98" s="201">
        <v>0.35</v>
      </c>
      <c r="AL98" s="201">
        <v>0</v>
      </c>
      <c r="AM98" s="201">
        <v>0</v>
      </c>
      <c r="AN98" s="201">
        <v>0</v>
      </c>
      <c r="AO98" s="201">
        <v>71.5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0.31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0.12661000000000003</v>
      </c>
      <c r="E99">
        <f t="shared" si="0"/>
        <v>0</v>
      </c>
      <c r="F99">
        <f t="shared" si="0"/>
        <v>0</v>
      </c>
      <c r="G99">
        <f t="shared" si="0"/>
        <v>0.20088000000000009</v>
      </c>
      <c r="H99">
        <f t="shared" si="0"/>
        <v>0</v>
      </c>
      <c r="I99">
        <f t="shared" si="0"/>
        <v>0</v>
      </c>
      <c r="J99">
        <f t="shared" si="0"/>
        <v>0.26279000000000013</v>
      </c>
      <c r="K99">
        <f t="shared" si="0"/>
        <v>2.3874999999999955E-3</v>
      </c>
      <c r="L99">
        <f t="shared" si="0"/>
        <v>8.1199999999999987E-3</v>
      </c>
      <c r="M99">
        <f t="shared" si="0"/>
        <v>2.1599999999999979E-3</v>
      </c>
      <c r="N99">
        <f t="shared" si="0"/>
        <v>2.6399999999999991E-3</v>
      </c>
      <c r="O99">
        <f t="shared" si="0"/>
        <v>2.8799999999999958E-3</v>
      </c>
      <c r="P99">
        <f t="shared" si="0"/>
        <v>4.5600000000000007E-3</v>
      </c>
      <c r="Q99">
        <f t="shared" si="0"/>
        <v>2.5250000000000012E-4</v>
      </c>
      <c r="R99">
        <f t="shared" si="0"/>
        <v>1.1874999999999978E-3</v>
      </c>
      <c r="S99">
        <f t="shared" si="0"/>
        <v>4.875000000000003E-4</v>
      </c>
      <c r="T99">
        <f t="shared" si="0"/>
        <v>1.4399999999999979E-3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4.7519999999999937E-2</v>
      </c>
      <c r="AD99">
        <f t="shared" si="0"/>
        <v>5.9519999999999906E-2</v>
      </c>
      <c r="AE99">
        <f t="shared" si="0"/>
        <v>0</v>
      </c>
      <c r="AF99">
        <f t="shared" si="0"/>
        <v>0</v>
      </c>
      <c r="AG99">
        <f t="shared" si="0"/>
        <v>1.9459199999999988</v>
      </c>
      <c r="AH99">
        <f t="shared" si="0"/>
        <v>0</v>
      </c>
      <c r="AI99">
        <f t="shared" si="0"/>
        <v>0.21623999999999985</v>
      </c>
      <c r="AJ99">
        <f t="shared" si="0"/>
        <v>0</v>
      </c>
      <c r="AK99">
        <f t="shared" si="0"/>
        <v>8.4000000000000151E-3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1.716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7.4399999999999883E-3</v>
      </c>
      <c r="AV99">
        <f t="shared" si="0"/>
        <v>0</v>
      </c>
      <c r="AW99">
        <f t="shared" si="0"/>
        <v>0</v>
      </c>
      <c r="AX99">
        <f t="shared" si="0"/>
        <v>7.0000000000000007E-5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12.98</v>
      </c>
      <c r="E3" s="201">
        <v>0</v>
      </c>
      <c r="F3" s="201">
        <v>0</v>
      </c>
      <c r="G3" s="201">
        <v>21.16</v>
      </c>
      <c r="H3" s="201">
        <v>0</v>
      </c>
      <c r="I3" s="201">
        <v>0</v>
      </c>
      <c r="J3" s="201">
        <v>26.91</v>
      </c>
      <c r="K3" s="201">
        <v>0.33</v>
      </c>
      <c r="L3" s="201">
        <v>99.42</v>
      </c>
      <c r="M3" s="201">
        <v>1.02</v>
      </c>
      <c r="N3" s="201">
        <v>1.3</v>
      </c>
      <c r="O3" s="201">
        <v>0</v>
      </c>
      <c r="P3" s="201">
        <v>1.53</v>
      </c>
      <c r="Q3" s="201">
        <v>0.24</v>
      </c>
      <c r="R3" s="201">
        <v>0.47</v>
      </c>
      <c r="S3" s="201">
        <v>0.28999999999999998</v>
      </c>
      <c r="T3" s="201">
        <v>0</v>
      </c>
      <c r="U3" s="201">
        <v>4.59</v>
      </c>
      <c r="V3" s="201">
        <v>0.23</v>
      </c>
      <c r="W3" s="201">
        <v>0.38</v>
      </c>
      <c r="X3" s="201">
        <v>1.62</v>
      </c>
      <c r="Y3" s="201">
        <v>0</v>
      </c>
      <c r="Z3" s="201">
        <v>2.78</v>
      </c>
      <c r="AA3" s="201">
        <v>0.99</v>
      </c>
      <c r="AB3" s="201">
        <v>0</v>
      </c>
      <c r="AC3" s="201">
        <v>11.87</v>
      </c>
      <c r="AD3" s="201">
        <v>14.84</v>
      </c>
      <c r="AE3" s="201">
        <v>0</v>
      </c>
      <c r="AF3" s="201">
        <v>0</v>
      </c>
      <c r="AG3" s="201">
        <v>52.06</v>
      </c>
      <c r="AH3" s="201">
        <v>0</v>
      </c>
      <c r="AI3" s="201">
        <v>5.78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217.52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12.98</v>
      </c>
      <c r="E4" s="201">
        <v>0</v>
      </c>
      <c r="F4" s="201">
        <v>0</v>
      </c>
      <c r="G4" s="201">
        <v>21.16</v>
      </c>
      <c r="H4" s="201">
        <v>0</v>
      </c>
      <c r="I4" s="201">
        <v>0</v>
      </c>
      <c r="J4" s="201">
        <v>26.91</v>
      </c>
      <c r="K4" s="201">
        <v>0.33</v>
      </c>
      <c r="L4" s="201">
        <v>176.56</v>
      </c>
      <c r="M4" s="201">
        <v>1.02</v>
      </c>
      <c r="N4" s="201">
        <v>1.3</v>
      </c>
      <c r="O4" s="201">
        <v>0</v>
      </c>
      <c r="P4" s="201">
        <v>1.53</v>
      </c>
      <c r="Q4" s="201">
        <v>0.24</v>
      </c>
      <c r="R4" s="201">
        <v>0.47</v>
      </c>
      <c r="S4" s="201">
        <v>0.28999999999999998</v>
      </c>
      <c r="T4" s="201">
        <v>0</v>
      </c>
      <c r="U4" s="201">
        <v>4.59</v>
      </c>
      <c r="V4" s="201">
        <v>0.23</v>
      </c>
      <c r="W4" s="201">
        <v>0.38</v>
      </c>
      <c r="X4" s="201">
        <v>1.62</v>
      </c>
      <c r="Y4" s="201">
        <v>0</v>
      </c>
      <c r="Z4" s="201">
        <v>2.78</v>
      </c>
      <c r="AA4" s="201">
        <v>0.99</v>
      </c>
      <c r="AB4" s="201">
        <v>0</v>
      </c>
      <c r="AC4" s="201">
        <v>11.87</v>
      </c>
      <c r="AD4" s="201">
        <v>14.84</v>
      </c>
      <c r="AE4" s="201">
        <v>0</v>
      </c>
      <c r="AF4" s="201">
        <v>0</v>
      </c>
      <c r="AG4" s="201">
        <v>52.06</v>
      </c>
      <c r="AH4" s="201">
        <v>0</v>
      </c>
      <c r="AI4" s="201">
        <v>5.78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217.52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12.98</v>
      </c>
      <c r="E5" s="201">
        <v>0</v>
      </c>
      <c r="F5" s="201">
        <v>0</v>
      </c>
      <c r="G5" s="201">
        <v>21.16</v>
      </c>
      <c r="H5" s="201">
        <v>0</v>
      </c>
      <c r="I5" s="201">
        <v>0</v>
      </c>
      <c r="J5" s="201">
        <v>26.91</v>
      </c>
      <c r="K5" s="201">
        <v>4.3899999999999997</v>
      </c>
      <c r="L5" s="201">
        <v>207.42</v>
      </c>
      <c r="M5" s="201">
        <v>1.02</v>
      </c>
      <c r="N5" s="201">
        <v>1.3</v>
      </c>
      <c r="O5" s="201">
        <v>0</v>
      </c>
      <c r="P5" s="201">
        <v>1.53</v>
      </c>
      <c r="Q5" s="201">
        <v>0.24</v>
      </c>
      <c r="R5" s="201">
        <v>0.47</v>
      </c>
      <c r="S5" s="201">
        <v>0.28999999999999998</v>
      </c>
      <c r="T5" s="201">
        <v>0</v>
      </c>
      <c r="U5" s="201">
        <v>4.59</v>
      </c>
      <c r="V5" s="201">
        <v>0.23</v>
      </c>
      <c r="W5" s="201">
        <v>0.38</v>
      </c>
      <c r="X5" s="201">
        <v>1.62</v>
      </c>
      <c r="Y5" s="201">
        <v>0</v>
      </c>
      <c r="Z5" s="201">
        <v>2.78</v>
      </c>
      <c r="AA5" s="201">
        <v>0.99</v>
      </c>
      <c r="AB5" s="201">
        <v>0</v>
      </c>
      <c r="AC5" s="201">
        <v>11.87</v>
      </c>
      <c r="AD5" s="201">
        <v>14.84</v>
      </c>
      <c r="AE5" s="201">
        <v>0</v>
      </c>
      <c r="AF5" s="201">
        <v>0</v>
      </c>
      <c r="AG5" s="201">
        <v>52.06</v>
      </c>
      <c r="AH5" s="201">
        <v>0</v>
      </c>
      <c r="AI5" s="201">
        <v>5.78</v>
      </c>
      <c r="AJ5" s="201">
        <v>0</v>
      </c>
      <c r="AK5" s="201">
        <v>19.61</v>
      </c>
      <c r="AL5" s="201">
        <v>0</v>
      </c>
      <c r="AM5" s="201">
        <v>0</v>
      </c>
      <c r="AN5" s="201">
        <v>0</v>
      </c>
      <c r="AO5" s="201">
        <v>217.52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12.98</v>
      </c>
      <c r="E6" s="201">
        <v>0</v>
      </c>
      <c r="F6" s="201">
        <v>0</v>
      </c>
      <c r="G6" s="201">
        <v>21.16</v>
      </c>
      <c r="H6" s="201">
        <v>0</v>
      </c>
      <c r="I6" s="201">
        <v>0</v>
      </c>
      <c r="J6" s="201">
        <v>26.91</v>
      </c>
      <c r="K6" s="201">
        <v>4.3899999999999997</v>
      </c>
      <c r="L6" s="201">
        <v>207.42</v>
      </c>
      <c r="M6" s="201">
        <v>1.02</v>
      </c>
      <c r="N6" s="201">
        <v>1.3</v>
      </c>
      <c r="O6" s="201">
        <v>0</v>
      </c>
      <c r="P6" s="201">
        <v>1.53</v>
      </c>
      <c r="Q6" s="201">
        <v>0.24</v>
      </c>
      <c r="R6" s="201">
        <v>0.47</v>
      </c>
      <c r="S6" s="201">
        <v>0.28999999999999998</v>
      </c>
      <c r="T6" s="201">
        <v>0</v>
      </c>
      <c r="U6" s="201">
        <v>4.59</v>
      </c>
      <c r="V6" s="201">
        <v>0.23</v>
      </c>
      <c r="W6" s="201">
        <v>0.38</v>
      </c>
      <c r="X6" s="201">
        <v>1.62</v>
      </c>
      <c r="Y6" s="201">
        <v>0</v>
      </c>
      <c r="Z6" s="201">
        <v>2.78</v>
      </c>
      <c r="AA6" s="201">
        <v>0.99</v>
      </c>
      <c r="AB6" s="201">
        <v>0</v>
      </c>
      <c r="AC6" s="201">
        <v>11.87</v>
      </c>
      <c r="AD6" s="201">
        <v>14.84</v>
      </c>
      <c r="AE6" s="201">
        <v>0</v>
      </c>
      <c r="AF6" s="201">
        <v>0</v>
      </c>
      <c r="AG6" s="201">
        <v>52.06</v>
      </c>
      <c r="AH6" s="201">
        <v>0</v>
      </c>
      <c r="AI6" s="201">
        <v>5.78</v>
      </c>
      <c r="AJ6" s="201">
        <v>0</v>
      </c>
      <c r="AK6" s="201">
        <v>19.61</v>
      </c>
      <c r="AL6" s="201">
        <v>0</v>
      </c>
      <c r="AM6" s="201">
        <v>0</v>
      </c>
      <c r="AN6" s="201">
        <v>0</v>
      </c>
      <c r="AO6" s="201">
        <v>217.52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12.98</v>
      </c>
      <c r="E7" s="201">
        <v>0</v>
      </c>
      <c r="F7" s="201">
        <v>0</v>
      </c>
      <c r="G7" s="201">
        <v>21.16</v>
      </c>
      <c r="H7" s="201">
        <v>0</v>
      </c>
      <c r="I7" s="201">
        <v>0</v>
      </c>
      <c r="J7" s="201">
        <v>26.91</v>
      </c>
      <c r="K7" s="201">
        <v>4.3899999999999997</v>
      </c>
      <c r="L7" s="201">
        <v>207.42</v>
      </c>
      <c r="M7" s="201">
        <v>1.02</v>
      </c>
      <c r="N7" s="201">
        <v>1.3</v>
      </c>
      <c r="O7" s="201">
        <v>0</v>
      </c>
      <c r="P7" s="201">
        <v>1.53</v>
      </c>
      <c r="Q7" s="201">
        <v>0.24</v>
      </c>
      <c r="R7" s="201">
        <v>0.47</v>
      </c>
      <c r="S7" s="201">
        <v>0.28999999999999998</v>
      </c>
      <c r="T7" s="201">
        <v>0</v>
      </c>
      <c r="U7" s="201">
        <v>4.59</v>
      </c>
      <c r="V7" s="201">
        <v>0.23</v>
      </c>
      <c r="W7" s="201">
        <v>0.38</v>
      </c>
      <c r="X7" s="201">
        <v>1.62</v>
      </c>
      <c r="Y7" s="201">
        <v>0</v>
      </c>
      <c r="Z7" s="201">
        <v>2.78</v>
      </c>
      <c r="AA7" s="201">
        <v>0.99</v>
      </c>
      <c r="AB7" s="201">
        <v>0</v>
      </c>
      <c r="AC7" s="201">
        <v>11.87</v>
      </c>
      <c r="AD7" s="201">
        <v>14.84</v>
      </c>
      <c r="AE7" s="201">
        <v>0</v>
      </c>
      <c r="AF7" s="201">
        <v>0</v>
      </c>
      <c r="AG7" s="201">
        <v>52.06</v>
      </c>
      <c r="AH7" s="201">
        <v>0</v>
      </c>
      <c r="AI7" s="201">
        <v>5.78</v>
      </c>
      <c r="AJ7" s="201">
        <v>0</v>
      </c>
      <c r="AK7" s="201">
        <v>19.61</v>
      </c>
      <c r="AL7" s="201">
        <v>0</v>
      </c>
      <c r="AM7" s="201">
        <v>0</v>
      </c>
      <c r="AN7" s="201">
        <v>0</v>
      </c>
      <c r="AO7" s="201">
        <v>217.52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12.98</v>
      </c>
      <c r="E8" s="201">
        <v>0</v>
      </c>
      <c r="F8" s="201">
        <v>0</v>
      </c>
      <c r="G8" s="201">
        <v>21.16</v>
      </c>
      <c r="H8" s="201">
        <v>0</v>
      </c>
      <c r="I8" s="201">
        <v>0</v>
      </c>
      <c r="J8" s="201">
        <v>26.91</v>
      </c>
      <c r="K8" s="201">
        <v>4.3899999999999997</v>
      </c>
      <c r="L8" s="201">
        <v>263.35000000000002</v>
      </c>
      <c r="M8" s="201">
        <v>1.02</v>
      </c>
      <c r="N8" s="201">
        <v>1.3</v>
      </c>
      <c r="O8" s="201">
        <v>0</v>
      </c>
      <c r="P8" s="201">
        <v>1.53</v>
      </c>
      <c r="Q8" s="201">
        <v>3.14</v>
      </c>
      <c r="R8" s="201">
        <v>6.1</v>
      </c>
      <c r="S8" s="201">
        <v>3.8</v>
      </c>
      <c r="T8" s="201">
        <v>0</v>
      </c>
      <c r="U8" s="201">
        <v>4.59</v>
      </c>
      <c r="V8" s="201">
        <v>0.23</v>
      </c>
      <c r="W8" s="201">
        <v>0.38</v>
      </c>
      <c r="X8" s="201">
        <v>1.62</v>
      </c>
      <c r="Y8" s="201">
        <v>0</v>
      </c>
      <c r="Z8" s="201">
        <v>29.74</v>
      </c>
      <c r="AA8" s="201">
        <v>19.96</v>
      </c>
      <c r="AB8" s="201">
        <v>0</v>
      </c>
      <c r="AC8" s="201">
        <v>11.87</v>
      </c>
      <c r="AD8" s="201">
        <v>14.84</v>
      </c>
      <c r="AE8" s="201">
        <v>0</v>
      </c>
      <c r="AF8" s="201">
        <v>0</v>
      </c>
      <c r="AG8" s="201">
        <v>52.06</v>
      </c>
      <c r="AH8" s="201">
        <v>0</v>
      </c>
      <c r="AI8" s="201">
        <v>5.78</v>
      </c>
      <c r="AJ8" s="201">
        <v>0</v>
      </c>
      <c r="AK8" s="201">
        <v>19.61</v>
      </c>
      <c r="AL8" s="201">
        <v>0</v>
      </c>
      <c r="AM8" s="201">
        <v>0</v>
      </c>
      <c r="AN8" s="201">
        <v>0</v>
      </c>
      <c r="AO8" s="201">
        <v>217.52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12.98</v>
      </c>
      <c r="E9" s="201">
        <v>0</v>
      </c>
      <c r="F9" s="201">
        <v>0</v>
      </c>
      <c r="G9" s="201">
        <v>21.16</v>
      </c>
      <c r="H9" s="201">
        <v>0</v>
      </c>
      <c r="I9" s="201">
        <v>0</v>
      </c>
      <c r="J9" s="201">
        <v>26.91</v>
      </c>
      <c r="K9" s="201">
        <v>4.3899999999999997</v>
      </c>
      <c r="L9" s="201">
        <v>320.02999999999997</v>
      </c>
      <c r="M9" s="201">
        <v>1.02</v>
      </c>
      <c r="N9" s="201">
        <v>1.3</v>
      </c>
      <c r="O9" s="201">
        <v>0</v>
      </c>
      <c r="P9" s="201">
        <v>1.53</v>
      </c>
      <c r="Q9" s="201">
        <v>0.24</v>
      </c>
      <c r="R9" s="201">
        <v>0.47</v>
      </c>
      <c r="S9" s="201">
        <v>0.28999999999999998</v>
      </c>
      <c r="T9" s="201">
        <v>0</v>
      </c>
      <c r="U9" s="201">
        <v>4.59</v>
      </c>
      <c r="V9" s="201">
        <v>0.23</v>
      </c>
      <c r="W9" s="201">
        <v>0.38</v>
      </c>
      <c r="X9" s="201">
        <v>1.62</v>
      </c>
      <c r="Y9" s="201">
        <v>0</v>
      </c>
      <c r="Z9" s="201">
        <v>2.78</v>
      </c>
      <c r="AA9" s="201">
        <v>0.99</v>
      </c>
      <c r="AB9" s="201">
        <v>0</v>
      </c>
      <c r="AC9" s="201">
        <v>11.87</v>
      </c>
      <c r="AD9" s="201">
        <v>14.84</v>
      </c>
      <c r="AE9" s="201">
        <v>0</v>
      </c>
      <c r="AF9" s="201">
        <v>0</v>
      </c>
      <c r="AG9" s="201">
        <v>52.06</v>
      </c>
      <c r="AH9" s="201">
        <v>0</v>
      </c>
      <c r="AI9" s="201">
        <v>5.78</v>
      </c>
      <c r="AJ9" s="201">
        <v>0</v>
      </c>
      <c r="AK9" s="201">
        <v>19.61</v>
      </c>
      <c r="AL9" s="201">
        <v>0</v>
      </c>
      <c r="AM9" s="201">
        <v>0</v>
      </c>
      <c r="AN9" s="201">
        <v>0</v>
      </c>
      <c r="AO9" s="201">
        <v>217.52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12.98</v>
      </c>
      <c r="E10" s="201">
        <v>0</v>
      </c>
      <c r="F10" s="201">
        <v>0</v>
      </c>
      <c r="G10" s="201">
        <v>21.16</v>
      </c>
      <c r="H10" s="201">
        <v>0</v>
      </c>
      <c r="I10" s="201">
        <v>0</v>
      </c>
      <c r="J10" s="201">
        <v>26.91</v>
      </c>
      <c r="K10" s="201">
        <v>4.3899999999999997</v>
      </c>
      <c r="L10" s="201">
        <v>349.09</v>
      </c>
      <c r="M10" s="201">
        <v>1.02</v>
      </c>
      <c r="N10" s="201">
        <v>1.3</v>
      </c>
      <c r="O10" s="201">
        <v>0</v>
      </c>
      <c r="P10" s="201">
        <v>1.53</v>
      </c>
      <c r="Q10" s="201">
        <v>0.24</v>
      </c>
      <c r="R10" s="201">
        <v>0.47</v>
      </c>
      <c r="S10" s="201">
        <v>0.28999999999999998</v>
      </c>
      <c r="T10" s="201">
        <v>0</v>
      </c>
      <c r="U10" s="201">
        <v>4.59</v>
      </c>
      <c r="V10" s="201">
        <v>0.23</v>
      </c>
      <c r="W10" s="201">
        <v>0.38</v>
      </c>
      <c r="X10" s="201">
        <v>1.62</v>
      </c>
      <c r="Y10" s="201">
        <v>0</v>
      </c>
      <c r="Z10" s="201">
        <v>2.78</v>
      </c>
      <c r="AA10" s="201">
        <v>0.99</v>
      </c>
      <c r="AB10" s="201">
        <v>0</v>
      </c>
      <c r="AC10" s="201">
        <v>11.87</v>
      </c>
      <c r="AD10" s="201">
        <v>14.84</v>
      </c>
      <c r="AE10" s="201">
        <v>0</v>
      </c>
      <c r="AF10" s="201">
        <v>0</v>
      </c>
      <c r="AG10" s="201">
        <v>52.06</v>
      </c>
      <c r="AH10" s="201">
        <v>0</v>
      </c>
      <c r="AI10" s="201">
        <v>5.78</v>
      </c>
      <c r="AJ10" s="201">
        <v>0</v>
      </c>
      <c r="AK10" s="201">
        <v>19.61</v>
      </c>
      <c r="AL10" s="201">
        <v>0</v>
      </c>
      <c r="AM10" s="201">
        <v>0</v>
      </c>
      <c r="AN10" s="201">
        <v>0</v>
      </c>
      <c r="AO10" s="201">
        <v>217.52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12.98</v>
      </c>
      <c r="E11" s="201">
        <v>0</v>
      </c>
      <c r="F11" s="201">
        <v>0</v>
      </c>
      <c r="G11" s="201">
        <v>21.16</v>
      </c>
      <c r="H11" s="201">
        <v>0</v>
      </c>
      <c r="I11" s="201">
        <v>0</v>
      </c>
      <c r="J11" s="201">
        <v>26.91</v>
      </c>
      <c r="K11" s="201">
        <v>4.3899999999999997</v>
      </c>
      <c r="L11" s="201">
        <v>375.24</v>
      </c>
      <c r="M11" s="201">
        <v>1.02</v>
      </c>
      <c r="N11" s="201">
        <v>1.3</v>
      </c>
      <c r="O11" s="201">
        <v>0</v>
      </c>
      <c r="P11" s="201">
        <v>1.53</v>
      </c>
      <c r="Q11" s="201">
        <v>3.15</v>
      </c>
      <c r="R11" s="201">
        <v>0.47</v>
      </c>
      <c r="S11" s="201">
        <v>3.76</v>
      </c>
      <c r="T11" s="201">
        <v>0</v>
      </c>
      <c r="U11" s="201">
        <v>4.59</v>
      </c>
      <c r="V11" s="201">
        <v>0.23</v>
      </c>
      <c r="W11" s="201">
        <v>0.38</v>
      </c>
      <c r="X11" s="201">
        <v>1.62</v>
      </c>
      <c r="Y11" s="201">
        <v>0</v>
      </c>
      <c r="Z11" s="201">
        <v>2.78</v>
      </c>
      <c r="AA11" s="201">
        <v>0.99</v>
      </c>
      <c r="AB11" s="201">
        <v>0</v>
      </c>
      <c r="AC11" s="201">
        <v>11.87</v>
      </c>
      <c r="AD11" s="201">
        <v>14.84</v>
      </c>
      <c r="AE11" s="201">
        <v>0</v>
      </c>
      <c r="AF11" s="201">
        <v>0</v>
      </c>
      <c r="AG11" s="201">
        <v>52.06</v>
      </c>
      <c r="AH11" s="201">
        <v>0</v>
      </c>
      <c r="AI11" s="201">
        <v>5.78</v>
      </c>
      <c r="AJ11" s="201">
        <v>0</v>
      </c>
      <c r="AK11" s="201">
        <v>11.68</v>
      </c>
      <c r="AL11" s="201">
        <v>0</v>
      </c>
      <c r="AM11" s="201">
        <v>0</v>
      </c>
      <c r="AN11" s="201">
        <v>0</v>
      </c>
      <c r="AO11" s="201">
        <v>217.52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12.98</v>
      </c>
      <c r="E12" s="201">
        <v>0</v>
      </c>
      <c r="F12" s="201">
        <v>0</v>
      </c>
      <c r="G12" s="201">
        <v>21.16</v>
      </c>
      <c r="H12" s="201">
        <v>0</v>
      </c>
      <c r="I12" s="201">
        <v>0</v>
      </c>
      <c r="J12" s="201">
        <v>26.91</v>
      </c>
      <c r="K12" s="201">
        <v>4.3899999999999997</v>
      </c>
      <c r="L12" s="201">
        <v>375.24</v>
      </c>
      <c r="M12" s="201">
        <v>1.02</v>
      </c>
      <c r="N12" s="201">
        <v>1.3</v>
      </c>
      <c r="O12" s="201">
        <v>0</v>
      </c>
      <c r="P12" s="201">
        <v>1.53</v>
      </c>
      <c r="Q12" s="201">
        <v>3.15</v>
      </c>
      <c r="R12" s="201">
        <v>0.47</v>
      </c>
      <c r="S12" s="201">
        <v>3.76</v>
      </c>
      <c r="T12" s="201">
        <v>0</v>
      </c>
      <c r="U12" s="201">
        <v>4.59</v>
      </c>
      <c r="V12" s="201">
        <v>0.23</v>
      </c>
      <c r="W12" s="201">
        <v>0.38</v>
      </c>
      <c r="X12" s="201">
        <v>1.62</v>
      </c>
      <c r="Y12" s="201">
        <v>0</v>
      </c>
      <c r="Z12" s="201">
        <v>2.78</v>
      </c>
      <c r="AA12" s="201">
        <v>0.99</v>
      </c>
      <c r="AB12" s="201">
        <v>0</v>
      </c>
      <c r="AC12" s="201">
        <v>11.87</v>
      </c>
      <c r="AD12" s="201">
        <v>14.84</v>
      </c>
      <c r="AE12" s="201">
        <v>0</v>
      </c>
      <c r="AF12" s="201">
        <v>0</v>
      </c>
      <c r="AG12" s="201">
        <v>52.06</v>
      </c>
      <c r="AH12" s="201">
        <v>0</v>
      </c>
      <c r="AI12" s="201">
        <v>5.78</v>
      </c>
      <c r="AJ12" s="201">
        <v>0</v>
      </c>
      <c r="AK12" s="201">
        <v>11.68</v>
      </c>
      <c r="AL12" s="201">
        <v>0</v>
      </c>
      <c r="AM12" s="201">
        <v>0</v>
      </c>
      <c r="AN12" s="201">
        <v>0</v>
      </c>
      <c r="AO12" s="201">
        <v>217.52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12.98</v>
      </c>
      <c r="E13" s="201">
        <v>0</v>
      </c>
      <c r="F13" s="201">
        <v>0</v>
      </c>
      <c r="G13" s="201">
        <v>21.16</v>
      </c>
      <c r="H13" s="201">
        <v>0</v>
      </c>
      <c r="I13" s="201">
        <v>0</v>
      </c>
      <c r="J13" s="201">
        <v>26.91</v>
      </c>
      <c r="K13" s="201">
        <v>4.3899999999999997</v>
      </c>
      <c r="L13" s="201">
        <v>375.25</v>
      </c>
      <c r="M13" s="201">
        <v>1.02</v>
      </c>
      <c r="N13" s="201">
        <v>1.3</v>
      </c>
      <c r="O13" s="201">
        <v>0</v>
      </c>
      <c r="P13" s="201">
        <v>1.53</v>
      </c>
      <c r="Q13" s="201">
        <v>0.24</v>
      </c>
      <c r="R13" s="201">
        <v>0.47</v>
      </c>
      <c r="S13" s="201">
        <v>0.28999999999999998</v>
      </c>
      <c r="T13" s="201">
        <v>0</v>
      </c>
      <c r="U13" s="201">
        <v>4.59</v>
      </c>
      <c r="V13" s="201">
        <v>0.23</v>
      </c>
      <c r="W13" s="201">
        <v>0.38</v>
      </c>
      <c r="X13" s="201">
        <v>1.62</v>
      </c>
      <c r="Y13" s="201">
        <v>0</v>
      </c>
      <c r="Z13" s="201">
        <v>2.78</v>
      </c>
      <c r="AA13" s="201">
        <v>0.99</v>
      </c>
      <c r="AB13" s="201">
        <v>0</v>
      </c>
      <c r="AC13" s="201">
        <v>11.87</v>
      </c>
      <c r="AD13" s="201">
        <v>14.84</v>
      </c>
      <c r="AE13" s="201">
        <v>0</v>
      </c>
      <c r="AF13" s="201">
        <v>0</v>
      </c>
      <c r="AG13" s="201">
        <v>52.06</v>
      </c>
      <c r="AH13" s="201">
        <v>0</v>
      </c>
      <c r="AI13" s="201">
        <v>5.78</v>
      </c>
      <c r="AJ13" s="201">
        <v>0</v>
      </c>
      <c r="AK13" s="201">
        <v>11.68</v>
      </c>
      <c r="AL13" s="201">
        <v>0</v>
      </c>
      <c r="AM13" s="201">
        <v>0</v>
      </c>
      <c r="AN13" s="201">
        <v>0</v>
      </c>
      <c r="AO13" s="201">
        <v>217.52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12.98</v>
      </c>
      <c r="E14" s="201">
        <v>0</v>
      </c>
      <c r="F14" s="201">
        <v>0</v>
      </c>
      <c r="G14" s="201">
        <v>21.16</v>
      </c>
      <c r="H14" s="201">
        <v>0</v>
      </c>
      <c r="I14" s="201">
        <v>0</v>
      </c>
      <c r="J14" s="201">
        <v>26.91</v>
      </c>
      <c r="K14" s="201">
        <v>4.3899999999999997</v>
      </c>
      <c r="L14" s="201">
        <v>375.25</v>
      </c>
      <c r="M14" s="201">
        <v>1.02</v>
      </c>
      <c r="N14" s="201">
        <v>1.3</v>
      </c>
      <c r="O14" s="201">
        <v>0</v>
      </c>
      <c r="P14" s="201">
        <v>1.53</v>
      </c>
      <c r="Q14" s="201">
        <v>0.24</v>
      </c>
      <c r="R14" s="201">
        <v>0.47</v>
      </c>
      <c r="S14" s="201">
        <v>0.28999999999999998</v>
      </c>
      <c r="T14" s="201">
        <v>0</v>
      </c>
      <c r="U14" s="201">
        <v>4.59</v>
      </c>
      <c r="V14" s="201">
        <v>0.23</v>
      </c>
      <c r="W14" s="201">
        <v>0.38</v>
      </c>
      <c r="X14" s="201">
        <v>1.62</v>
      </c>
      <c r="Y14" s="201">
        <v>0</v>
      </c>
      <c r="Z14" s="201">
        <v>2.78</v>
      </c>
      <c r="AA14" s="201">
        <v>0.99</v>
      </c>
      <c r="AB14" s="201">
        <v>0</v>
      </c>
      <c r="AC14" s="201">
        <v>11.87</v>
      </c>
      <c r="AD14" s="201">
        <v>14.84</v>
      </c>
      <c r="AE14" s="201">
        <v>0</v>
      </c>
      <c r="AF14" s="201">
        <v>0</v>
      </c>
      <c r="AG14" s="201">
        <v>52.06</v>
      </c>
      <c r="AH14" s="201">
        <v>0</v>
      </c>
      <c r="AI14" s="201">
        <v>5.78</v>
      </c>
      <c r="AJ14" s="201">
        <v>0</v>
      </c>
      <c r="AK14" s="201">
        <v>11.68</v>
      </c>
      <c r="AL14" s="201">
        <v>0</v>
      </c>
      <c r="AM14" s="201">
        <v>0</v>
      </c>
      <c r="AN14" s="201">
        <v>0</v>
      </c>
      <c r="AO14" s="201">
        <v>217.52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12.98</v>
      </c>
      <c r="E15" s="201">
        <v>0</v>
      </c>
      <c r="F15" s="201">
        <v>0</v>
      </c>
      <c r="G15" s="201">
        <v>21.16</v>
      </c>
      <c r="H15" s="201">
        <v>0</v>
      </c>
      <c r="I15" s="201">
        <v>0</v>
      </c>
      <c r="J15" s="201">
        <v>26.91</v>
      </c>
      <c r="K15" s="201">
        <v>4.3899999999999997</v>
      </c>
      <c r="L15" s="201">
        <v>375.25</v>
      </c>
      <c r="M15" s="201">
        <v>1.02</v>
      </c>
      <c r="N15" s="201">
        <v>1.3</v>
      </c>
      <c r="O15" s="201">
        <v>0</v>
      </c>
      <c r="P15" s="201">
        <v>1.53</v>
      </c>
      <c r="Q15" s="201">
        <v>0.24</v>
      </c>
      <c r="R15" s="201">
        <v>0.46</v>
      </c>
      <c r="S15" s="201">
        <v>0.28999999999999998</v>
      </c>
      <c r="T15" s="201">
        <v>0</v>
      </c>
      <c r="U15" s="201">
        <v>4.59</v>
      </c>
      <c r="V15" s="201">
        <v>0.23</v>
      </c>
      <c r="W15" s="201">
        <v>0.38</v>
      </c>
      <c r="X15" s="201">
        <v>1.62</v>
      </c>
      <c r="Y15" s="201">
        <v>0</v>
      </c>
      <c r="Z15" s="201">
        <v>2.78</v>
      </c>
      <c r="AA15" s="201">
        <v>0.99</v>
      </c>
      <c r="AB15" s="201">
        <v>0</v>
      </c>
      <c r="AC15" s="201">
        <v>11.87</v>
      </c>
      <c r="AD15" s="201">
        <v>14.84</v>
      </c>
      <c r="AE15" s="201">
        <v>0</v>
      </c>
      <c r="AF15" s="201">
        <v>0</v>
      </c>
      <c r="AG15" s="201">
        <v>52.06</v>
      </c>
      <c r="AH15" s="201">
        <v>0</v>
      </c>
      <c r="AI15" s="201">
        <v>5.78</v>
      </c>
      <c r="AJ15" s="201">
        <v>0</v>
      </c>
      <c r="AK15" s="201">
        <v>11.68</v>
      </c>
      <c r="AL15" s="201">
        <v>0</v>
      </c>
      <c r="AM15" s="201">
        <v>0</v>
      </c>
      <c r="AN15" s="201">
        <v>0</v>
      </c>
      <c r="AO15" s="201">
        <v>217.52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12.98</v>
      </c>
      <c r="E16" s="201">
        <v>0</v>
      </c>
      <c r="F16" s="201">
        <v>0</v>
      </c>
      <c r="G16" s="201">
        <v>21.16</v>
      </c>
      <c r="H16" s="201">
        <v>0</v>
      </c>
      <c r="I16" s="201">
        <v>0</v>
      </c>
      <c r="J16" s="201">
        <v>26.91</v>
      </c>
      <c r="K16" s="201">
        <v>4.3899999999999997</v>
      </c>
      <c r="L16" s="201">
        <v>375.25</v>
      </c>
      <c r="M16" s="201">
        <v>1.02</v>
      </c>
      <c r="N16" s="201">
        <v>1.3</v>
      </c>
      <c r="O16" s="201">
        <v>0</v>
      </c>
      <c r="P16" s="201">
        <v>1.53</v>
      </c>
      <c r="Q16" s="201">
        <v>3.15</v>
      </c>
      <c r="R16" s="201">
        <v>0.46</v>
      </c>
      <c r="S16" s="201">
        <v>3.76</v>
      </c>
      <c r="T16" s="201">
        <v>0</v>
      </c>
      <c r="U16" s="201">
        <v>4.59</v>
      </c>
      <c r="V16" s="201">
        <v>0.23</v>
      </c>
      <c r="W16" s="201">
        <v>0.38</v>
      </c>
      <c r="X16" s="201">
        <v>1.62</v>
      </c>
      <c r="Y16" s="201">
        <v>0</v>
      </c>
      <c r="Z16" s="201">
        <v>2.78</v>
      </c>
      <c r="AA16" s="201">
        <v>0.99</v>
      </c>
      <c r="AB16" s="201">
        <v>0</v>
      </c>
      <c r="AC16" s="201">
        <v>11.87</v>
      </c>
      <c r="AD16" s="201">
        <v>14.84</v>
      </c>
      <c r="AE16" s="201">
        <v>0</v>
      </c>
      <c r="AF16" s="201">
        <v>0</v>
      </c>
      <c r="AG16" s="201">
        <v>52.06</v>
      </c>
      <c r="AH16" s="201">
        <v>0</v>
      </c>
      <c r="AI16" s="201">
        <v>5.78</v>
      </c>
      <c r="AJ16" s="201">
        <v>0</v>
      </c>
      <c r="AK16" s="201">
        <v>11.68</v>
      </c>
      <c r="AL16" s="201">
        <v>0</v>
      </c>
      <c r="AM16" s="201">
        <v>0</v>
      </c>
      <c r="AN16" s="201">
        <v>0</v>
      </c>
      <c r="AO16" s="201">
        <v>217.52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12.98</v>
      </c>
      <c r="E17" s="201">
        <v>0</v>
      </c>
      <c r="F17" s="201">
        <v>0</v>
      </c>
      <c r="G17" s="201">
        <v>21.16</v>
      </c>
      <c r="H17" s="201">
        <v>0</v>
      </c>
      <c r="I17" s="201">
        <v>0</v>
      </c>
      <c r="J17" s="201">
        <v>26.91</v>
      </c>
      <c r="K17" s="201">
        <v>4.3899999999999997</v>
      </c>
      <c r="L17" s="201">
        <v>375.25</v>
      </c>
      <c r="M17" s="201">
        <v>1.02</v>
      </c>
      <c r="N17" s="201">
        <v>1.3</v>
      </c>
      <c r="O17" s="201">
        <v>0</v>
      </c>
      <c r="P17" s="201">
        <v>1.53</v>
      </c>
      <c r="Q17" s="201">
        <v>3.15</v>
      </c>
      <c r="R17" s="201">
        <v>0.46</v>
      </c>
      <c r="S17" s="201">
        <v>3.76</v>
      </c>
      <c r="T17" s="201">
        <v>0</v>
      </c>
      <c r="U17" s="201">
        <v>4.59</v>
      </c>
      <c r="V17" s="201">
        <v>0.23</v>
      </c>
      <c r="W17" s="201">
        <v>0.38</v>
      </c>
      <c r="X17" s="201">
        <v>1.62</v>
      </c>
      <c r="Y17" s="201">
        <v>0</v>
      </c>
      <c r="Z17" s="201">
        <v>2.78</v>
      </c>
      <c r="AA17" s="201">
        <v>0.99</v>
      </c>
      <c r="AB17" s="201">
        <v>0</v>
      </c>
      <c r="AC17" s="201">
        <v>11.87</v>
      </c>
      <c r="AD17" s="201">
        <v>14.84</v>
      </c>
      <c r="AE17" s="201">
        <v>0</v>
      </c>
      <c r="AF17" s="201">
        <v>0</v>
      </c>
      <c r="AG17" s="201">
        <v>52.06</v>
      </c>
      <c r="AH17" s="201">
        <v>0</v>
      </c>
      <c r="AI17" s="201">
        <v>5.78</v>
      </c>
      <c r="AJ17" s="201">
        <v>0</v>
      </c>
      <c r="AK17" s="201">
        <v>11.68</v>
      </c>
      <c r="AL17" s="201">
        <v>0</v>
      </c>
      <c r="AM17" s="201">
        <v>0</v>
      </c>
      <c r="AN17" s="201">
        <v>0</v>
      </c>
      <c r="AO17" s="201">
        <v>217.52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12.98</v>
      </c>
      <c r="E18" s="201">
        <v>0</v>
      </c>
      <c r="F18" s="201">
        <v>0</v>
      </c>
      <c r="G18" s="201">
        <v>21.16</v>
      </c>
      <c r="H18" s="201">
        <v>0</v>
      </c>
      <c r="I18" s="201">
        <v>0</v>
      </c>
      <c r="J18" s="201">
        <v>26.91</v>
      </c>
      <c r="K18" s="201">
        <v>4.3899999999999997</v>
      </c>
      <c r="L18" s="201">
        <v>375.25</v>
      </c>
      <c r="M18" s="201">
        <v>1.02</v>
      </c>
      <c r="N18" s="201">
        <v>1.3</v>
      </c>
      <c r="O18" s="201">
        <v>0</v>
      </c>
      <c r="P18" s="201">
        <v>1.53</v>
      </c>
      <c r="Q18" s="201">
        <v>3.15</v>
      </c>
      <c r="R18" s="201">
        <v>0.46</v>
      </c>
      <c r="S18" s="201">
        <v>3.76</v>
      </c>
      <c r="T18" s="201">
        <v>0</v>
      </c>
      <c r="U18" s="201">
        <v>4.59</v>
      </c>
      <c r="V18" s="201">
        <v>0.23</v>
      </c>
      <c r="W18" s="201">
        <v>0.38</v>
      </c>
      <c r="X18" s="201">
        <v>1.62</v>
      </c>
      <c r="Y18" s="201">
        <v>0</v>
      </c>
      <c r="Z18" s="201">
        <v>2.78</v>
      </c>
      <c r="AA18" s="201">
        <v>0.99</v>
      </c>
      <c r="AB18" s="201">
        <v>0</v>
      </c>
      <c r="AC18" s="201">
        <v>11.87</v>
      </c>
      <c r="AD18" s="201">
        <v>14.84</v>
      </c>
      <c r="AE18" s="201">
        <v>0</v>
      </c>
      <c r="AF18" s="201">
        <v>0</v>
      </c>
      <c r="AG18" s="201">
        <v>52.06</v>
      </c>
      <c r="AH18" s="201">
        <v>0</v>
      </c>
      <c r="AI18" s="201">
        <v>5.78</v>
      </c>
      <c r="AJ18" s="201">
        <v>0</v>
      </c>
      <c r="AK18" s="201">
        <v>11.68</v>
      </c>
      <c r="AL18" s="201">
        <v>0</v>
      </c>
      <c r="AM18" s="201">
        <v>0</v>
      </c>
      <c r="AN18" s="201">
        <v>0</v>
      </c>
      <c r="AO18" s="201">
        <v>217.52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12.98</v>
      </c>
      <c r="E19" s="201">
        <v>0</v>
      </c>
      <c r="F19" s="201">
        <v>0</v>
      </c>
      <c r="G19" s="201">
        <v>21.16</v>
      </c>
      <c r="H19" s="201">
        <v>0</v>
      </c>
      <c r="I19" s="201">
        <v>0</v>
      </c>
      <c r="J19" s="201">
        <v>26.91</v>
      </c>
      <c r="K19" s="201">
        <v>4.3899999999999997</v>
      </c>
      <c r="L19" s="201">
        <v>375.25</v>
      </c>
      <c r="M19" s="201">
        <v>1.02</v>
      </c>
      <c r="N19" s="201">
        <v>1.3</v>
      </c>
      <c r="O19" s="201">
        <v>0</v>
      </c>
      <c r="P19" s="201">
        <v>1.53</v>
      </c>
      <c r="Q19" s="201">
        <v>3.15</v>
      </c>
      <c r="R19" s="201">
        <v>0.46</v>
      </c>
      <c r="S19" s="201">
        <v>3.76</v>
      </c>
      <c r="T19" s="201">
        <v>0</v>
      </c>
      <c r="U19" s="201">
        <v>4.59</v>
      </c>
      <c r="V19" s="201">
        <v>0.23</v>
      </c>
      <c r="W19" s="201">
        <v>0.38</v>
      </c>
      <c r="X19" s="201">
        <v>1.62</v>
      </c>
      <c r="Y19" s="201">
        <v>0</v>
      </c>
      <c r="Z19" s="201">
        <v>2.78</v>
      </c>
      <c r="AA19" s="201">
        <v>0.99</v>
      </c>
      <c r="AB19" s="201">
        <v>0</v>
      </c>
      <c r="AC19" s="201">
        <v>11.87</v>
      </c>
      <c r="AD19" s="201">
        <v>14.84</v>
      </c>
      <c r="AE19" s="201">
        <v>0</v>
      </c>
      <c r="AF19" s="201">
        <v>0</v>
      </c>
      <c r="AG19" s="201">
        <v>52.06</v>
      </c>
      <c r="AH19" s="201">
        <v>0</v>
      </c>
      <c r="AI19" s="201">
        <v>5.78</v>
      </c>
      <c r="AJ19" s="201">
        <v>0</v>
      </c>
      <c r="AK19" s="201">
        <v>11.68</v>
      </c>
      <c r="AL19" s="201">
        <v>0</v>
      </c>
      <c r="AM19" s="201">
        <v>0</v>
      </c>
      <c r="AN19" s="201">
        <v>0</v>
      </c>
      <c r="AO19" s="201">
        <v>217.52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12.98</v>
      </c>
      <c r="E20" s="201">
        <v>0</v>
      </c>
      <c r="F20" s="201">
        <v>0</v>
      </c>
      <c r="G20" s="201">
        <v>21.16</v>
      </c>
      <c r="H20" s="201">
        <v>0</v>
      </c>
      <c r="I20" s="201">
        <v>0</v>
      </c>
      <c r="J20" s="201">
        <v>26.91</v>
      </c>
      <c r="K20" s="201">
        <v>4.3899999999999997</v>
      </c>
      <c r="L20" s="201">
        <v>375.25</v>
      </c>
      <c r="M20" s="201">
        <v>1.02</v>
      </c>
      <c r="N20" s="201">
        <v>1.3</v>
      </c>
      <c r="O20" s="201">
        <v>0</v>
      </c>
      <c r="P20" s="201">
        <v>1.53</v>
      </c>
      <c r="Q20" s="201">
        <v>3.15</v>
      </c>
      <c r="R20" s="201">
        <v>0.46</v>
      </c>
      <c r="S20" s="201">
        <v>3.76</v>
      </c>
      <c r="T20" s="201">
        <v>0</v>
      </c>
      <c r="U20" s="201">
        <v>4.59</v>
      </c>
      <c r="V20" s="201">
        <v>0.23</v>
      </c>
      <c r="W20" s="201">
        <v>0.38</v>
      </c>
      <c r="X20" s="201">
        <v>1.62</v>
      </c>
      <c r="Y20" s="201">
        <v>0</v>
      </c>
      <c r="Z20" s="201">
        <v>2.78</v>
      </c>
      <c r="AA20" s="201">
        <v>0.99</v>
      </c>
      <c r="AB20" s="201">
        <v>0</v>
      </c>
      <c r="AC20" s="201">
        <v>11.87</v>
      </c>
      <c r="AD20" s="201">
        <v>14.84</v>
      </c>
      <c r="AE20" s="201">
        <v>0</v>
      </c>
      <c r="AF20" s="201">
        <v>0</v>
      </c>
      <c r="AG20" s="201">
        <v>52.06</v>
      </c>
      <c r="AH20" s="201">
        <v>0</v>
      </c>
      <c r="AI20" s="201">
        <v>5.78</v>
      </c>
      <c r="AJ20" s="201">
        <v>0</v>
      </c>
      <c r="AK20" s="201">
        <v>11.68</v>
      </c>
      <c r="AL20" s="201">
        <v>0</v>
      </c>
      <c r="AM20" s="201">
        <v>0</v>
      </c>
      <c r="AN20" s="201">
        <v>0</v>
      </c>
      <c r="AO20" s="201">
        <v>217.52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12.98</v>
      </c>
      <c r="E21" s="201">
        <v>0</v>
      </c>
      <c r="F21" s="201">
        <v>0</v>
      </c>
      <c r="G21" s="201">
        <v>21.16</v>
      </c>
      <c r="H21" s="201">
        <v>0</v>
      </c>
      <c r="I21" s="201">
        <v>0</v>
      </c>
      <c r="J21" s="201">
        <v>26.91</v>
      </c>
      <c r="K21" s="201">
        <v>4.3899999999999997</v>
      </c>
      <c r="L21" s="201">
        <v>375.25</v>
      </c>
      <c r="M21" s="201">
        <v>1.02</v>
      </c>
      <c r="N21" s="201">
        <v>1.3</v>
      </c>
      <c r="O21" s="201">
        <v>0</v>
      </c>
      <c r="P21" s="201">
        <v>1.53</v>
      </c>
      <c r="Q21" s="201">
        <v>3.15</v>
      </c>
      <c r="R21" s="201">
        <v>0.46</v>
      </c>
      <c r="S21" s="201">
        <v>3.76</v>
      </c>
      <c r="T21" s="201">
        <v>0</v>
      </c>
      <c r="U21" s="201">
        <v>4.59</v>
      </c>
      <c r="V21" s="201">
        <v>0.23</v>
      </c>
      <c r="W21" s="201">
        <v>0.38</v>
      </c>
      <c r="X21" s="201">
        <v>1.62</v>
      </c>
      <c r="Y21" s="201">
        <v>0</v>
      </c>
      <c r="Z21" s="201">
        <v>2.78</v>
      </c>
      <c r="AA21" s="201">
        <v>0.99</v>
      </c>
      <c r="AB21" s="201">
        <v>0</v>
      </c>
      <c r="AC21" s="201">
        <v>11.87</v>
      </c>
      <c r="AD21" s="201">
        <v>14.84</v>
      </c>
      <c r="AE21" s="201">
        <v>0</v>
      </c>
      <c r="AF21" s="201">
        <v>0</v>
      </c>
      <c r="AG21" s="201">
        <v>52.06</v>
      </c>
      <c r="AH21" s="201">
        <v>0</v>
      </c>
      <c r="AI21" s="201">
        <v>5.78</v>
      </c>
      <c r="AJ21" s="201">
        <v>0</v>
      </c>
      <c r="AK21" s="201">
        <v>11.68</v>
      </c>
      <c r="AL21" s="201">
        <v>0</v>
      </c>
      <c r="AM21" s="201">
        <v>0</v>
      </c>
      <c r="AN21" s="201">
        <v>0</v>
      </c>
      <c r="AO21" s="201">
        <v>217.52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12.98</v>
      </c>
      <c r="E22" s="201">
        <v>0</v>
      </c>
      <c r="F22" s="201">
        <v>0</v>
      </c>
      <c r="G22" s="201">
        <v>21.16</v>
      </c>
      <c r="H22" s="201">
        <v>0</v>
      </c>
      <c r="I22" s="201">
        <v>0</v>
      </c>
      <c r="J22" s="201">
        <v>26.91</v>
      </c>
      <c r="K22" s="201">
        <v>4.3899999999999997</v>
      </c>
      <c r="L22" s="201">
        <v>375.25</v>
      </c>
      <c r="M22" s="201">
        <v>1.02</v>
      </c>
      <c r="N22" s="201">
        <v>1.3</v>
      </c>
      <c r="O22" s="201">
        <v>0</v>
      </c>
      <c r="P22" s="201">
        <v>1.53</v>
      </c>
      <c r="Q22" s="201">
        <v>3.15</v>
      </c>
      <c r="R22" s="201">
        <v>0.46</v>
      </c>
      <c r="S22" s="201">
        <v>3.76</v>
      </c>
      <c r="T22" s="201">
        <v>0</v>
      </c>
      <c r="U22" s="201">
        <v>4.59</v>
      </c>
      <c r="V22" s="201">
        <v>0.23</v>
      </c>
      <c r="W22" s="201">
        <v>0.38</v>
      </c>
      <c r="X22" s="201">
        <v>1.62</v>
      </c>
      <c r="Y22" s="201">
        <v>0</v>
      </c>
      <c r="Z22" s="201">
        <v>2.78</v>
      </c>
      <c r="AA22" s="201">
        <v>0.99</v>
      </c>
      <c r="AB22" s="201">
        <v>0</v>
      </c>
      <c r="AC22" s="201">
        <v>11.87</v>
      </c>
      <c r="AD22" s="201">
        <v>14.84</v>
      </c>
      <c r="AE22" s="201">
        <v>0</v>
      </c>
      <c r="AF22" s="201">
        <v>0</v>
      </c>
      <c r="AG22" s="201">
        <v>52.06</v>
      </c>
      <c r="AH22" s="201">
        <v>0</v>
      </c>
      <c r="AI22" s="201">
        <v>5.78</v>
      </c>
      <c r="AJ22" s="201">
        <v>0</v>
      </c>
      <c r="AK22" s="201">
        <v>11.68</v>
      </c>
      <c r="AL22" s="201">
        <v>0</v>
      </c>
      <c r="AM22" s="201">
        <v>0</v>
      </c>
      <c r="AN22" s="201">
        <v>0</v>
      </c>
      <c r="AO22" s="201">
        <v>217.52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12.98</v>
      </c>
      <c r="E23" s="201">
        <v>0</v>
      </c>
      <c r="F23" s="201">
        <v>0</v>
      </c>
      <c r="G23" s="201">
        <v>21.16</v>
      </c>
      <c r="H23" s="201">
        <v>0</v>
      </c>
      <c r="I23" s="201">
        <v>0</v>
      </c>
      <c r="J23" s="201">
        <v>26.91</v>
      </c>
      <c r="K23" s="201">
        <v>4.3899999999999997</v>
      </c>
      <c r="L23" s="201">
        <v>350.53</v>
      </c>
      <c r="M23" s="201">
        <v>1.02</v>
      </c>
      <c r="N23" s="201">
        <v>1.3</v>
      </c>
      <c r="O23" s="201">
        <v>0</v>
      </c>
      <c r="P23" s="201">
        <v>1.53</v>
      </c>
      <c r="Q23" s="201">
        <v>0.24</v>
      </c>
      <c r="R23" s="201">
        <v>0.46</v>
      </c>
      <c r="S23" s="201">
        <v>0.28999999999999998</v>
      </c>
      <c r="T23" s="201">
        <v>0</v>
      </c>
      <c r="U23" s="201">
        <v>4.59</v>
      </c>
      <c r="V23" s="201">
        <v>0.23</v>
      </c>
      <c r="W23" s="201">
        <v>0.38</v>
      </c>
      <c r="X23" s="201">
        <v>1.62</v>
      </c>
      <c r="Y23" s="201">
        <v>0</v>
      </c>
      <c r="Z23" s="201">
        <v>2.78</v>
      </c>
      <c r="AA23" s="201">
        <v>0.99</v>
      </c>
      <c r="AB23" s="201">
        <v>0</v>
      </c>
      <c r="AC23" s="201">
        <v>11.87</v>
      </c>
      <c r="AD23" s="201">
        <v>14.84</v>
      </c>
      <c r="AE23" s="201">
        <v>0</v>
      </c>
      <c r="AF23" s="201">
        <v>0</v>
      </c>
      <c r="AG23" s="201">
        <v>52.06</v>
      </c>
      <c r="AH23" s="201">
        <v>0</v>
      </c>
      <c r="AI23" s="201">
        <v>5.78</v>
      </c>
      <c r="AJ23" s="201">
        <v>0</v>
      </c>
      <c r="AK23" s="201">
        <v>11.68</v>
      </c>
      <c r="AL23" s="201">
        <v>0</v>
      </c>
      <c r="AM23" s="201">
        <v>0</v>
      </c>
      <c r="AN23" s="201">
        <v>0</v>
      </c>
      <c r="AO23" s="201">
        <v>217.52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12.98</v>
      </c>
      <c r="E24" s="201">
        <v>0</v>
      </c>
      <c r="F24" s="201">
        <v>0</v>
      </c>
      <c r="G24" s="201">
        <v>21.16</v>
      </c>
      <c r="H24" s="201">
        <v>0</v>
      </c>
      <c r="I24" s="201">
        <v>0</v>
      </c>
      <c r="J24" s="201">
        <v>26.91</v>
      </c>
      <c r="K24" s="201">
        <v>4.3899999999999997</v>
      </c>
      <c r="L24" s="201">
        <v>350.53</v>
      </c>
      <c r="M24" s="201">
        <v>1.02</v>
      </c>
      <c r="N24" s="201">
        <v>1.3</v>
      </c>
      <c r="O24" s="201">
        <v>0</v>
      </c>
      <c r="P24" s="201">
        <v>1.53</v>
      </c>
      <c r="Q24" s="201">
        <v>0.24</v>
      </c>
      <c r="R24" s="201">
        <v>0.46</v>
      </c>
      <c r="S24" s="201">
        <v>0.28999999999999998</v>
      </c>
      <c r="T24" s="201">
        <v>0</v>
      </c>
      <c r="U24" s="201">
        <v>4.59</v>
      </c>
      <c r="V24" s="201">
        <v>0.23</v>
      </c>
      <c r="W24" s="201">
        <v>0.38</v>
      </c>
      <c r="X24" s="201">
        <v>1.62</v>
      </c>
      <c r="Y24" s="201">
        <v>0</v>
      </c>
      <c r="Z24" s="201">
        <v>2.78</v>
      </c>
      <c r="AA24" s="201">
        <v>0.99</v>
      </c>
      <c r="AB24" s="201">
        <v>0</v>
      </c>
      <c r="AC24" s="201">
        <v>11.87</v>
      </c>
      <c r="AD24" s="201">
        <v>14.84</v>
      </c>
      <c r="AE24" s="201">
        <v>0</v>
      </c>
      <c r="AF24" s="201">
        <v>0</v>
      </c>
      <c r="AG24" s="201">
        <v>52.06</v>
      </c>
      <c r="AH24" s="201">
        <v>0</v>
      </c>
      <c r="AI24" s="201">
        <v>5.78</v>
      </c>
      <c r="AJ24" s="201">
        <v>0</v>
      </c>
      <c r="AK24" s="201">
        <v>11.68</v>
      </c>
      <c r="AL24" s="201">
        <v>0</v>
      </c>
      <c r="AM24" s="201">
        <v>0</v>
      </c>
      <c r="AN24" s="201">
        <v>0</v>
      </c>
      <c r="AO24" s="201">
        <v>217.52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12.98</v>
      </c>
      <c r="E25" s="201">
        <v>0</v>
      </c>
      <c r="F25" s="201">
        <v>0</v>
      </c>
      <c r="G25" s="201">
        <v>21.16</v>
      </c>
      <c r="H25" s="201">
        <v>0</v>
      </c>
      <c r="I25" s="201">
        <v>0</v>
      </c>
      <c r="J25" s="201">
        <v>26.91</v>
      </c>
      <c r="K25" s="201">
        <v>4.3899999999999997</v>
      </c>
      <c r="L25" s="201">
        <v>350.53</v>
      </c>
      <c r="M25" s="201">
        <v>1.02</v>
      </c>
      <c r="N25" s="201">
        <v>1.3</v>
      </c>
      <c r="O25" s="201">
        <v>0</v>
      </c>
      <c r="P25" s="201">
        <v>1.53</v>
      </c>
      <c r="Q25" s="201">
        <v>0.24</v>
      </c>
      <c r="R25" s="201">
        <v>0.46</v>
      </c>
      <c r="S25" s="201">
        <v>0.28999999999999998</v>
      </c>
      <c r="T25" s="201">
        <v>0</v>
      </c>
      <c r="U25" s="201">
        <v>4.59</v>
      </c>
      <c r="V25" s="201">
        <v>0.23</v>
      </c>
      <c r="W25" s="201">
        <v>0.38</v>
      </c>
      <c r="X25" s="201">
        <v>1.62</v>
      </c>
      <c r="Y25" s="201">
        <v>0</v>
      </c>
      <c r="Z25" s="201">
        <v>2.78</v>
      </c>
      <c r="AA25" s="201">
        <v>0.99</v>
      </c>
      <c r="AB25" s="201">
        <v>0</v>
      </c>
      <c r="AC25" s="201">
        <v>11.87</v>
      </c>
      <c r="AD25" s="201">
        <v>14.84</v>
      </c>
      <c r="AE25" s="201">
        <v>0</v>
      </c>
      <c r="AF25" s="201">
        <v>0</v>
      </c>
      <c r="AG25" s="201">
        <v>52.06</v>
      </c>
      <c r="AH25" s="201">
        <v>0</v>
      </c>
      <c r="AI25" s="201">
        <v>5.78</v>
      </c>
      <c r="AJ25" s="201">
        <v>0</v>
      </c>
      <c r="AK25" s="201">
        <v>11.68</v>
      </c>
      <c r="AL25" s="201">
        <v>0</v>
      </c>
      <c r="AM25" s="201">
        <v>0</v>
      </c>
      <c r="AN25" s="201">
        <v>0</v>
      </c>
      <c r="AO25" s="201">
        <v>217.52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12.98</v>
      </c>
      <c r="E26" s="201">
        <v>0</v>
      </c>
      <c r="F26" s="201">
        <v>0</v>
      </c>
      <c r="G26" s="201">
        <v>21.16</v>
      </c>
      <c r="H26" s="201">
        <v>0</v>
      </c>
      <c r="I26" s="201">
        <v>0</v>
      </c>
      <c r="J26" s="201">
        <v>26.91</v>
      </c>
      <c r="K26" s="201">
        <v>4.3899999999999997</v>
      </c>
      <c r="L26" s="201">
        <v>350.53</v>
      </c>
      <c r="M26" s="201">
        <v>1.02</v>
      </c>
      <c r="N26" s="201">
        <v>1.3</v>
      </c>
      <c r="O26" s="201">
        <v>0</v>
      </c>
      <c r="P26" s="201">
        <v>1.53</v>
      </c>
      <c r="Q26" s="201">
        <v>0.24</v>
      </c>
      <c r="R26" s="201">
        <v>0.46</v>
      </c>
      <c r="S26" s="201">
        <v>0.28999999999999998</v>
      </c>
      <c r="T26" s="201">
        <v>0</v>
      </c>
      <c r="U26" s="201">
        <v>4.59</v>
      </c>
      <c r="V26" s="201">
        <v>0.23</v>
      </c>
      <c r="W26" s="201">
        <v>0.38</v>
      </c>
      <c r="X26" s="201">
        <v>1.62</v>
      </c>
      <c r="Y26" s="201">
        <v>0</v>
      </c>
      <c r="Z26" s="201">
        <v>2.78</v>
      </c>
      <c r="AA26" s="201">
        <v>0.99</v>
      </c>
      <c r="AB26" s="201">
        <v>0</v>
      </c>
      <c r="AC26" s="201">
        <v>11.87</v>
      </c>
      <c r="AD26" s="201">
        <v>14.84</v>
      </c>
      <c r="AE26" s="201">
        <v>0</v>
      </c>
      <c r="AF26" s="201">
        <v>0</v>
      </c>
      <c r="AG26" s="201">
        <v>52.06</v>
      </c>
      <c r="AH26" s="201">
        <v>0</v>
      </c>
      <c r="AI26" s="201">
        <v>5.78</v>
      </c>
      <c r="AJ26" s="201">
        <v>0</v>
      </c>
      <c r="AK26" s="201">
        <v>11.68</v>
      </c>
      <c r="AL26" s="201">
        <v>0</v>
      </c>
      <c r="AM26" s="201">
        <v>0</v>
      </c>
      <c r="AN26" s="201">
        <v>0</v>
      </c>
      <c r="AO26" s="201">
        <v>217.52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12.98</v>
      </c>
      <c r="E27" s="201">
        <v>0</v>
      </c>
      <c r="F27" s="201">
        <v>0</v>
      </c>
      <c r="G27" s="201">
        <v>21.16</v>
      </c>
      <c r="H27" s="201">
        <v>0</v>
      </c>
      <c r="I27" s="201">
        <v>0</v>
      </c>
      <c r="J27" s="201">
        <v>26.91</v>
      </c>
      <c r="K27" s="201">
        <v>4.3899999999999997</v>
      </c>
      <c r="L27" s="201">
        <v>350.53</v>
      </c>
      <c r="M27" s="201">
        <v>1.02</v>
      </c>
      <c r="N27" s="201">
        <v>1.3</v>
      </c>
      <c r="O27" s="201">
        <v>0</v>
      </c>
      <c r="P27" s="201">
        <v>1.53</v>
      </c>
      <c r="Q27" s="201">
        <v>0.24</v>
      </c>
      <c r="R27" s="201">
        <v>0.46</v>
      </c>
      <c r="S27" s="201">
        <v>0.28999999999999998</v>
      </c>
      <c r="T27" s="201">
        <v>0</v>
      </c>
      <c r="U27" s="201">
        <v>4.59</v>
      </c>
      <c r="V27" s="201">
        <v>0.23</v>
      </c>
      <c r="W27" s="201">
        <v>0.38</v>
      </c>
      <c r="X27" s="201">
        <v>1.62</v>
      </c>
      <c r="Y27" s="201">
        <v>0</v>
      </c>
      <c r="Z27" s="201">
        <v>2.78</v>
      </c>
      <c r="AA27" s="201">
        <v>0.99</v>
      </c>
      <c r="AB27" s="201">
        <v>0</v>
      </c>
      <c r="AC27" s="201">
        <v>11.87</v>
      </c>
      <c r="AD27" s="201">
        <v>14.84</v>
      </c>
      <c r="AE27" s="201">
        <v>0</v>
      </c>
      <c r="AF27" s="201">
        <v>0</v>
      </c>
      <c r="AG27" s="201">
        <v>52.06</v>
      </c>
      <c r="AH27" s="201">
        <v>0</v>
      </c>
      <c r="AI27" s="201">
        <v>5.78</v>
      </c>
      <c r="AJ27" s="201">
        <v>0</v>
      </c>
      <c r="AK27" s="201">
        <v>13.64</v>
      </c>
      <c r="AL27" s="201">
        <v>0</v>
      </c>
      <c r="AM27" s="201">
        <v>0</v>
      </c>
      <c r="AN27" s="201">
        <v>0</v>
      </c>
      <c r="AO27" s="201">
        <v>217.52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12.98</v>
      </c>
      <c r="E28" s="201">
        <v>0</v>
      </c>
      <c r="F28" s="201">
        <v>0</v>
      </c>
      <c r="G28" s="201">
        <v>21.16</v>
      </c>
      <c r="H28" s="201">
        <v>0</v>
      </c>
      <c r="I28" s="201">
        <v>0</v>
      </c>
      <c r="J28" s="201">
        <v>26.91</v>
      </c>
      <c r="K28" s="201">
        <v>4.3899999999999997</v>
      </c>
      <c r="L28" s="201">
        <v>340.48</v>
      </c>
      <c r="M28" s="201">
        <v>1.02</v>
      </c>
      <c r="N28" s="201">
        <v>1.3</v>
      </c>
      <c r="O28" s="201">
        <v>0</v>
      </c>
      <c r="P28" s="201">
        <v>1.53</v>
      </c>
      <c r="Q28" s="201">
        <v>0.24</v>
      </c>
      <c r="R28" s="201">
        <v>0.46</v>
      </c>
      <c r="S28" s="201">
        <v>0.28999999999999998</v>
      </c>
      <c r="T28" s="201">
        <v>0</v>
      </c>
      <c r="U28" s="201">
        <v>4.59</v>
      </c>
      <c r="V28" s="201">
        <v>0.23</v>
      </c>
      <c r="W28" s="201">
        <v>0.38</v>
      </c>
      <c r="X28" s="201">
        <v>1.62</v>
      </c>
      <c r="Y28" s="201">
        <v>0</v>
      </c>
      <c r="Z28" s="201">
        <v>2.78</v>
      </c>
      <c r="AA28" s="201">
        <v>0.99</v>
      </c>
      <c r="AB28" s="201">
        <v>0</v>
      </c>
      <c r="AC28" s="201">
        <v>11.87</v>
      </c>
      <c r="AD28" s="201">
        <v>14.84</v>
      </c>
      <c r="AE28" s="201">
        <v>0</v>
      </c>
      <c r="AF28" s="201">
        <v>0</v>
      </c>
      <c r="AG28" s="201">
        <v>52.06</v>
      </c>
      <c r="AH28" s="201">
        <v>0</v>
      </c>
      <c r="AI28" s="201">
        <v>5.78</v>
      </c>
      <c r="AJ28" s="201">
        <v>0</v>
      </c>
      <c r="AK28" s="201">
        <v>13.64</v>
      </c>
      <c r="AL28" s="201">
        <v>0</v>
      </c>
      <c r="AM28" s="201">
        <v>0</v>
      </c>
      <c r="AN28" s="201">
        <v>0</v>
      </c>
      <c r="AO28" s="201">
        <v>217.52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12.98</v>
      </c>
      <c r="E29" s="201">
        <v>0</v>
      </c>
      <c r="F29" s="201">
        <v>0</v>
      </c>
      <c r="G29" s="201">
        <v>21.16</v>
      </c>
      <c r="H29" s="201">
        <v>0</v>
      </c>
      <c r="I29" s="201">
        <v>0</v>
      </c>
      <c r="J29" s="201">
        <v>26.91</v>
      </c>
      <c r="K29" s="201">
        <v>4.3899999999999997</v>
      </c>
      <c r="L29" s="201">
        <v>340.48</v>
      </c>
      <c r="M29" s="201">
        <v>1.02</v>
      </c>
      <c r="N29" s="201">
        <v>1.3</v>
      </c>
      <c r="O29" s="201">
        <v>0</v>
      </c>
      <c r="P29" s="201">
        <v>1.53</v>
      </c>
      <c r="Q29" s="201">
        <v>0.24</v>
      </c>
      <c r="R29" s="201">
        <v>0.46</v>
      </c>
      <c r="S29" s="201">
        <v>0.28999999999999998</v>
      </c>
      <c r="T29" s="201">
        <v>0</v>
      </c>
      <c r="U29" s="201">
        <v>4.59</v>
      </c>
      <c r="V29" s="201">
        <v>0.23</v>
      </c>
      <c r="W29" s="201">
        <v>0.38</v>
      </c>
      <c r="X29" s="201">
        <v>1.62</v>
      </c>
      <c r="Y29" s="201">
        <v>0</v>
      </c>
      <c r="Z29" s="201">
        <v>2.78</v>
      </c>
      <c r="AA29" s="201">
        <v>0.99</v>
      </c>
      <c r="AB29" s="201">
        <v>0</v>
      </c>
      <c r="AC29" s="201">
        <v>11.87</v>
      </c>
      <c r="AD29" s="201">
        <v>14.84</v>
      </c>
      <c r="AE29" s="201">
        <v>0</v>
      </c>
      <c r="AF29" s="201">
        <v>0</v>
      </c>
      <c r="AG29" s="201">
        <v>52.06</v>
      </c>
      <c r="AH29" s="201">
        <v>0</v>
      </c>
      <c r="AI29" s="201">
        <v>5.78</v>
      </c>
      <c r="AJ29" s="201">
        <v>0</v>
      </c>
      <c r="AK29" s="201">
        <v>13.64</v>
      </c>
      <c r="AL29" s="201">
        <v>0</v>
      </c>
      <c r="AM29" s="201">
        <v>0</v>
      </c>
      <c r="AN29" s="201">
        <v>0</v>
      </c>
      <c r="AO29" s="201">
        <v>217.52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12.98</v>
      </c>
      <c r="E30" s="201">
        <v>0</v>
      </c>
      <c r="F30" s="201">
        <v>0</v>
      </c>
      <c r="G30" s="201">
        <v>21.16</v>
      </c>
      <c r="H30" s="201">
        <v>0</v>
      </c>
      <c r="I30" s="201">
        <v>0</v>
      </c>
      <c r="J30" s="201">
        <v>26.91</v>
      </c>
      <c r="K30" s="201">
        <v>4.3899999999999997</v>
      </c>
      <c r="L30" s="201">
        <v>320.39999999999998</v>
      </c>
      <c r="M30" s="201">
        <v>1.02</v>
      </c>
      <c r="N30" s="201">
        <v>1.3</v>
      </c>
      <c r="O30" s="201">
        <v>0</v>
      </c>
      <c r="P30" s="201">
        <v>1.53</v>
      </c>
      <c r="Q30" s="201">
        <v>0.24</v>
      </c>
      <c r="R30" s="201">
        <v>0.46</v>
      </c>
      <c r="S30" s="201">
        <v>0.28999999999999998</v>
      </c>
      <c r="T30" s="201">
        <v>0</v>
      </c>
      <c r="U30" s="201">
        <v>4.59</v>
      </c>
      <c r="V30" s="201">
        <v>0.23</v>
      </c>
      <c r="W30" s="201">
        <v>0.38</v>
      </c>
      <c r="X30" s="201">
        <v>1.62</v>
      </c>
      <c r="Y30" s="201">
        <v>0</v>
      </c>
      <c r="Z30" s="201">
        <v>2.78</v>
      </c>
      <c r="AA30" s="201">
        <v>0.99</v>
      </c>
      <c r="AB30" s="201">
        <v>0</v>
      </c>
      <c r="AC30" s="201">
        <v>11.87</v>
      </c>
      <c r="AD30" s="201">
        <v>14.84</v>
      </c>
      <c r="AE30" s="201">
        <v>0</v>
      </c>
      <c r="AF30" s="201">
        <v>0</v>
      </c>
      <c r="AG30" s="201">
        <v>52.06</v>
      </c>
      <c r="AH30" s="201">
        <v>0</v>
      </c>
      <c r="AI30" s="201">
        <v>5.78</v>
      </c>
      <c r="AJ30" s="201">
        <v>0</v>
      </c>
      <c r="AK30" s="201">
        <v>13.64</v>
      </c>
      <c r="AL30" s="201">
        <v>0</v>
      </c>
      <c r="AM30" s="201">
        <v>0</v>
      </c>
      <c r="AN30" s="201">
        <v>0</v>
      </c>
      <c r="AO30" s="201">
        <v>217.52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12.98</v>
      </c>
      <c r="E31" s="201">
        <v>0</v>
      </c>
      <c r="F31" s="201">
        <v>0</v>
      </c>
      <c r="G31" s="201">
        <v>21.16</v>
      </c>
      <c r="H31" s="201">
        <v>0</v>
      </c>
      <c r="I31" s="201">
        <v>0</v>
      </c>
      <c r="J31" s="201">
        <v>26.91</v>
      </c>
      <c r="K31" s="201">
        <v>4.3899999999999997</v>
      </c>
      <c r="L31" s="201">
        <v>320.39999999999998</v>
      </c>
      <c r="M31" s="201">
        <v>1.02</v>
      </c>
      <c r="N31" s="201">
        <v>1.3</v>
      </c>
      <c r="O31" s="201">
        <v>0</v>
      </c>
      <c r="P31" s="201">
        <v>1.53</v>
      </c>
      <c r="Q31" s="201">
        <v>0.24</v>
      </c>
      <c r="R31" s="201">
        <v>0.47</v>
      </c>
      <c r="S31" s="201">
        <v>0.28999999999999998</v>
      </c>
      <c r="T31" s="201">
        <v>0</v>
      </c>
      <c r="U31" s="201">
        <v>4.59</v>
      </c>
      <c r="V31" s="201">
        <v>0.23</v>
      </c>
      <c r="W31" s="201">
        <v>0.38</v>
      </c>
      <c r="X31" s="201">
        <v>1.62</v>
      </c>
      <c r="Y31" s="201">
        <v>0</v>
      </c>
      <c r="Z31" s="201">
        <v>2.78</v>
      </c>
      <c r="AA31" s="201">
        <v>0.99</v>
      </c>
      <c r="AB31" s="201">
        <v>0</v>
      </c>
      <c r="AC31" s="201">
        <v>11.87</v>
      </c>
      <c r="AD31" s="201">
        <v>14.84</v>
      </c>
      <c r="AE31" s="201">
        <v>0</v>
      </c>
      <c r="AF31" s="201">
        <v>0</v>
      </c>
      <c r="AG31" s="201">
        <v>52.06</v>
      </c>
      <c r="AH31" s="201">
        <v>0</v>
      </c>
      <c r="AI31" s="201">
        <v>5.78</v>
      </c>
      <c r="AJ31" s="201">
        <v>0</v>
      </c>
      <c r="AK31" s="201">
        <v>13.64</v>
      </c>
      <c r="AL31" s="201">
        <v>0</v>
      </c>
      <c r="AM31" s="201">
        <v>0</v>
      </c>
      <c r="AN31" s="201">
        <v>0</v>
      </c>
      <c r="AO31" s="201">
        <v>217.52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12.98</v>
      </c>
      <c r="E32" s="201">
        <v>0</v>
      </c>
      <c r="F32" s="201">
        <v>0</v>
      </c>
      <c r="G32" s="201">
        <v>21.16</v>
      </c>
      <c r="H32" s="201">
        <v>0</v>
      </c>
      <c r="I32" s="201">
        <v>0</v>
      </c>
      <c r="J32" s="201">
        <v>26.91</v>
      </c>
      <c r="K32" s="201">
        <v>4.3899999999999997</v>
      </c>
      <c r="L32" s="201">
        <v>320.39999999999998</v>
      </c>
      <c r="M32" s="201">
        <v>1.02</v>
      </c>
      <c r="N32" s="201">
        <v>1.3</v>
      </c>
      <c r="O32" s="201">
        <v>0</v>
      </c>
      <c r="P32" s="201">
        <v>1.53</v>
      </c>
      <c r="Q32" s="201">
        <v>0.24</v>
      </c>
      <c r="R32" s="201">
        <v>0.47</v>
      </c>
      <c r="S32" s="201">
        <v>0.28999999999999998</v>
      </c>
      <c r="T32" s="201">
        <v>0</v>
      </c>
      <c r="U32" s="201">
        <v>4.59</v>
      </c>
      <c r="V32" s="201">
        <v>0.23</v>
      </c>
      <c r="W32" s="201">
        <v>0.38</v>
      </c>
      <c r="X32" s="201">
        <v>1.62</v>
      </c>
      <c r="Y32" s="201">
        <v>0</v>
      </c>
      <c r="Z32" s="201">
        <v>2.78</v>
      </c>
      <c r="AA32" s="201">
        <v>0.99</v>
      </c>
      <c r="AB32" s="201">
        <v>0</v>
      </c>
      <c r="AC32" s="201">
        <v>11.87</v>
      </c>
      <c r="AD32" s="201">
        <v>14.84</v>
      </c>
      <c r="AE32" s="201">
        <v>0</v>
      </c>
      <c r="AF32" s="201">
        <v>0</v>
      </c>
      <c r="AG32" s="201">
        <v>52.06</v>
      </c>
      <c r="AH32" s="201">
        <v>0</v>
      </c>
      <c r="AI32" s="201">
        <v>5.78</v>
      </c>
      <c r="AJ32" s="201">
        <v>0</v>
      </c>
      <c r="AK32" s="201">
        <v>13.64</v>
      </c>
      <c r="AL32" s="201">
        <v>0</v>
      </c>
      <c r="AM32" s="201">
        <v>0</v>
      </c>
      <c r="AN32" s="201">
        <v>0</v>
      </c>
      <c r="AO32" s="201">
        <v>217.52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12.98</v>
      </c>
      <c r="E33" s="201">
        <v>0</v>
      </c>
      <c r="F33" s="201">
        <v>0</v>
      </c>
      <c r="G33" s="201">
        <v>21.16</v>
      </c>
      <c r="H33" s="201">
        <v>0</v>
      </c>
      <c r="I33" s="201">
        <v>0</v>
      </c>
      <c r="J33" s="201">
        <v>26.91</v>
      </c>
      <c r="K33" s="201">
        <v>4.3899999999999997</v>
      </c>
      <c r="L33" s="201">
        <v>320.39999999999998</v>
      </c>
      <c r="M33" s="201">
        <v>1.02</v>
      </c>
      <c r="N33" s="201">
        <v>1.3</v>
      </c>
      <c r="O33" s="201">
        <v>0</v>
      </c>
      <c r="P33" s="201">
        <v>1.53</v>
      </c>
      <c r="Q33" s="201">
        <v>0.24</v>
      </c>
      <c r="R33" s="201">
        <v>0.47</v>
      </c>
      <c r="S33" s="201">
        <v>0.28999999999999998</v>
      </c>
      <c r="T33" s="201">
        <v>0</v>
      </c>
      <c r="U33" s="201">
        <v>4.59</v>
      </c>
      <c r="V33" s="201">
        <v>0.23</v>
      </c>
      <c r="W33" s="201">
        <v>0.38</v>
      </c>
      <c r="X33" s="201">
        <v>1.62</v>
      </c>
      <c r="Y33" s="201">
        <v>0</v>
      </c>
      <c r="Z33" s="201">
        <v>2.78</v>
      </c>
      <c r="AA33" s="201">
        <v>0.99</v>
      </c>
      <c r="AB33" s="201">
        <v>0</v>
      </c>
      <c r="AC33" s="201">
        <v>11.87</v>
      </c>
      <c r="AD33" s="201">
        <v>14.84</v>
      </c>
      <c r="AE33" s="201">
        <v>0</v>
      </c>
      <c r="AF33" s="201">
        <v>0</v>
      </c>
      <c r="AG33" s="201">
        <v>52.06</v>
      </c>
      <c r="AH33" s="201">
        <v>0</v>
      </c>
      <c r="AI33" s="201">
        <v>5.78</v>
      </c>
      <c r="AJ33" s="201">
        <v>0</v>
      </c>
      <c r="AK33" s="201">
        <v>13.64</v>
      </c>
      <c r="AL33" s="201">
        <v>0</v>
      </c>
      <c r="AM33" s="201">
        <v>0</v>
      </c>
      <c r="AN33" s="201">
        <v>0</v>
      </c>
      <c r="AO33" s="201">
        <v>217.52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12.98</v>
      </c>
      <c r="E34" s="201">
        <v>0</v>
      </c>
      <c r="F34" s="201">
        <v>0</v>
      </c>
      <c r="G34" s="201">
        <v>21.16</v>
      </c>
      <c r="H34" s="201">
        <v>0</v>
      </c>
      <c r="I34" s="201">
        <v>0</v>
      </c>
      <c r="J34" s="201">
        <v>26.91</v>
      </c>
      <c r="K34" s="201">
        <v>4.3899999999999997</v>
      </c>
      <c r="L34" s="201">
        <v>320.39999999999998</v>
      </c>
      <c r="M34" s="201">
        <v>1.02</v>
      </c>
      <c r="N34" s="201">
        <v>1.3</v>
      </c>
      <c r="O34" s="201">
        <v>0</v>
      </c>
      <c r="P34" s="201">
        <v>1.53</v>
      </c>
      <c r="Q34" s="201">
        <v>0.24</v>
      </c>
      <c r="R34" s="201">
        <v>0.47</v>
      </c>
      <c r="S34" s="201">
        <v>0.28999999999999998</v>
      </c>
      <c r="T34" s="201">
        <v>0</v>
      </c>
      <c r="U34" s="201">
        <v>4.59</v>
      </c>
      <c r="V34" s="201">
        <v>0.23</v>
      </c>
      <c r="W34" s="201">
        <v>0.38</v>
      </c>
      <c r="X34" s="201">
        <v>1.62</v>
      </c>
      <c r="Y34" s="201">
        <v>0</v>
      </c>
      <c r="Z34" s="201">
        <v>2.78</v>
      </c>
      <c r="AA34" s="201">
        <v>0.99</v>
      </c>
      <c r="AB34" s="201">
        <v>0</v>
      </c>
      <c r="AC34" s="201">
        <v>11.87</v>
      </c>
      <c r="AD34" s="201">
        <v>14.84</v>
      </c>
      <c r="AE34" s="201">
        <v>0</v>
      </c>
      <c r="AF34" s="201">
        <v>0</v>
      </c>
      <c r="AG34" s="201">
        <v>52.06</v>
      </c>
      <c r="AH34" s="201">
        <v>0</v>
      </c>
      <c r="AI34" s="201">
        <v>5.78</v>
      </c>
      <c r="AJ34" s="201">
        <v>0</v>
      </c>
      <c r="AK34" s="201">
        <v>13.64</v>
      </c>
      <c r="AL34" s="201">
        <v>0</v>
      </c>
      <c r="AM34" s="201">
        <v>0</v>
      </c>
      <c r="AN34" s="201">
        <v>0</v>
      </c>
      <c r="AO34" s="201">
        <v>217.52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12.72</v>
      </c>
      <c r="E35" s="201">
        <v>0</v>
      </c>
      <c r="F35" s="201">
        <v>0</v>
      </c>
      <c r="G35" s="201">
        <v>21.16</v>
      </c>
      <c r="H35" s="201">
        <v>0</v>
      </c>
      <c r="I35" s="201">
        <v>0</v>
      </c>
      <c r="J35" s="201">
        <v>26.91</v>
      </c>
      <c r="K35" s="201">
        <v>4.3899999999999997</v>
      </c>
      <c r="L35" s="201">
        <v>374.33</v>
      </c>
      <c r="M35" s="201">
        <v>1.02</v>
      </c>
      <c r="N35" s="201">
        <v>1.3</v>
      </c>
      <c r="O35" s="201">
        <v>0</v>
      </c>
      <c r="P35" s="201">
        <v>1.53</v>
      </c>
      <c r="Q35" s="201">
        <v>3.15</v>
      </c>
      <c r="R35" s="201">
        <v>0.46</v>
      </c>
      <c r="S35" s="201">
        <v>3.76</v>
      </c>
      <c r="T35" s="201">
        <v>0</v>
      </c>
      <c r="U35" s="201">
        <v>4.59</v>
      </c>
      <c r="V35" s="201">
        <v>0.23</v>
      </c>
      <c r="W35" s="201">
        <v>0.38</v>
      </c>
      <c r="X35" s="201">
        <v>1.62</v>
      </c>
      <c r="Y35" s="201">
        <v>0</v>
      </c>
      <c r="Z35" s="201">
        <v>2.78</v>
      </c>
      <c r="AA35" s="201">
        <v>0.99</v>
      </c>
      <c r="AB35" s="201">
        <v>0</v>
      </c>
      <c r="AC35" s="201">
        <v>11.87</v>
      </c>
      <c r="AD35" s="201">
        <v>14.84</v>
      </c>
      <c r="AE35" s="201">
        <v>0</v>
      </c>
      <c r="AF35" s="201">
        <v>0</v>
      </c>
      <c r="AG35" s="201">
        <v>52.06</v>
      </c>
      <c r="AH35" s="201">
        <v>0</v>
      </c>
      <c r="AI35" s="201">
        <v>5.78</v>
      </c>
      <c r="AJ35" s="201">
        <v>0</v>
      </c>
      <c r="AK35" s="201">
        <v>13.64</v>
      </c>
      <c r="AL35" s="201">
        <v>0</v>
      </c>
      <c r="AM35" s="201">
        <v>0</v>
      </c>
      <c r="AN35" s="201">
        <v>0</v>
      </c>
      <c r="AO35" s="201">
        <v>217.52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12.72</v>
      </c>
      <c r="E36" s="201">
        <v>0</v>
      </c>
      <c r="F36" s="201">
        <v>0</v>
      </c>
      <c r="G36" s="201">
        <v>21.16</v>
      </c>
      <c r="H36" s="201">
        <v>0</v>
      </c>
      <c r="I36" s="201">
        <v>0</v>
      </c>
      <c r="J36" s="201">
        <v>26.91</v>
      </c>
      <c r="K36" s="201">
        <v>4.3899999999999997</v>
      </c>
      <c r="L36" s="201">
        <v>374.33</v>
      </c>
      <c r="M36" s="201">
        <v>1.02</v>
      </c>
      <c r="N36" s="201">
        <v>1.3</v>
      </c>
      <c r="O36" s="201">
        <v>0</v>
      </c>
      <c r="P36" s="201">
        <v>1.53</v>
      </c>
      <c r="Q36" s="201">
        <v>0.24</v>
      </c>
      <c r="R36" s="201">
        <v>0.46</v>
      </c>
      <c r="S36" s="201">
        <v>0.28999999999999998</v>
      </c>
      <c r="T36" s="201">
        <v>0</v>
      </c>
      <c r="U36" s="201">
        <v>4.59</v>
      </c>
      <c r="V36" s="201">
        <v>0.23</v>
      </c>
      <c r="W36" s="201">
        <v>0.38</v>
      </c>
      <c r="X36" s="201">
        <v>1.62</v>
      </c>
      <c r="Y36" s="201">
        <v>0</v>
      </c>
      <c r="Z36" s="201">
        <v>2.78</v>
      </c>
      <c r="AA36" s="201">
        <v>0.99</v>
      </c>
      <c r="AB36" s="201">
        <v>0</v>
      </c>
      <c r="AC36" s="201">
        <v>11.87</v>
      </c>
      <c r="AD36" s="201">
        <v>14.84</v>
      </c>
      <c r="AE36" s="201">
        <v>0</v>
      </c>
      <c r="AF36" s="201">
        <v>0</v>
      </c>
      <c r="AG36" s="201">
        <v>52.06</v>
      </c>
      <c r="AH36" s="201">
        <v>0</v>
      </c>
      <c r="AI36" s="201">
        <v>5.78</v>
      </c>
      <c r="AJ36" s="201">
        <v>0</v>
      </c>
      <c r="AK36" s="201">
        <v>13.64</v>
      </c>
      <c r="AL36" s="201">
        <v>0</v>
      </c>
      <c r="AM36" s="201">
        <v>0</v>
      </c>
      <c r="AN36" s="201">
        <v>0</v>
      </c>
      <c r="AO36" s="201">
        <v>217.52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12.72</v>
      </c>
      <c r="E37" s="201">
        <v>0</v>
      </c>
      <c r="F37" s="201">
        <v>0</v>
      </c>
      <c r="G37" s="201">
        <v>21.16</v>
      </c>
      <c r="H37" s="201">
        <v>0</v>
      </c>
      <c r="I37" s="201">
        <v>0</v>
      </c>
      <c r="J37" s="201">
        <v>26.91</v>
      </c>
      <c r="K37" s="201">
        <v>4.3899999999999997</v>
      </c>
      <c r="L37" s="201">
        <v>374.33</v>
      </c>
      <c r="M37" s="201">
        <v>1.02</v>
      </c>
      <c r="N37" s="201">
        <v>1.3</v>
      </c>
      <c r="O37" s="201">
        <v>0</v>
      </c>
      <c r="P37" s="201">
        <v>1.53</v>
      </c>
      <c r="Q37" s="201">
        <v>0.24</v>
      </c>
      <c r="R37" s="201">
        <v>0.46</v>
      </c>
      <c r="S37" s="201">
        <v>0.28999999999999998</v>
      </c>
      <c r="T37" s="201">
        <v>0</v>
      </c>
      <c r="U37" s="201">
        <v>4.59</v>
      </c>
      <c r="V37" s="201">
        <v>0.23</v>
      </c>
      <c r="W37" s="201">
        <v>0.38</v>
      </c>
      <c r="X37" s="201">
        <v>1.62</v>
      </c>
      <c r="Y37" s="201">
        <v>0</v>
      </c>
      <c r="Z37" s="201">
        <v>3.24</v>
      </c>
      <c r="AA37" s="201">
        <v>0.99</v>
      </c>
      <c r="AB37" s="201">
        <v>0</v>
      </c>
      <c r="AC37" s="201">
        <v>11.87</v>
      </c>
      <c r="AD37" s="201">
        <v>14.84</v>
      </c>
      <c r="AE37" s="201">
        <v>0</v>
      </c>
      <c r="AF37" s="201">
        <v>0</v>
      </c>
      <c r="AG37" s="201">
        <v>52.06</v>
      </c>
      <c r="AH37" s="201">
        <v>0</v>
      </c>
      <c r="AI37" s="201">
        <v>5.78</v>
      </c>
      <c r="AJ37" s="201">
        <v>0</v>
      </c>
      <c r="AK37" s="201">
        <v>13.64</v>
      </c>
      <c r="AL37" s="201">
        <v>0</v>
      </c>
      <c r="AM37" s="201">
        <v>0</v>
      </c>
      <c r="AN37" s="201">
        <v>0</v>
      </c>
      <c r="AO37" s="201">
        <v>217.52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12.72</v>
      </c>
      <c r="E38" s="201">
        <v>0</v>
      </c>
      <c r="F38" s="201">
        <v>0</v>
      </c>
      <c r="G38" s="201">
        <v>21.16</v>
      </c>
      <c r="H38" s="201">
        <v>0</v>
      </c>
      <c r="I38" s="201">
        <v>0</v>
      </c>
      <c r="J38" s="201">
        <v>26.91</v>
      </c>
      <c r="K38" s="201">
        <v>4.3899999999999997</v>
      </c>
      <c r="L38" s="201">
        <v>374.33</v>
      </c>
      <c r="M38" s="201">
        <v>1.02</v>
      </c>
      <c r="N38" s="201">
        <v>1.3</v>
      </c>
      <c r="O38" s="201">
        <v>0</v>
      </c>
      <c r="P38" s="201">
        <v>1.53</v>
      </c>
      <c r="Q38" s="201">
        <v>0.24</v>
      </c>
      <c r="R38" s="201">
        <v>0.46</v>
      </c>
      <c r="S38" s="201">
        <v>0.28999999999999998</v>
      </c>
      <c r="T38" s="201">
        <v>0</v>
      </c>
      <c r="U38" s="201">
        <v>4.59</v>
      </c>
      <c r="V38" s="201">
        <v>0.23</v>
      </c>
      <c r="W38" s="201">
        <v>0.38</v>
      </c>
      <c r="X38" s="201">
        <v>1.62</v>
      </c>
      <c r="Y38" s="201">
        <v>0</v>
      </c>
      <c r="Z38" s="201">
        <v>3.24</v>
      </c>
      <c r="AA38" s="201">
        <v>0.99</v>
      </c>
      <c r="AB38" s="201">
        <v>0</v>
      </c>
      <c r="AC38" s="201">
        <v>11.87</v>
      </c>
      <c r="AD38" s="201">
        <v>14.84</v>
      </c>
      <c r="AE38" s="201">
        <v>0</v>
      </c>
      <c r="AF38" s="201">
        <v>0</v>
      </c>
      <c r="AG38" s="201">
        <v>52.06</v>
      </c>
      <c r="AH38" s="201">
        <v>0</v>
      </c>
      <c r="AI38" s="201">
        <v>5.78</v>
      </c>
      <c r="AJ38" s="201">
        <v>0</v>
      </c>
      <c r="AK38" s="201">
        <v>13.64</v>
      </c>
      <c r="AL38" s="201">
        <v>0</v>
      </c>
      <c r="AM38" s="201">
        <v>0</v>
      </c>
      <c r="AN38" s="201">
        <v>0</v>
      </c>
      <c r="AO38" s="201">
        <v>217.52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12.72</v>
      </c>
      <c r="E39" s="201">
        <v>0</v>
      </c>
      <c r="F39" s="201">
        <v>0</v>
      </c>
      <c r="G39" s="201">
        <v>21.16</v>
      </c>
      <c r="H39" s="201">
        <v>0</v>
      </c>
      <c r="I39" s="201">
        <v>0</v>
      </c>
      <c r="J39" s="201">
        <v>26.91</v>
      </c>
      <c r="K39" s="201">
        <v>4.3899999999999997</v>
      </c>
      <c r="L39" s="201">
        <v>374.33</v>
      </c>
      <c r="M39" s="201">
        <v>1.02</v>
      </c>
      <c r="N39" s="201">
        <v>1.3</v>
      </c>
      <c r="O39" s="201">
        <v>0</v>
      </c>
      <c r="P39" s="201">
        <v>1.53</v>
      </c>
      <c r="Q39" s="201">
        <v>3.1</v>
      </c>
      <c r="R39" s="201">
        <v>6.07</v>
      </c>
      <c r="S39" s="201">
        <v>3.76</v>
      </c>
      <c r="T39" s="201">
        <v>0</v>
      </c>
      <c r="U39" s="201">
        <v>4.59</v>
      </c>
      <c r="V39" s="201">
        <v>3.01</v>
      </c>
      <c r="W39" s="201">
        <v>5.01</v>
      </c>
      <c r="X39" s="201">
        <v>21.36</v>
      </c>
      <c r="Y39" s="201">
        <v>0</v>
      </c>
      <c r="Z39" s="201">
        <v>39.15</v>
      </c>
      <c r="AA39" s="201">
        <v>19.95</v>
      </c>
      <c r="AB39" s="201">
        <v>0</v>
      </c>
      <c r="AC39" s="201">
        <v>11.87</v>
      </c>
      <c r="AD39" s="201">
        <v>14.84</v>
      </c>
      <c r="AE39" s="201">
        <v>0</v>
      </c>
      <c r="AF39" s="201">
        <v>0</v>
      </c>
      <c r="AG39" s="201">
        <v>52.06</v>
      </c>
      <c r="AH39" s="201">
        <v>0</v>
      </c>
      <c r="AI39" s="201">
        <v>5.78</v>
      </c>
      <c r="AJ39" s="201">
        <v>0</v>
      </c>
      <c r="AK39" s="201">
        <v>13.64</v>
      </c>
      <c r="AL39" s="201">
        <v>0</v>
      </c>
      <c r="AM39" s="201">
        <v>0</v>
      </c>
      <c r="AN39" s="201">
        <v>0</v>
      </c>
      <c r="AO39" s="201">
        <v>213.17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12.72</v>
      </c>
      <c r="E40" s="201">
        <v>0</v>
      </c>
      <c r="F40" s="201">
        <v>0</v>
      </c>
      <c r="G40" s="201">
        <v>21.16</v>
      </c>
      <c r="H40" s="201">
        <v>0</v>
      </c>
      <c r="I40" s="201">
        <v>0</v>
      </c>
      <c r="J40" s="201">
        <v>26.91</v>
      </c>
      <c r="K40" s="201">
        <v>4.3899999999999997</v>
      </c>
      <c r="L40" s="201">
        <v>374.33</v>
      </c>
      <c r="M40" s="201">
        <v>1.02</v>
      </c>
      <c r="N40" s="201">
        <v>1.3</v>
      </c>
      <c r="O40" s="201">
        <v>0</v>
      </c>
      <c r="P40" s="201">
        <v>1.53</v>
      </c>
      <c r="Q40" s="201">
        <v>0.24</v>
      </c>
      <c r="R40" s="201">
        <v>0.47</v>
      </c>
      <c r="S40" s="201">
        <v>0.28999999999999998</v>
      </c>
      <c r="T40" s="201">
        <v>0</v>
      </c>
      <c r="U40" s="201">
        <v>4.59</v>
      </c>
      <c r="V40" s="201">
        <v>0.45</v>
      </c>
      <c r="W40" s="201">
        <v>0.47</v>
      </c>
      <c r="X40" s="201">
        <v>2.2799999999999998</v>
      </c>
      <c r="Y40" s="201">
        <v>0</v>
      </c>
      <c r="Z40" s="201">
        <v>2.42</v>
      </c>
      <c r="AA40" s="201">
        <v>0.99</v>
      </c>
      <c r="AB40" s="201">
        <v>0</v>
      </c>
      <c r="AC40" s="201">
        <v>11.87</v>
      </c>
      <c r="AD40" s="201">
        <v>14.84</v>
      </c>
      <c r="AE40" s="201">
        <v>0</v>
      </c>
      <c r="AF40" s="201">
        <v>0</v>
      </c>
      <c r="AG40" s="201">
        <v>52.06</v>
      </c>
      <c r="AH40" s="201">
        <v>0</v>
      </c>
      <c r="AI40" s="201">
        <v>5.78</v>
      </c>
      <c r="AJ40" s="201">
        <v>0</v>
      </c>
      <c r="AK40" s="201">
        <v>13.64</v>
      </c>
      <c r="AL40" s="201">
        <v>0</v>
      </c>
      <c r="AM40" s="201">
        <v>0</v>
      </c>
      <c r="AN40" s="201">
        <v>0</v>
      </c>
      <c r="AO40" s="201">
        <v>213.17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12.72</v>
      </c>
      <c r="E41" s="201">
        <v>0</v>
      </c>
      <c r="F41" s="201">
        <v>0</v>
      </c>
      <c r="G41" s="201">
        <v>21.16</v>
      </c>
      <c r="H41" s="201">
        <v>0</v>
      </c>
      <c r="I41" s="201">
        <v>0</v>
      </c>
      <c r="J41" s="201">
        <v>26.91</v>
      </c>
      <c r="K41" s="201">
        <v>4.3899999999999997</v>
      </c>
      <c r="L41" s="201">
        <v>374.33</v>
      </c>
      <c r="M41" s="201">
        <v>1.02</v>
      </c>
      <c r="N41" s="201">
        <v>1.3</v>
      </c>
      <c r="O41" s="201">
        <v>0</v>
      </c>
      <c r="P41" s="201">
        <v>1.53</v>
      </c>
      <c r="Q41" s="201">
        <v>3.1</v>
      </c>
      <c r="R41" s="201">
        <v>6.07</v>
      </c>
      <c r="S41" s="201">
        <v>3.76</v>
      </c>
      <c r="T41" s="201">
        <v>0</v>
      </c>
      <c r="U41" s="201">
        <v>4.59</v>
      </c>
      <c r="V41" s="201">
        <v>0.23</v>
      </c>
      <c r="W41" s="201">
        <v>0.38</v>
      </c>
      <c r="X41" s="201">
        <v>1.62</v>
      </c>
      <c r="Y41" s="201">
        <v>0</v>
      </c>
      <c r="Z41" s="201">
        <v>2.78</v>
      </c>
      <c r="AA41" s="201">
        <v>19.95</v>
      </c>
      <c r="AB41" s="201">
        <v>0</v>
      </c>
      <c r="AC41" s="201">
        <v>11.87</v>
      </c>
      <c r="AD41" s="201">
        <v>14.84</v>
      </c>
      <c r="AE41" s="201">
        <v>0</v>
      </c>
      <c r="AF41" s="201">
        <v>0</v>
      </c>
      <c r="AG41" s="201">
        <v>52.06</v>
      </c>
      <c r="AH41" s="201">
        <v>0</v>
      </c>
      <c r="AI41" s="201">
        <v>5.78</v>
      </c>
      <c r="AJ41" s="201">
        <v>0</v>
      </c>
      <c r="AK41" s="201">
        <v>11.68</v>
      </c>
      <c r="AL41" s="201">
        <v>0</v>
      </c>
      <c r="AM41" s="201">
        <v>0</v>
      </c>
      <c r="AN41" s="201">
        <v>0</v>
      </c>
      <c r="AO41" s="201">
        <v>213.17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12.72</v>
      </c>
      <c r="E42" s="201">
        <v>0</v>
      </c>
      <c r="F42" s="201">
        <v>0</v>
      </c>
      <c r="G42" s="201">
        <v>21.16</v>
      </c>
      <c r="H42" s="201">
        <v>0</v>
      </c>
      <c r="I42" s="201">
        <v>0</v>
      </c>
      <c r="J42" s="201">
        <v>26.91</v>
      </c>
      <c r="K42" s="201">
        <v>4.3899999999999997</v>
      </c>
      <c r="L42" s="201">
        <v>374.33</v>
      </c>
      <c r="M42" s="201">
        <v>1.02</v>
      </c>
      <c r="N42" s="201">
        <v>1.3</v>
      </c>
      <c r="O42" s="201">
        <v>0</v>
      </c>
      <c r="P42" s="201">
        <v>1.53</v>
      </c>
      <c r="Q42" s="201">
        <v>3.1</v>
      </c>
      <c r="R42" s="201">
        <v>6.07</v>
      </c>
      <c r="S42" s="201">
        <v>3.76</v>
      </c>
      <c r="T42" s="201">
        <v>0</v>
      </c>
      <c r="U42" s="201">
        <v>4.59</v>
      </c>
      <c r="V42" s="201">
        <v>0.23</v>
      </c>
      <c r="W42" s="201">
        <v>0.38</v>
      </c>
      <c r="X42" s="201">
        <v>1.62</v>
      </c>
      <c r="Y42" s="201">
        <v>0</v>
      </c>
      <c r="Z42" s="201">
        <v>58.66</v>
      </c>
      <c r="AA42" s="201">
        <v>19.95</v>
      </c>
      <c r="AB42" s="201">
        <v>0</v>
      </c>
      <c r="AC42" s="201">
        <v>11.87</v>
      </c>
      <c r="AD42" s="201">
        <v>14.84</v>
      </c>
      <c r="AE42" s="201">
        <v>0</v>
      </c>
      <c r="AF42" s="201">
        <v>0</v>
      </c>
      <c r="AG42" s="201">
        <v>52.06</v>
      </c>
      <c r="AH42" s="201">
        <v>0</v>
      </c>
      <c r="AI42" s="201">
        <v>5.78</v>
      </c>
      <c r="AJ42" s="201">
        <v>0</v>
      </c>
      <c r="AK42" s="201">
        <v>11.68</v>
      </c>
      <c r="AL42" s="201">
        <v>0</v>
      </c>
      <c r="AM42" s="201">
        <v>0</v>
      </c>
      <c r="AN42" s="201">
        <v>0</v>
      </c>
      <c r="AO42" s="201">
        <v>213.17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12.72</v>
      </c>
      <c r="E43" s="201">
        <v>0</v>
      </c>
      <c r="F43" s="201">
        <v>0</v>
      </c>
      <c r="G43" s="201">
        <v>21.16</v>
      </c>
      <c r="H43" s="201">
        <v>0</v>
      </c>
      <c r="I43" s="201">
        <v>0</v>
      </c>
      <c r="J43" s="201">
        <v>26.74</v>
      </c>
      <c r="K43" s="201">
        <v>4.3899999999999997</v>
      </c>
      <c r="L43" s="201">
        <v>374.33</v>
      </c>
      <c r="M43" s="201">
        <v>1.02</v>
      </c>
      <c r="N43" s="201">
        <v>1.3</v>
      </c>
      <c r="O43" s="201">
        <v>0</v>
      </c>
      <c r="P43" s="201">
        <v>1.53</v>
      </c>
      <c r="Q43" s="201">
        <v>3.1</v>
      </c>
      <c r="R43" s="201">
        <v>6.07</v>
      </c>
      <c r="S43" s="201">
        <v>3.76</v>
      </c>
      <c r="T43" s="201">
        <v>0</v>
      </c>
      <c r="U43" s="201">
        <v>4.59</v>
      </c>
      <c r="V43" s="201">
        <v>0.23</v>
      </c>
      <c r="W43" s="201">
        <v>0.38</v>
      </c>
      <c r="X43" s="201">
        <v>1.62</v>
      </c>
      <c r="Y43" s="201">
        <v>0</v>
      </c>
      <c r="Z43" s="201">
        <v>58.4</v>
      </c>
      <c r="AA43" s="201">
        <v>19.95</v>
      </c>
      <c r="AB43" s="201">
        <v>0</v>
      </c>
      <c r="AC43" s="201">
        <v>11.87</v>
      </c>
      <c r="AD43" s="201">
        <v>14.84</v>
      </c>
      <c r="AE43" s="201">
        <v>0</v>
      </c>
      <c r="AF43" s="201">
        <v>0</v>
      </c>
      <c r="AG43" s="201">
        <v>52.06</v>
      </c>
      <c r="AH43" s="201">
        <v>0</v>
      </c>
      <c r="AI43" s="201">
        <v>5.78</v>
      </c>
      <c r="AJ43" s="201">
        <v>0</v>
      </c>
      <c r="AK43" s="201">
        <v>11.68</v>
      </c>
      <c r="AL43" s="201">
        <v>0</v>
      </c>
      <c r="AM43" s="201">
        <v>0</v>
      </c>
      <c r="AN43" s="201">
        <v>0</v>
      </c>
      <c r="AO43" s="201">
        <v>213.17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12.72</v>
      </c>
      <c r="E44" s="201">
        <v>0</v>
      </c>
      <c r="F44" s="201">
        <v>0</v>
      </c>
      <c r="G44" s="201">
        <v>21.16</v>
      </c>
      <c r="H44" s="201">
        <v>0</v>
      </c>
      <c r="I44" s="201">
        <v>0</v>
      </c>
      <c r="J44" s="201">
        <v>26.74</v>
      </c>
      <c r="K44" s="201">
        <v>4.3899999999999997</v>
      </c>
      <c r="L44" s="201">
        <v>374.33</v>
      </c>
      <c r="M44" s="201">
        <v>1.02</v>
      </c>
      <c r="N44" s="201">
        <v>1.3</v>
      </c>
      <c r="O44" s="201">
        <v>0</v>
      </c>
      <c r="P44" s="201">
        <v>1.53</v>
      </c>
      <c r="Q44" s="201">
        <v>3.1</v>
      </c>
      <c r="R44" s="201">
        <v>6.07</v>
      </c>
      <c r="S44" s="201">
        <v>3.76</v>
      </c>
      <c r="T44" s="201">
        <v>0</v>
      </c>
      <c r="U44" s="201">
        <v>4.59</v>
      </c>
      <c r="V44" s="201">
        <v>0.23</v>
      </c>
      <c r="W44" s="201">
        <v>0.38</v>
      </c>
      <c r="X44" s="201">
        <v>1.62</v>
      </c>
      <c r="Y44" s="201">
        <v>0</v>
      </c>
      <c r="Z44" s="201">
        <v>58.4</v>
      </c>
      <c r="AA44" s="201">
        <v>19.95</v>
      </c>
      <c r="AB44" s="201">
        <v>0</v>
      </c>
      <c r="AC44" s="201">
        <v>11.87</v>
      </c>
      <c r="AD44" s="201">
        <v>14.84</v>
      </c>
      <c r="AE44" s="201">
        <v>0</v>
      </c>
      <c r="AF44" s="201">
        <v>0</v>
      </c>
      <c r="AG44" s="201">
        <v>52.06</v>
      </c>
      <c r="AH44" s="201">
        <v>0</v>
      </c>
      <c r="AI44" s="201">
        <v>5.78</v>
      </c>
      <c r="AJ44" s="201">
        <v>0</v>
      </c>
      <c r="AK44" s="201">
        <v>11.68</v>
      </c>
      <c r="AL44" s="201">
        <v>0</v>
      </c>
      <c r="AM44" s="201">
        <v>0</v>
      </c>
      <c r="AN44" s="201">
        <v>0</v>
      </c>
      <c r="AO44" s="201">
        <v>213.17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12.72</v>
      </c>
      <c r="E45" s="201">
        <v>0</v>
      </c>
      <c r="F45" s="201">
        <v>0</v>
      </c>
      <c r="G45" s="201">
        <v>21.16</v>
      </c>
      <c r="H45" s="201">
        <v>0</v>
      </c>
      <c r="I45" s="201">
        <v>0</v>
      </c>
      <c r="J45" s="201">
        <v>26.74</v>
      </c>
      <c r="K45" s="201">
        <v>4.3899999999999997</v>
      </c>
      <c r="L45" s="201">
        <v>374.33</v>
      </c>
      <c r="M45" s="201">
        <v>1.02</v>
      </c>
      <c r="N45" s="201">
        <v>1.3</v>
      </c>
      <c r="O45" s="201">
        <v>0</v>
      </c>
      <c r="P45" s="201">
        <v>1.53</v>
      </c>
      <c r="Q45" s="201">
        <v>3.1</v>
      </c>
      <c r="R45" s="201">
        <v>6.07</v>
      </c>
      <c r="S45" s="201">
        <v>3.76</v>
      </c>
      <c r="T45" s="201">
        <v>0</v>
      </c>
      <c r="U45" s="201">
        <v>4.59</v>
      </c>
      <c r="V45" s="201">
        <v>0.23</v>
      </c>
      <c r="W45" s="201">
        <v>0.42</v>
      </c>
      <c r="X45" s="201">
        <v>1.62</v>
      </c>
      <c r="Y45" s="201">
        <v>0</v>
      </c>
      <c r="Z45" s="201">
        <v>58.66</v>
      </c>
      <c r="AA45" s="201">
        <v>19.95</v>
      </c>
      <c r="AB45" s="201">
        <v>0</v>
      </c>
      <c r="AC45" s="201">
        <v>11.87</v>
      </c>
      <c r="AD45" s="201">
        <v>14.84</v>
      </c>
      <c r="AE45" s="201">
        <v>0</v>
      </c>
      <c r="AF45" s="201">
        <v>0</v>
      </c>
      <c r="AG45" s="201">
        <v>52.06</v>
      </c>
      <c r="AH45" s="201">
        <v>0</v>
      </c>
      <c r="AI45" s="201">
        <v>5.78</v>
      </c>
      <c r="AJ45" s="201">
        <v>0</v>
      </c>
      <c r="AK45" s="201">
        <v>11.68</v>
      </c>
      <c r="AL45" s="201">
        <v>0</v>
      </c>
      <c r="AM45" s="201">
        <v>0</v>
      </c>
      <c r="AN45" s="201">
        <v>0</v>
      </c>
      <c r="AO45" s="201">
        <v>213.17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12.72</v>
      </c>
      <c r="E46" s="201">
        <v>0</v>
      </c>
      <c r="F46" s="201">
        <v>0</v>
      </c>
      <c r="G46" s="201">
        <v>21.16</v>
      </c>
      <c r="H46" s="201">
        <v>0</v>
      </c>
      <c r="I46" s="201">
        <v>0</v>
      </c>
      <c r="J46" s="201">
        <v>26.74</v>
      </c>
      <c r="K46" s="201">
        <v>4.3899999999999997</v>
      </c>
      <c r="L46" s="201">
        <v>374.33</v>
      </c>
      <c r="M46" s="201">
        <v>1.02</v>
      </c>
      <c r="N46" s="201">
        <v>1.3</v>
      </c>
      <c r="O46" s="201">
        <v>0</v>
      </c>
      <c r="P46" s="201">
        <v>1.53</v>
      </c>
      <c r="Q46" s="201">
        <v>3.1</v>
      </c>
      <c r="R46" s="201">
        <v>6.07</v>
      </c>
      <c r="S46" s="201">
        <v>3.76</v>
      </c>
      <c r="T46" s="201">
        <v>0</v>
      </c>
      <c r="U46" s="201">
        <v>4.59</v>
      </c>
      <c r="V46" s="201">
        <v>0.23</v>
      </c>
      <c r="W46" s="201">
        <v>0.44</v>
      </c>
      <c r="X46" s="201">
        <v>1.62</v>
      </c>
      <c r="Y46" s="201">
        <v>0</v>
      </c>
      <c r="Z46" s="201">
        <v>58.66</v>
      </c>
      <c r="AA46" s="201">
        <v>19.95</v>
      </c>
      <c r="AB46" s="201">
        <v>0</v>
      </c>
      <c r="AC46" s="201">
        <v>11.87</v>
      </c>
      <c r="AD46" s="201">
        <v>14.84</v>
      </c>
      <c r="AE46" s="201">
        <v>0</v>
      </c>
      <c r="AF46" s="201">
        <v>0</v>
      </c>
      <c r="AG46" s="201">
        <v>52.06</v>
      </c>
      <c r="AH46" s="201">
        <v>0</v>
      </c>
      <c r="AI46" s="201">
        <v>5.78</v>
      </c>
      <c r="AJ46" s="201">
        <v>0</v>
      </c>
      <c r="AK46" s="201">
        <v>11.68</v>
      </c>
      <c r="AL46" s="201">
        <v>0</v>
      </c>
      <c r="AM46" s="201">
        <v>0</v>
      </c>
      <c r="AN46" s="201">
        <v>0</v>
      </c>
      <c r="AO46" s="201">
        <v>213.17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12.72</v>
      </c>
      <c r="E47" s="201">
        <v>0</v>
      </c>
      <c r="F47" s="201">
        <v>0</v>
      </c>
      <c r="G47" s="201">
        <v>21.16</v>
      </c>
      <c r="H47" s="201">
        <v>0</v>
      </c>
      <c r="I47" s="201">
        <v>0</v>
      </c>
      <c r="J47" s="201">
        <v>26.74</v>
      </c>
      <c r="K47" s="201">
        <v>4.3899999999999997</v>
      </c>
      <c r="L47" s="201">
        <v>374.33</v>
      </c>
      <c r="M47" s="201">
        <v>1.02</v>
      </c>
      <c r="N47" s="201">
        <v>1.3</v>
      </c>
      <c r="O47" s="201">
        <v>0</v>
      </c>
      <c r="P47" s="201">
        <v>1.53</v>
      </c>
      <c r="Q47" s="201">
        <v>3.1</v>
      </c>
      <c r="R47" s="201">
        <v>6.07</v>
      </c>
      <c r="S47" s="201">
        <v>3.76</v>
      </c>
      <c r="T47" s="201">
        <v>0</v>
      </c>
      <c r="U47" s="201">
        <v>4.59</v>
      </c>
      <c r="V47" s="201">
        <v>0.23</v>
      </c>
      <c r="W47" s="201">
        <v>1.81</v>
      </c>
      <c r="X47" s="201">
        <v>1.62</v>
      </c>
      <c r="Y47" s="201">
        <v>0</v>
      </c>
      <c r="Z47" s="201">
        <v>58.85</v>
      </c>
      <c r="AA47" s="201">
        <v>19.95</v>
      </c>
      <c r="AB47" s="201">
        <v>0</v>
      </c>
      <c r="AC47" s="201">
        <v>11.87</v>
      </c>
      <c r="AD47" s="201">
        <v>14.84</v>
      </c>
      <c r="AE47" s="201">
        <v>0</v>
      </c>
      <c r="AF47" s="201">
        <v>0</v>
      </c>
      <c r="AG47" s="201">
        <v>52.06</v>
      </c>
      <c r="AH47" s="201">
        <v>0</v>
      </c>
      <c r="AI47" s="201">
        <v>5.78</v>
      </c>
      <c r="AJ47" s="201">
        <v>0</v>
      </c>
      <c r="AK47" s="201">
        <v>11.68</v>
      </c>
      <c r="AL47" s="201">
        <v>0</v>
      </c>
      <c r="AM47" s="201">
        <v>0</v>
      </c>
      <c r="AN47" s="201">
        <v>0</v>
      </c>
      <c r="AO47" s="201">
        <v>213.17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12.72</v>
      </c>
      <c r="E48" s="201">
        <v>0</v>
      </c>
      <c r="F48" s="201">
        <v>0</v>
      </c>
      <c r="G48" s="201">
        <v>21.16</v>
      </c>
      <c r="H48" s="201">
        <v>0</v>
      </c>
      <c r="I48" s="201">
        <v>0</v>
      </c>
      <c r="J48" s="201">
        <v>26.74</v>
      </c>
      <c r="K48" s="201">
        <v>4.3899999999999997</v>
      </c>
      <c r="L48" s="201">
        <v>374.33</v>
      </c>
      <c r="M48" s="201">
        <v>1.02</v>
      </c>
      <c r="N48" s="201">
        <v>1.3</v>
      </c>
      <c r="O48" s="201">
        <v>0</v>
      </c>
      <c r="P48" s="201">
        <v>1.53</v>
      </c>
      <c r="Q48" s="201">
        <v>3.1</v>
      </c>
      <c r="R48" s="201">
        <v>6.07</v>
      </c>
      <c r="S48" s="201">
        <v>3.76</v>
      </c>
      <c r="T48" s="201">
        <v>0</v>
      </c>
      <c r="U48" s="201">
        <v>4.59</v>
      </c>
      <c r="V48" s="201">
        <v>0.23</v>
      </c>
      <c r="W48" s="201">
        <v>2.27</v>
      </c>
      <c r="X48" s="201">
        <v>1.62</v>
      </c>
      <c r="Y48" s="201">
        <v>0</v>
      </c>
      <c r="Z48" s="201">
        <v>58.85</v>
      </c>
      <c r="AA48" s="201">
        <v>19.95</v>
      </c>
      <c r="AB48" s="201">
        <v>0</v>
      </c>
      <c r="AC48" s="201">
        <v>11.87</v>
      </c>
      <c r="AD48" s="201">
        <v>14.84</v>
      </c>
      <c r="AE48" s="201">
        <v>0</v>
      </c>
      <c r="AF48" s="201">
        <v>0</v>
      </c>
      <c r="AG48" s="201">
        <v>52.06</v>
      </c>
      <c r="AH48" s="201">
        <v>0</v>
      </c>
      <c r="AI48" s="201">
        <v>5.78</v>
      </c>
      <c r="AJ48" s="201">
        <v>0</v>
      </c>
      <c r="AK48" s="201">
        <v>11.68</v>
      </c>
      <c r="AL48" s="201">
        <v>0</v>
      </c>
      <c r="AM48" s="201">
        <v>0</v>
      </c>
      <c r="AN48" s="201">
        <v>0</v>
      </c>
      <c r="AO48" s="201">
        <v>213.17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12.72</v>
      </c>
      <c r="E49" s="201">
        <v>0</v>
      </c>
      <c r="F49" s="201">
        <v>0</v>
      </c>
      <c r="G49" s="201">
        <v>21.16</v>
      </c>
      <c r="H49" s="201">
        <v>0</v>
      </c>
      <c r="I49" s="201">
        <v>0</v>
      </c>
      <c r="J49" s="201">
        <v>26.74</v>
      </c>
      <c r="K49" s="201">
        <v>4.3899999999999997</v>
      </c>
      <c r="L49" s="201">
        <v>374.33</v>
      </c>
      <c r="M49" s="201">
        <v>1.02</v>
      </c>
      <c r="N49" s="201">
        <v>1.3</v>
      </c>
      <c r="O49" s="201">
        <v>0</v>
      </c>
      <c r="P49" s="201">
        <v>1.53</v>
      </c>
      <c r="Q49" s="201">
        <v>3.1</v>
      </c>
      <c r="R49" s="201">
        <v>6.07</v>
      </c>
      <c r="S49" s="201">
        <v>3.76</v>
      </c>
      <c r="T49" s="201">
        <v>0</v>
      </c>
      <c r="U49" s="201">
        <v>4.59</v>
      </c>
      <c r="V49" s="201">
        <v>0.23</v>
      </c>
      <c r="W49" s="201">
        <v>2.27</v>
      </c>
      <c r="X49" s="201">
        <v>1.62</v>
      </c>
      <c r="Y49" s="201">
        <v>0</v>
      </c>
      <c r="Z49" s="201">
        <v>58.66</v>
      </c>
      <c r="AA49" s="201">
        <v>19.95</v>
      </c>
      <c r="AB49" s="201">
        <v>0</v>
      </c>
      <c r="AC49" s="201">
        <v>11.87</v>
      </c>
      <c r="AD49" s="201">
        <v>14.84</v>
      </c>
      <c r="AE49" s="201">
        <v>0</v>
      </c>
      <c r="AF49" s="201">
        <v>0</v>
      </c>
      <c r="AG49" s="201">
        <v>52.06</v>
      </c>
      <c r="AH49" s="201">
        <v>0</v>
      </c>
      <c r="AI49" s="201">
        <v>5.78</v>
      </c>
      <c r="AJ49" s="201">
        <v>0</v>
      </c>
      <c r="AK49" s="201">
        <v>11.68</v>
      </c>
      <c r="AL49" s="201">
        <v>0</v>
      </c>
      <c r="AM49" s="201">
        <v>0</v>
      </c>
      <c r="AN49" s="201">
        <v>0</v>
      </c>
      <c r="AO49" s="201">
        <v>213.17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12.72</v>
      </c>
      <c r="E50" s="201">
        <v>0</v>
      </c>
      <c r="F50" s="201">
        <v>0</v>
      </c>
      <c r="G50" s="201">
        <v>21.16</v>
      </c>
      <c r="H50" s="201">
        <v>0</v>
      </c>
      <c r="I50" s="201">
        <v>0</v>
      </c>
      <c r="J50" s="201">
        <v>26.74</v>
      </c>
      <c r="K50" s="201">
        <v>4.3899999999999997</v>
      </c>
      <c r="L50" s="201">
        <v>374.33</v>
      </c>
      <c r="M50" s="201">
        <v>1.02</v>
      </c>
      <c r="N50" s="201">
        <v>1.3</v>
      </c>
      <c r="O50" s="201">
        <v>0</v>
      </c>
      <c r="P50" s="201">
        <v>1.53</v>
      </c>
      <c r="Q50" s="201">
        <v>3.1</v>
      </c>
      <c r="R50" s="201">
        <v>6.07</v>
      </c>
      <c r="S50" s="201">
        <v>3.76</v>
      </c>
      <c r="T50" s="201">
        <v>0</v>
      </c>
      <c r="U50" s="201">
        <v>4.59</v>
      </c>
      <c r="V50" s="201">
        <v>0.23</v>
      </c>
      <c r="W50" s="201">
        <v>2.74</v>
      </c>
      <c r="X50" s="201">
        <v>1.62</v>
      </c>
      <c r="Y50" s="201">
        <v>0</v>
      </c>
      <c r="Z50" s="201">
        <v>58.66</v>
      </c>
      <c r="AA50" s="201">
        <v>19.95</v>
      </c>
      <c r="AB50" s="201">
        <v>0</v>
      </c>
      <c r="AC50" s="201">
        <v>11.87</v>
      </c>
      <c r="AD50" s="201">
        <v>14.84</v>
      </c>
      <c r="AE50" s="201">
        <v>0</v>
      </c>
      <c r="AF50" s="201">
        <v>0</v>
      </c>
      <c r="AG50" s="201">
        <v>52.06</v>
      </c>
      <c r="AH50" s="201">
        <v>0</v>
      </c>
      <c r="AI50" s="201">
        <v>5.78</v>
      </c>
      <c r="AJ50" s="201">
        <v>0</v>
      </c>
      <c r="AK50" s="201">
        <v>11.68</v>
      </c>
      <c r="AL50" s="201">
        <v>0</v>
      </c>
      <c r="AM50" s="201">
        <v>0</v>
      </c>
      <c r="AN50" s="201">
        <v>0</v>
      </c>
      <c r="AO50" s="201">
        <v>213.17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12.56</v>
      </c>
      <c r="E51" s="201">
        <v>0</v>
      </c>
      <c r="F51" s="201">
        <v>0</v>
      </c>
      <c r="G51" s="201">
        <v>21.16</v>
      </c>
      <c r="H51" s="201">
        <v>0</v>
      </c>
      <c r="I51" s="201">
        <v>0</v>
      </c>
      <c r="J51" s="201">
        <v>26.74</v>
      </c>
      <c r="K51" s="201">
        <v>4.3899999999999997</v>
      </c>
      <c r="L51" s="201">
        <v>374.33</v>
      </c>
      <c r="M51" s="201">
        <v>1.02</v>
      </c>
      <c r="N51" s="201">
        <v>1.3</v>
      </c>
      <c r="O51" s="201">
        <v>0</v>
      </c>
      <c r="P51" s="201">
        <v>1.53</v>
      </c>
      <c r="Q51" s="201">
        <v>3.1</v>
      </c>
      <c r="R51" s="201">
        <v>6.07</v>
      </c>
      <c r="S51" s="201">
        <v>3.76</v>
      </c>
      <c r="T51" s="201">
        <v>0</v>
      </c>
      <c r="U51" s="201">
        <v>4.59</v>
      </c>
      <c r="V51" s="201">
        <v>0.23</v>
      </c>
      <c r="W51" s="201">
        <v>2.74</v>
      </c>
      <c r="X51" s="201">
        <v>1.62</v>
      </c>
      <c r="Y51" s="201">
        <v>0</v>
      </c>
      <c r="Z51" s="201">
        <v>51.16</v>
      </c>
      <c r="AA51" s="201">
        <v>19.95</v>
      </c>
      <c r="AB51" s="201">
        <v>0</v>
      </c>
      <c r="AC51" s="201">
        <v>11.87</v>
      </c>
      <c r="AD51" s="201">
        <v>14.84</v>
      </c>
      <c r="AE51" s="201">
        <v>0</v>
      </c>
      <c r="AF51" s="201">
        <v>0</v>
      </c>
      <c r="AG51" s="201">
        <v>52.06</v>
      </c>
      <c r="AH51" s="201">
        <v>0</v>
      </c>
      <c r="AI51" s="201">
        <v>5.78</v>
      </c>
      <c r="AJ51" s="201">
        <v>0</v>
      </c>
      <c r="AK51" s="201">
        <v>11.68</v>
      </c>
      <c r="AL51" s="201">
        <v>0</v>
      </c>
      <c r="AM51" s="201">
        <v>0</v>
      </c>
      <c r="AN51" s="201">
        <v>0</v>
      </c>
      <c r="AO51" s="201">
        <v>208.82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12.56</v>
      </c>
      <c r="E52" s="201">
        <v>0</v>
      </c>
      <c r="F52" s="201">
        <v>0</v>
      </c>
      <c r="G52" s="201">
        <v>21.16</v>
      </c>
      <c r="H52" s="201">
        <v>0</v>
      </c>
      <c r="I52" s="201">
        <v>0</v>
      </c>
      <c r="J52" s="201">
        <v>26.74</v>
      </c>
      <c r="K52" s="201">
        <v>4.3899999999999997</v>
      </c>
      <c r="L52" s="201">
        <v>374.33</v>
      </c>
      <c r="M52" s="201">
        <v>1.02</v>
      </c>
      <c r="N52" s="201">
        <v>1.3</v>
      </c>
      <c r="O52" s="201">
        <v>0</v>
      </c>
      <c r="P52" s="201">
        <v>1.53</v>
      </c>
      <c r="Q52" s="201">
        <v>3.1</v>
      </c>
      <c r="R52" s="201">
        <v>6.07</v>
      </c>
      <c r="S52" s="201">
        <v>3.76</v>
      </c>
      <c r="T52" s="201">
        <v>0</v>
      </c>
      <c r="U52" s="201">
        <v>4.59</v>
      </c>
      <c r="V52" s="201">
        <v>0.23</v>
      </c>
      <c r="W52" s="201">
        <v>3.2</v>
      </c>
      <c r="X52" s="201">
        <v>1.62</v>
      </c>
      <c r="Y52" s="201">
        <v>0</v>
      </c>
      <c r="Z52" s="201">
        <v>58.66</v>
      </c>
      <c r="AA52" s="201">
        <v>19.95</v>
      </c>
      <c r="AB52" s="201">
        <v>0</v>
      </c>
      <c r="AC52" s="201">
        <v>11.87</v>
      </c>
      <c r="AD52" s="201">
        <v>14.84</v>
      </c>
      <c r="AE52" s="201">
        <v>0</v>
      </c>
      <c r="AF52" s="201">
        <v>0</v>
      </c>
      <c r="AG52" s="201">
        <v>52.06</v>
      </c>
      <c r="AH52" s="201">
        <v>0</v>
      </c>
      <c r="AI52" s="201">
        <v>5.78</v>
      </c>
      <c r="AJ52" s="201">
        <v>0</v>
      </c>
      <c r="AK52" s="201">
        <v>11.68</v>
      </c>
      <c r="AL52" s="201">
        <v>0</v>
      </c>
      <c r="AM52" s="201">
        <v>0</v>
      </c>
      <c r="AN52" s="201">
        <v>0</v>
      </c>
      <c r="AO52" s="201">
        <v>208.82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12.56</v>
      </c>
      <c r="E53" s="201">
        <v>0</v>
      </c>
      <c r="F53" s="201">
        <v>0</v>
      </c>
      <c r="G53" s="201">
        <v>21.16</v>
      </c>
      <c r="H53" s="201">
        <v>0</v>
      </c>
      <c r="I53" s="201">
        <v>0</v>
      </c>
      <c r="J53" s="201">
        <v>26.74</v>
      </c>
      <c r="K53" s="201">
        <v>4.3899999999999997</v>
      </c>
      <c r="L53" s="201">
        <v>374.33</v>
      </c>
      <c r="M53" s="201">
        <v>1.02</v>
      </c>
      <c r="N53" s="201">
        <v>1.3</v>
      </c>
      <c r="O53" s="201">
        <v>0</v>
      </c>
      <c r="P53" s="201">
        <v>1.53</v>
      </c>
      <c r="Q53" s="201">
        <v>3.1</v>
      </c>
      <c r="R53" s="201">
        <v>6.07</v>
      </c>
      <c r="S53" s="201">
        <v>3.76</v>
      </c>
      <c r="T53" s="201">
        <v>0</v>
      </c>
      <c r="U53" s="201">
        <v>4.59</v>
      </c>
      <c r="V53" s="201">
        <v>0.23</v>
      </c>
      <c r="W53" s="201">
        <v>3.2</v>
      </c>
      <c r="X53" s="201">
        <v>1.62</v>
      </c>
      <c r="Y53" s="201">
        <v>0</v>
      </c>
      <c r="Z53" s="201">
        <v>58.66</v>
      </c>
      <c r="AA53" s="201">
        <v>19.95</v>
      </c>
      <c r="AB53" s="201">
        <v>0</v>
      </c>
      <c r="AC53" s="201">
        <v>11.87</v>
      </c>
      <c r="AD53" s="201">
        <v>14.84</v>
      </c>
      <c r="AE53" s="201">
        <v>0</v>
      </c>
      <c r="AF53" s="201">
        <v>0</v>
      </c>
      <c r="AG53" s="201">
        <v>52.06</v>
      </c>
      <c r="AH53" s="201">
        <v>0</v>
      </c>
      <c r="AI53" s="201">
        <v>5.78</v>
      </c>
      <c r="AJ53" s="201">
        <v>0</v>
      </c>
      <c r="AK53" s="201">
        <v>11.68</v>
      </c>
      <c r="AL53" s="201">
        <v>0</v>
      </c>
      <c r="AM53" s="201">
        <v>0</v>
      </c>
      <c r="AN53" s="201">
        <v>0</v>
      </c>
      <c r="AO53" s="201">
        <v>208.82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12.56</v>
      </c>
      <c r="E54" s="201">
        <v>0</v>
      </c>
      <c r="F54" s="201">
        <v>0</v>
      </c>
      <c r="G54" s="201">
        <v>21.16</v>
      </c>
      <c r="H54" s="201">
        <v>0</v>
      </c>
      <c r="I54" s="201">
        <v>0</v>
      </c>
      <c r="J54" s="201">
        <v>26.74</v>
      </c>
      <c r="K54" s="201">
        <v>4.3899999999999997</v>
      </c>
      <c r="L54" s="201">
        <v>374.33</v>
      </c>
      <c r="M54" s="201">
        <v>1.02</v>
      </c>
      <c r="N54" s="201">
        <v>1.3</v>
      </c>
      <c r="O54" s="201">
        <v>0</v>
      </c>
      <c r="P54" s="201">
        <v>1.53</v>
      </c>
      <c r="Q54" s="201">
        <v>3.1</v>
      </c>
      <c r="R54" s="201">
        <v>6.07</v>
      </c>
      <c r="S54" s="201">
        <v>3.76</v>
      </c>
      <c r="T54" s="201">
        <v>0</v>
      </c>
      <c r="U54" s="201">
        <v>4.59</v>
      </c>
      <c r="V54" s="201">
        <v>0.23</v>
      </c>
      <c r="W54" s="201">
        <v>3.94</v>
      </c>
      <c r="X54" s="201">
        <v>1.62</v>
      </c>
      <c r="Y54" s="201">
        <v>0</v>
      </c>
      <c r="Z54" s="201">
        <v>58.66</v>
      </c>
      <c r="AA54" s="201">
        <v>19.95</v>
      </c>
      <c r="AB54" s="201">
        <v>0</v>
      </c>
      <c r="AC54" s="201">
        <v>11.87</v>
      </c>
      <c r="AD54" s="201">
        <v>14.84</v>
      </c>
      <c r="AE54" s="201">
        <v>0</v>
      </c>
      <c r="AF54" s="201">
        <v>0</v>
      </c>
      <c r="AG54" s="201">
        <v>52.06</v>
      </c>
      <c r="AH54" s="201">
        <v>0</v>
      </c>
      <c r="AI54" s="201">
        <v>5.78</v>
      </c>
      <c r="AJ54" s="201">
        <v>0</v>
      </c>
      <c r="AK54" s="201">
        <v>11.68</v>
      </c>
      <c r="AL54" s="201">
        <v>0</v>
      </c>
      <c r="AM54" s="201">
        <v>0</v>
      </c>
      <c r="AN54" s="201">
        <v>0</v>
      </c>
      <c r="AO54" s="201">
        <v>208.82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12.56</v>
      </c>
      <c r="E55" s="201">
        <v>0</v>
      </c>
      <c r="F55" s="201">
        <v>0</v>
      </c>
      <c r="G55" s="201">
        <v>21.16</v>
      </c>
      <c r="H55" s="201">
        <v>0</v>
      </c>
      <c r="I55" s="201">
        <v>0</v>
      </c>
      <c r="J55" s="201">
        <v>26.74</v>
      </c>
      <c r="K55" s="201">
        <v>4.3899999999999997</v>
      </c>
      <c r="L55" s="201">
        <v>374.33</v>
      </c>
      <c r="M55" s="201">
        <v>1.02</v>
      </c>
      <c r="N55" s="201">
        <v>1.3</v>
      </c>
      <c r="O55" s="201">
        <v>0</v>
      </c>
      <c r="P55" s="201">
        <v>1.53</v>
      </c>
      <c r="Q55" s="201">
        <v>3.07</v>
      </c>
      <c r="R55" s="201">
        <v>6.07</v>
      </c>
      <c r="S55" s="201">
        <v>3.76</v>
      </c>
      <c r="T55" s="201">
        <v>0</v>
      </c>
      <c r="U55" s="201">
        <v>4.59</v>
      </c>
      <c r="V55" s="201">
        <v>3</v>
      </c>
      <c r="W55" s="201">
        <v>3.94</v>
      </c>
      <c r="X55" s="201">
        <v>1.62</v>
      </c>
      <c r="Y55" s="201">
        <v>0</v>
      </c>
      <c r="Z55" s="201">
        <v>58.3</v>
      </c>
      <c r="AA55" s="201">
        <v>19.95</v>
      </c>
      <c r="AB55" s="201">
        <v>0</v>
      </c>
      <c r="AC55" s="201">
        <v>11.87</v>
      </c>
      <c r="AD55" s="201">
        <v>14.84</v>
      </c>
      <c r="AE55" s="201">
        <v>0</v>
      </c>
      <c r="AF55" s="201">
        <v>0</v>
      </c>
      <c r="AG55" s="201">
        <v>52.06</v>
      </c>
      <c r="AH55" s="201">
        <v>0</v>
      </c>
      <c r="AI55" s="201">
        <v>5.78</v>
      </c>
      <c r="AJ55" s="201">
        <v>0</v>
      </c>
      <c r="AK55" s="201">
        <v>11.68</v>
      </c>
      <c r="AL55" s="201">
        <v>0</v>
      </c>
      <c r="AM55" s="201">
        <v>0</v>
      </c>
      <c r="AN55" s="201">
        <v>0</v>
      </c>
      <c r="AO55" s="201">
        <v>208.82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12.56</v>
      </c>
      <c r="E56" s="201">
        <v>0</v>
      </c>
      <c r="F56" s="201">
        <v>0</v>
      </c>
      <c r="G56" s="201">
        <v>21.16</v>
      </c>
      <c r="H56" s="201">
        <v>0</v>
      </c>
      <c r="I56" s="201">
        <v>0</v>
      </c>
      <c r="J56" s="201">
        <v>26.74</v>
      </c>
      <c r="K56" s="201">
        <v>4.3899999999999997</v>
      </c>
      <c r="L56" s="201">
        <v>374.33</v>
      </c>
      <c r="M56" s="201">
        <v>1.02</v>
      </c>
      <c r="N56" s="201">
        <v>1.3</v>
      </c>
      <c r="O56" s="201">
        <v>0</v>
      </c>
      <c r="P56" s="201">
        <v>1.53</v>
      </c>
      <c r="Q56" s="201">
        <v>3.07</v>
      </c>
      <c r="R56" s="201">
        <v>6.07</v>
      </c>
      <c r="S56" s="201">
        <v>3.76</v>
      </c>
      <c r="T56" s="201">
        <v>0</v>
      </c>
      <c r="U56" s="201">
        <v>4.59</v>
      </c>
      <c r="V56" s="201">
        <v>3</v>
      </c>
      <c r="W56" s="201">
        <v>3.94</v>
      </c>
      <c r="X56" s="201">
        <v>1.62</v>
      </c>
      <c r="Y56" s="201">
        <v>0</v>
      </c>
      <c r="Z56" s="201">
        <v>58.3</v>
      </c>
      <c r="AA56" s="201">
        <v>19.95</v>
      </c>
      <c r="AB56" s="201">
        <v>0</v>
      </c>
      <c r="AC56" s="201">
        <v>11.87</v>
      </c>
      <c r="AD56" s="201">
        <v>14.84</v>
      </c>
      <c r="AE56" s="201">
        <v>0</v>
      </c>
      <c r="AF56" s="201">
        <v>0</v>
      </c>
      <c r="AG56" s="201">
        <v>52.06</v>
      </c>
      <c r="AH56" s="201">
        <v>0</v>
      </c>
      <c r="AI56" s="201">
        <v>5.78</v>
      </c>
      <c r="AJ56" s="201">
        <v>0</v>
      </c>
      <c r="AK56" s="201">
        <v>11.68</v>
      </c>
      <c r="AL56" s="201">
        <v>0</v>
      </c>
      <c r="AM56" s="201">
        <v>0</v>
      </c>
      <c r="AN56" s="201">
        <v>0</v>
      </c>
      <c r="AO56" s="201">
        <v>208.82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12.56</v>
      </c>
      <c r="E57" s="201">
        <v>0</v>
      </c>
      <c r="F57" s="201">
        <v>0</v>
      </c>
      <c r="G57" s="201">
        <v>21.16</v>
      </c>
      <c r="H57" s="201">
        <v>0</v>
      </c>
      <c r="I57" s="201">
        <v>0</v>
      </c>
      <c r="J57" s="201">
        <v>26.74</v>
      </c>
      <c r="K57" s="201">
        <v>4.3899999999999997</v>
      </c>
      <c r="L57" s="201">
        <v>374.33</v>
      </c>
      <c r="M57" s="201">
        <v>1.02</v>
      </c>
      <c r="N57" s="201">
        <v>1.3</v>
      </c>
      <c r="O57" s="201">
        <v>0</v>
      </c>
      <c r="P57" s="201">
        <v>1.53</v>
      </c>
      <c r="Q57" s="201">
        <v>3.07</v>
      </c>
      <c r="R57" s="201">
        <v>6.07</v>
      </c>
      <c r="S57" s="201">
        <v>3.76</v>
      </c>
      <c r="T57" s="201">
        <v>0</v>
      </c>
      <c r="U57" s="201">
        <v>4.59</v>
      </c>
      <c r="V57" s="201">
        <v>3</v>
      </c>
      <c r="W57" s="201">
        <v>3.94</v>
      </c>
      <c r="X57" s="201">
        <v>1.62</v>
      </c>
      <c r="Y57" s="201">
        <v>0</v>
      </c>
      <c r="Z57" s="201">
        <v>60.04</v>
      </c>
      <c r="AA57" s="201">
        <v>19.95</v>
      </c>
      <c r="AB57" s="201">
        <v>0</v>
      </c>
      <c r="AC57" s="201">
        <v>11.87</v>
      </c>
      <c r="AD57" s="201">
        <v>14.84</v>
      </c>
      <c r="AE57" s="201">
        <v>0</v>
      </c>
      <c r="AF57" s="201">
        <v>0</v>
      </c>
      <c r="AG57" s="201">
        <v>52.06</v>
      </c>
      <c r="AH57" s="201">
        <v>0</v>
      </c>
      <c r="AI57" s="201">
        <v>5.78</v>
      </c>
      <c r="AJ57" s="201">
        <v>0</v>
      </c>
      <c r="AK57" s="201">
        <v>11.68</v>
      </c>
      <c r="AL57" s="201">
        <v>0</v>
      </c>
      <c r="AM57" s="201">
        <v>0</v>
      </c>
      <c r="AN57" s="201">
        <v>0</v>
      </c>
      <c r="AO57" s="201">
        <v>208.82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12.56</v>
      </c>
      <c r="E58" s="201">
        <v>0</v>
      </c>
      <c r="F58" s="201">
        <v>0</v>
      </c>
      <c r="G58" s="201">
        <v>21.16</v>
      </c>
      <c r="H58" s="201">
        <v>0</v>
      </c>
      <c r="I58" s="201">
        <v>0</v>
      </c>
      <c r="J58" s="201">
        <v>26.74</v>
      </c>
      <c r="K58" s="201">
        <v>4.3899999999999997</v>
      </c>
      <c r="L58" s="201">
        <v>374.33</v>
      </c>
      <c r="M58" s="201">
        <v>1.02</v>
      </c>
      <c r="N58" s="201">
        <v>1.3</v>
      </c>
      <c r="O58" s="201">
        <v>0</v>
      </c>
      <c r="P58" s="201">
        <v>1.53</v>
      </c>
      <c r="Q58" s="201">
        <v>3.07</v>
      </c>
      <c r="R58" s="201">
        <v>6.07</v>
      </c>
      <c r="S58" s="201">
        <v>3.76</v>
      </c>
      <c r="T58" s="201">
        <v>0</v>
      </c>
      <c r="U58" s="201">
        <v>4.59</v>
      </c>
      <c r="V58" s="201">
        <v>3.01</v>
      </c>
      <c r="W58" s="201">
        <v>3.94</v>
      </c>
      <c r="X58" s="201">
        <v>1.62</v>
      </c>
      <c r="Y58" s="201">
        <v>0</v>
      </c>
      <c r="Z58" s="201">
        <v>58.66</v>
      </c>
      <c r="AA58" s="201">
        <v>19.95</v>
      </c>
      <c r="AB58" s="201">
        <v>0</v>
      </c>
      <c r="AC58" s="201">
        <v>11.87</v>
      </c>
      <c r="AD58" s="201">
        <v>14.84</v>
      </c>
      <c r="AE58" s="201">
        <v>0</v>
      </c>
      <c r="AF58" s="201">
        <v>0</v>
      </c>
      <c r="AG58" s="201">
        <v>52.06</v>
      </c>
      <c r="AH58" s="201">
        <v>0</v>
      </c>
      <c r="AI58" s="201">
        <v>5.78</v>
      </c>
      <c r="AJ58" s="201">
        <v>0</v>
      </c>
      <c r="AK58" s="201">
        <v>11.68</v>
      </c>
      <c r="AL58" s="201">
        <v>0</v>
      </c>
      <c r="AM58" s="201">
        <v>0</v>
      </c>
      <c r="AN58" s="201">
        <v>0</v>
      </c>
      <c r="AO58" s="201">
        <v>208.82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12.56</v>
      </c>
      <c r="E59" s="201">
        <v>0</v>
      </c>
      <c r="F59" s="201">
        <v>0</v>
      </c>
      <c r="G59" s="201">
        <v>21.16</v>
      </c>
      <c r="H59" s="201">
        <v>0</v>
      </c>
      <c r="I59" s="201">
        <v>0</v>
      </c>
      <c r="J59" s="201">
        <v>26.74</v>
      </c>
      <c r="K59" s="201">
        <v>4.3899999999999997</v>
      </c>
      <c r="L59" s="201">
        <v>374.33</v>
      </c>
      <c r="M59" s="201">
        <v>1.02</v>
      </c>
      <c r="N59" s="201">
        <v>1.3</v>
      </c>
      <c r="O59" s="201">
        <v>0</v>
      </c>
      <c r="P59" s="201">
        <v>1.53</v>
      </c>
      <c r="Q59" s="201">
        <v>3.07</v>
      </c>
      <c r="R59" s="201">
        <v>6.07</v>
      </c>
      <c r="S59" s="201">
        <v>3.76</v>
      </c>
      <c r="T59" s="201">
        <v>0</v>
      </c>
      <c r="U59" s="201">
        <v>4.59</v>
      </c>
      <c r="V59" s="201">
        <v>0.23</v>
      </c>
      <c r="W59" s="201">
        <v>3.94</v>
      </c>
      <c r="X59" s="201">
        <v>1.62</v>
      </c>
      <c r="Y59" s="201">
        <v>0</v>
      </c>
      <c r="Z59" s="201">
        <v>58.66</v>
      </c>
      <c r="AA59" s="201">
        <v>19.95</v>
      </c>
      <c r="AB59" s="201">
        <v>0</v>
      </c>
      <c r="AC59" s="201">
        <v>11.87</v>
      </c>
      <c r="AD59" s="201">
        <v>14.84</v>
      </c>
      <c r="AE59" s="201">
        <v>0</v>
      </c>
      <c r="AF59" s="201">
        <v>0</v>
      </c>
      <c r="AG59" s="201">
        <v>52.06</v>
      </c>
      <c r="AH59" s="201">
        <v>0</v>
      </c>
      <c r="AI59" s="201">
        <v>5.78</v>
      </c>
      <c r="AJ59" s="201">
        <v>0</v>
      </c>
      <c r="AK59" s="201">
        <v>11.68</v>
      </c>
      <c r="AL59" s="201">
        <v>0</v>
      </c>
      <c r="AM59" s="201">
        <v>0</v>
      </c>
      <c r="AN59" s="201">
        <v>0</v>
      </c>
      <c r="AO59" s="201">
        <v>208.82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12.56</v>
      </c>
      <c r="E60" s="201">
        <v>0</v>
      </c>
      <c r="F60" s="201">
        <v>0</v>
      </c>
      <c r="G60" s="201">
        <v>21.16</v>
      </c>
      <c r="H60" s="201">
        <v>0</v>
      </c>
      <c r="I60" s="201">
        <v>0</v>
      </c>
      <c r="J60" s="201">
        <v>26.74</v>
      </c>
      <c r="K60" s="201">
        <v>4.3899999999999997</v>
      </c>
      <c r="L60" s="201">
        <v>374.33</v>
      </c>
      <c r="M60" s="201">
        <v>1.02</v>
      </c>
      <c r="N60" s="201">
        <v>1.3</v>
      </c>
      <c r="O60" s="201">
        <v>0</v>
      </c>
      <c r="P60" s="201">
        <v>1.53</v>
      </c>
      <c r="Q60" s="201">
        <v>3.07</v>
      </c>
      <c r="R60" s="201">
        <v>6.07</v>
      </c>
      <c r="S60" s="201">
        <v>3.76</v>
      </c>
      <c r="T60" s="201">
        <v>0</v>
      </c>
      <c r="U60" s="201">
        <v>4.59</v>
      </c>
      <c r="V60" s="201">
        <v>0.23</v>
      </c>
      <c r="W60" s="201">
        <v>3.94</v>
      </c>
      <c r="X60" s="201">
        <v>1.62</v>
      </c>
      <c r="Y60" s="201">
        <v>0</v>
      </c>
      <c r="Z60" s="201">
        <v>39.380000000000003</v>
      </c>
      <c r="AA60" s="201">
        <v>19.95</v>
      </c>
      <c r="AB60" s="201">
        <v>0</v>
      </c>
      <c r="AC60" s="201">
        <v>11.87</v>
      </c>
      <c r="AD60" s="201">
        <v>14.84</v>
      </c>
      <c r="AE60" s="201">
        <v>0</v>
      </c>
      <c r="AF60" s="201">
        <v>0</v>
      </c>
      <c r="AG60" s="201">
        <v>52.06</v>
      </c>
      <c r="AH60" s="201">
        <v>0</v>
      </c>
      <c r="AI60" s="201">
        <v>5.78</v>
      </c>
      <c r="AJ60" s="201">
        <v>0</v>
      </c>
      <c r="AK60" s="201">
        <v>11.68</v>
      </c>
      <c r="AL60" s="201">
        <v>0</v>
      </c>
      <c r="AM60" s="201">
        <v>0</v>
      </c>
      <c r="AN60" s="201">
        <v>0</v>
      </c>
      <c r="AO60" s="201">
        <v>208.82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12.56</v>
      </c>
      <c r="E61" s="201">
        <v>0</v>
      </c>
      <c r="F61" s="201">
        <v>0</v>
      </c>
      <c r="G61" s="201">
        <v>21.16</v>
      </c>
      <c r="H61" s="201">
        <v>0</v>
      </c>
      <c r="I61" s="201">
        <v>0</v>
      </c>
      <c r="J61" s="201">
        <v>26.74</v>
      </c>
      <c r="K61" s="201">
        <v>4.3899999999999997</v>
      </c>
      <c r="L61" s="201">
        <v>374.33</v>
      </c>
      <c r="M61" s="201">
        <v>1.02</v>
      </c>
      <c r="N61" s="201">
        <v>1.3</v>
      </c>
      <c r="O61" s="201">
        <v>0</v>
      </c>
      <c r="P61" s="201">
        <v>1.53</v>
      </c>
      <c r="Q61" s="201">
        <v>3.07</v>
      </c>
      <c r="R61" s="201">
        <v>6.07</v>
      </c>
      <c r="S61" s="201">
        <v>3.76</v>
      </c>
      <c r="T61" s="201">
        <v>0</v>
      </c>
      <c r="U61" s="201">
        <v>4.59</v>
      </c>
      <c r="V61" s="201">
        <v>0.23</v>
      </c>
      <c r="W61" s="201">
        <v>3.94</v>
      </c>
      <c r="X61" s="201">
        <v>1.62</v>
      </c>
      <c r="Y61" s="201">
        <v>0</v>
      </c>
      <c r="Z61" s="201">
        <v>20.65</v>
      </c>
      <c r="AA61" s="201">
        <v>19.95</v>
      </c>
      <c r="AB61" s="201">
        <v>0</v>
      </c>
      <c r="AC61" s="201">
        <v>11.87</v>
      </c>
      <c r="AD61" s="201">
        <v>14.84</v>
      </c>
      <c r="AE61" s="201">
        <v>0</v>
      </c>
      <c r="AF61" s="201">
        <v>0</v>
      </c>
      <c r="AG61" s="201">
        <v>52.06</v>
      </c>
      <c r="AH61" s="201">
        <v>0</v>
      </c>
      <c r="AI61" s="201">
        <v>5.78</v>
      </c>
      <c r="AJ61" s="201">
        <v>0</v>
      </c>
      <c r="AK61" s="201">
        <v>11.68</v>
      </c>
      <c r="AL61" s="201">
        <v>0</v>
      </c>
      <c r="AM61" s="201">
        <v>0</v>
      </c>
      <c r="AN61" s="201">
        <v>0</v>
      </c>
      <c r="AO61" s="201">
        <v>208.82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12.56</v>
      </c>
      <c r="E62" s="201">
        <v>0</v>
      </c>
      <c r="F62" s="201">
        <v>0</v>
      </c>
      <c r="G62" s="201">
        <v>21.16</v>
      </c>
      <c r="H62" s="201">
        <v>0</v>
      </c>
      <c r="I62" s="201">
        <v>0</v>
      </c>
      <c r="J62" s="201">
        <v>26.74</v>
      </c>
      <c r="K62" s="201">
        <v>4.3899999999999997</v>
      </c>
      <c r="L62" s="201">
        <v>374.33</v>
      </c>
      <c r="M62" s="201">
        <v>1.02</v>
      </c>
      <c r="N62" s="201">
        <v>1.3</v>
      </c>
      <c r="O62" s="201">
        <v>0</v>
      </c>
      <c r="P62" s="201">
        <v>1.53</v>
      </c>
      <c r="Q62" s="201">
        <v>3.07</v>
      </c>
      <c r="R62" s="201">
        <v>6.07</v>
      </c>
      <c r="S62" s="201">
        <v>3.76</v>
      </c>
      <c r="T62" s="201">
        <v>0</v>
      </c>
      <c r="U62" s="201">
        <v>4.59</v>
      </c>
      <c r="V62" s="201">
        <v>0.23</v>
      </c>
      <c r="W62" s="201">
        <v>3.94</v>
      </c>
      <c r="X62" s="201">
        <v>1.62</v>
      </c>
      <c r="Y62" s="201">
        <v>0</v>
      </c>
      <c r="Z62" s="201">
        <v>3.46</v>
      </c>
      <c r="AA62" s="201">
        <v>19.95</v>
      </c>
      <c r="AB62" s="201">
        <v>0</v>
      </c>
      <c r="AC62" s="201">
        <v>11.87</v>
      </c>
      <c r="AD62" s="201">
        <v>14.84</v>
      </c>
      <c r="AE62" s="201">
        <v>0</v>
      </c>
      <c r="AF62" s="201">
        <v>0</v>
      </c>
      <c r="AG62" s="201">
        <v>52.06</v>
      </c>
      <c r="AH62" s="201">
        <v>0</v>
      </c>
      <c r="AI62" s="201">
        <v>5.78</v>
      </c>
      <c r="AJ62" s="201">
        <v>0</v>
      </c>
      <c r="AK62" s="201">
        <v>11.68</v>
      </c>
      <c r="AL62" s="201">
        <v>0</v>
      </c>
      <c r="AM62" s="201">
        <v>0</v>
      </c>
      <c r="AN62" s="201">
        <v>0</v>
      </c>
      <c r="AO62" s="201">
        <v>208.82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12.56</v>
      </c>
      <c r="E63" s="201">
        <v>0</v>
      </c>
      <c r="F63" s="201">
        <v>0</v>
      </c>
      <c r="G63" s="201">
        <v>21.16</v>
      </c>
      <c r="H63" s="201">
        <v>0</v>
      </c>
      <c r="I63" s="201">
        <v>0</v>
      </c>
      <c r="J63" s="201">
        <v>26.74</v>
      </c>
      <c r="K63" s="201">
        <v>4.3899999999999997</v>
      </c>
      <c r="L63" s="201">
        <v>299.98</v>
      </c>
      <c r="M63" s="201">
        <v>1.02</v>
      </c>
      <c r="N63" s="201">
        <v>1.3</v>
      </c>
      <c r="O63" s="201">
        <v>0</v>
      </c>
      <c r="P63" s="201">
        <v>1.53</v>
      </c>
      <c r="Q63" s="201">
        <v>3.3</v>
      </c>
      <c r="R63" s="201">
        <v>0.46</v>
      </c>
      <c r="S63" s="201">
        <v>3.92</v>
      </c>
      <c r="T63" s="201">
        <v>0</v>
      </c>
      <c r="U63" s="201">
        <v>4.59</v>
      </c>
      <c r="V63" s="201">
        <v>0.23</v>
      </c>
      <c r="W63" s="201">
        <v>3.94</v>
      </c>
      <c r="X63" s="201">
        <v>1.62</v>
      </c>
      <c r="Y63" s="201">
        <v>0</v>
      </c>
      <c r="Z63" s="201">
        <v>2.78</v>
      </c>
      <c r="AA63" s="201">
        <v>0.99</v>
      </c>
      <c r="AB63" s="201">
        <v>0</v>
      </c>
      <c r="AC63" s="201">
        <v>11.87</v>
      </c>
      <c r="AD63" s="201">
        <v>14.84</v>
      </c>
      <c r="AE63" s="201">
        <v>0</v>
      </c>
      <c r="AF63" s="201">
        <v>0</v>
      </c>
      <c r="AG63" s="201">
        <v>52.06</v>
      </c>
      <c r="AH63" s="201">
        <v>0</v>
      </c>
      <c r="AI63" s="201">
        <v>5.78</v>
      </c>
      <c r="AJ63" s="201">
        <v>0</v>
      </c>
      <c r="AK63" s="201">
        <v>11.68</v>
      </c>
      <c r="AL63" s="201">
        <v>0</v>
      </c>
      <c r="AM63" s="201">
        <v>0</v>
      </c>
      <c r="AN63" s="201">
        <v>0</v>
      </c>
      <c r="AO63" s="201">
        <v>208.82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12.56</v>
      </c>
      <c r="E64" s="201">
        <v>0</v>
      </c>
      <c r="F64" s="201">
        <v>0</v>
      </c>
      <c r="G64" s="201">
        <v>21.16</v>
      </c>
      <c r="H64" s="201">
        <v>0</v>
      </c>
      <c r="I64" s="201">
        <v>0</v>
      </c>
      <c r="J64" s="201">
        <v>26.74</v>
      </c>
      <c r="K64" s="201">
        <v>4.3899999999999997</v>
      </c>
      <c r="L64" s="201">
        <v>299.98</v>
      </c>
      <c r="M64" s="201">
        <v>1.02</v>
      </c>
      <c r="N64" s="201">
        <v>1.3</v>
      </c>
      <c r="O64" s="201">
        <v>0</v>
      </c>
      <c r="P64" s="201">
        <v>1.53</v>
      </c>
      <c r="Q64" s="201">
        <v>3.15</v>
      </c>
      <c r="R64" s="201">
        <v>0.46</v>
      </c>
      <c r="S64" s="201">
        <v>3.76</v>
      </c>
      <c r="T64" s="201">
        <v>0</v>
      </c>
      <c r="U64" s="201">
        <v>4.59</v>
      </c>
      <c r="V64" s="201">
        <v>0.23</v>
      </c>
      <c r="W64" s="201">
        <v>3.94</v>
      </c>
      <c r="X64" s="201">
        <v>1.62</v>
      </c>
      <c r="Y64" s="201">
        <v>0</v>
      </c>
      <c r="Z64" s="201">
        <v>2.78</v>
      </c>
      <c r="AA64" s="201">
        <v>0.99</v>
      </c>
      <c r="AB64" s="201">
        <v>0</v>
      </c>
      <c r="AC64" s="201">
        <v>11.87</v>
      </c>
      <c r="AD64" s="201">
        <v>14.84</v>
      </c>
      <c r="AE64" s="201">
        <v>0</v>
      </c>
      <c r="AF64" s="201">
        <v>0</v>
      </c>
      <c r="AG64" s="201">
        <v>52.06</v>
      </c>
      <c r="AH64" s="201">
        <v>0</v>
      </c>
      <c r="AI64" s="201">
        <v>5.78</v>
      </c>
      <c r="AJ64" s="201">
        <v>0</v>
      </c>
      <c r="AK64" s="201">
        <v>11.68</v>
      </c>
      <c r="AL64" s="201">
        <v>0</v>
      </c>
      <c r="AM64" s="201">
        <v>0</v>
      </c>
      <c r="AN64" s="201">
        <v>0</v>
      </c>
      <c r="AO64" s="201">
        <v>208.82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12.56</v>
      </c>
      <c r="E65" s="201">
        <v>0</v>
      </c>
      <c r="F65" s="201">
        <v>0</v>
      </c>
      <c r="G65" s="201">
        <v>21.16</v>
      </c>
      <c r="H65" s="201">
        <v>0</v>
      </c>
      <c r="I65" s="201">
        <v>0</v>
      </c>
      <c r="J65" s="201">
        <v>26.74</v>
      </c>
      <c r="K65" s="201">
        <v>4.3899999999999997</v>
      </c>
      <c r="L65" s="201">
        <v>299.98</v>
      </c>
      <c r="M65" s="201">
        <v>1.02</v>
      </c>
      <c r="N65" s="201">
        <v>1.3</v>
      </c>
      <c r="O65" s="201">
        <v>0</v>
      </c>
      <c r="P65" s="201">
        <v>1.53</v>
      </c>
      <c r="Q65" s="201">
        <v>0.24</v>
      </c>
      <c r="R65" s="201">
        <v>0.46</v>
      </c>
      <c r="S65" s="201">
        <v>0.28999999999999998</v>
      </c>
      <c r="T65" s="201">
        <v>0</v>
      </c>
      <c r="U65" s="201">
        <v>4.59</v>
      </c>
      <c r="V65" s="201">
        <v>0.23</v>
      </c>
      <c r="W65" s="201">
        <v>3.94</v>
      </c>
      <c r="X65" s="201">
        <v>1.62</v>
      </c>
      <c r="Y65" s="201">
        <v>0</v>
      </c>
      <c r="Z65" s="201">
        <v>2.78</v>
      </c>
      <c r="AA65" s="201">
        <v>0.99</v>
      </c>
      <c r="AB65" s="201">
        <v>0</v>
      </c>
      <c r="AC65" s="201">
        <v>11.87</v>
      </c>
      <c r="AD65" s="201">
        <v>14.84</v>
      </c>
      <c r="AE65" s="201">
        <v>0</v>
      </c>
      <c r="AF65" s="201">
        <v>0</v>
      </c>
      <c r="AG65" s="201">
        <v>52.06</v>
      </c>
      <c r="AH65" s="201">
        <v>0</v>
      </c>
      <c r="AI65" s="201">
        <v>5.78</v>
      </c>
      <c r="AJ65" s="201">
        <v>0</v>
      </c>
      <c r="AK65" s="201">
        <v>11.68</v>
      </c>
      <c r="AL65" s="201">
        <v>0</v>
      </c>
      <c r="AM65" s="201">
        <v>0</v>
      </c>
      <c r="AN65" s="201">
        <v>0</v>
      </c>
      <c r="AO65" s="201">
        <v>208.82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12.56</v>
      </c>
      <c r="E66" s="201">
        <v>0</v>
      </c>
      <c r="F66" s="201">
        <v>0</v>
      </c>
      <c r="G66" s="201">
        <v>21.16</v>
      </c>
      <c r="H66" s="201">
        <v>0</v>
      </c>
      <c r="I66" s="201">
        <v>0</v>
      </c>
      <c r="J66" s="201">
        <v>26.74</v>
      </c>
      <c r="K66" s="201">
        <v>4.3899999999999997</v>
      </c>
      <c r="L66" s="201">
        <v>299.98</v>
      </c>
      <c r="M66" s="201">
        <v>1.02</v>
      </c>
      <c r="N66" s="201">
        <v>1.3</v>
      </c>
      <c r="O66" s="201">
        <v>0</v>
      </c>
      <c r="P66" s="201">
        <v>1.53</v>
      </c>
      <c r="Q66" s="201">
        <v>0.24</v>
      </c>
      <c r="R66" s="201">
        <v>0.46</v>
      </c>
      <c r="S66" s="201">
        <v>0.28999999999999998</v>
      </c>
      <c r="T66" s="201">
        <v>0</v>
      </c>
      <c r="U66" s="201">
        <v>4.59</v>
      </c>
      <c r="V66" s="201">
        <v>0.23</v>
      </c>
      <c r="W66" s="201">
        <v>3.94</v>
      </c>
      <c r="X66" s="201">
        <v>1.62</v>
      </c>
      <c r="Y66" s="201">
        <v>0</v>
      </c>
      <c r="Z66" s="201">
        <v>2.78</v>
      </c>
      <c r="AA66" s="201">
        <v>0.99</v>
      </c>
      <c r="AB66" s="201">
        <v>0</v>
      </c>
      <c r="AC66" s="201">
        <v>11.87</v>
      </c>
      <c r="AD66" s="201">
        <v>14.84</v>
      </c>
      <c r="AE66" s="201">
        <v>0</v>
      </c>
      <c r="AF66" s="201">
        <v>0</v>
      </c>
      <c r="AG66" s="201">
        <v>52.06</v>
      </c>
      <c r="AH66" s="201">
        <v>0</v>
      </c>
      <c r="AI66" s="201">
        <v>5.78</v>
      </c>
      <c r="AJ66" s="201">
        <v>0</v>
      </c>
      <c r="AK66" s="201">
        <v>11.68</v>
      </c>
      <c r="AL66" s="201">
        <v>0</v>
      </c>
      <c r="AM66" s="201">
        <v>0</v>
      </c>
      <c r="AN66" s="201">
        <v>0</v>
      </c>
      <c r="AO66" s="201">
        <v>208.82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12.56</v>
      </c>
      <c r="E67" s="201">
        <v>0</v>
      </c>
      <c r="F67" s="201">
        <v>0</v>
      </c>
      <c r="G67" s="201">
        <v>21.16</v>
      </c>
      <c r="H67" s="201">
        <v>0</v>
      </c>
      <c r="I67" s="201">
        <v>0</v>
      </c>
      <c r="J67" s="201">
        <v>26.74</v>
      </c>
      <c r="K67" s="201">
        <v>4.3899999999999997</v>
      </c>
      <c r="L67" s="201">
        <v>299.98</v>
      </c>
      <c r="M67" s="201">
        <v>1.02</v>
      </c>
      <c r="N67" s="201">
        <v>1.3</v>
      </c>
      <c r="O67" s="201">
        <v>0</v>
      </c>
      <c r="P67" s="201">
        <v>1.53</v>
      </c>
      <c r="Q67" s="201">
        <v>0.24</v>
      </c>
      <c r="R67" s="201">
        <v>0.47</v>
      </c>
      <c r="S67" s="201">
        <v>0.28999999999999998</v>
      </c>
      <c r="T67" s="201">
        <v>0</v>
      </c>
      <c r="U67" s="201">
        <v>4.59</v>
      </c>
      <c r="V67" s="201">
        <v>0.23</v>
      </c>
      <c r="W67" s="201">
        <v>3.94</v>
      </c>
      <c r="X67" s="201">
        <v>1.62</v>
      </c>
      <c r="Y67" s="201">
        <v>0</v>
      </c>
      <c r="Z67" s="201">
        <v>2.78</v>
      </c>
      <c r="AA67" s="201">
        <v>0.85</v>
      </c>
      <c r="AB67" s="201">
        <v>0</v>
      </c>
      <c r="AC67" s="201">
        <v>11.87</v>
      </c>
      <c r="AD67" s="201">
        <v>14.84</v>
      </c>
      <c r="AE67" s="201">
        <v>0</v>
      </c>
      <c r="AF67" s="201">
        <v>0</v>
      </c>
      <c r="AG67" s="201">
        <v>52.06</v>
      </c>
      <c r="AH67" s="201">
        <v>0</v>
      </c>
      <c r="AI67" s="201">
        <v>5.78</v>
      </c>
      <c r="AJ67" s="201">
        <v>0</v>
      </c>
      <c r="AK67" s="201">
        <v>11.68</v>
      </c>
      <c r="AL67" s="201">
        <v>0</v>
      </c>
      <c r="AM67" s="201">
        <v>0</v>
      </c>
      <c r="AN67" s="201">
        <v>0</v>
      </c>
      <c r="AO67" s="201">
        <v>208.82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12.56</v>
      </c>
      <c r="E68" s="201">
        <v>0</v>
      </c>
      <c r="F68" s="201">
        <v>0</v>
      </c>
      <c r="G68" s="201">
        <v>21.16</v>
      </c>
      <c r="H68" s="201">
        <v>0</v>
      </c>
      <c r="I68" s="201">
        <v>0</v>
      </c>
      <c r="J68" s="201">
        <v>26.74</v>
      </c>
      <c r="K68" s="201">
        <v>4.38</v>
      </c>
      <c r="L68" s="201">
        <v>299.98</v>
      </c>
      <c r="M68" s="201">
        <v>1.02</v>
      </c>
      <c r="N68" s="201">
        <v>1.3</v>
      </c>
      <c r="O68" s="201">
        <v>0</v>
      </c>
      <c r="P68" s="201">
        <v>1.53</v>
      </c>
      <c r="Q68" s="201">
        <v>0.24</v>
      </c>
      <c r="R68" s="201">
        <v>0.47</v>
      </c>
      <c r="S68" s="201">
        <v>0.28999999999999998</v>
      </c>
      <c r="T68" s="201">
        <v>0</v>
      </c>
      <c r="U68" s="201">
        <v>4.59</v>
      </c>
      <c r="V68" s="201">
        <v>0.23</v>
      </c>
      <c r="W68" s="201">
        <v>3.94</v>
      </c>
      <c r="X68" s="201">
        <v>1.62</v>
      </c>
      <c r="Y68" s="201">
        <v>0</v>
      </c>
      <c r="Z68" s="201">
        <v>2.78</v>
      </c>
      <c r="AA68" s="201">
        <v>0.85</v>
      </c>
      <c r="AB68" s="201">
        <v>0</v>
      </c>
      <c r="AC68" s="201">
        <v>11.87</v>
      </c>
      <c r="AD68" s="201">
        <v>14.84</v>
      </c>
      <c r="AE68" s="201">
        <v>0</v>
      </c>
      <c r="AF68" s="201">
        <v>0</v>
      </c>
      <c r="AG68" s="201">
        <v>52.06</v>
      </c>
      <c r="AH68" s="201">
        <v>0</v>
      </c>
      <c r="AI68" s="201">
        <v>5.78</v>
      </c>
      <c r="AJ68" s="201">
        <v>0</v>
      </c>
      <c r="AK68" s="201">
        <v>11.68</v>
      </c>
      <c r="AL68" s="201">
        <v>0</v>
      </c>
      <c r="AM68" s="201">
        <v>0</v>
      </c>
      <c r="AN68" s="201">
        <v>0</v>
      </c>
      <c r="AO68" s="201">
        <v>208.82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12.56</v>
      </c>
      <c r="E69" s="201">
        <v>0</v>
      </c>
      <c r="F69" s="201">
        <v>0</v>
      </c>
      <c r="G69" s="201">
        <v>21.16</v>
      </c>
      <c r="H69" s="201">
        <v>0</v>
      </c>
      <c r="I69" s="201">
        <v>0</v>
      </c>
      <c r="J69" s="201">
        <v>26.74</v>
      </c>
      <c r="K69" s="201">
        <v>3.85</v>
      </c>
      <c r="L69" s="201">
        <v>299.98</v>
      </c>
      <c r="M69" s="201">
        <v>1.02</v>
      </c>
      <c r="N69" s="201">
        <v>1.3</v>
      </c>
      <c r="O69" s="201">
        <v>0</v>
      </c>
      <c r="P69" s="201">
        <v>1.53</v>
      </c>
      <c r="Q69" s="201">
        <v>0.24</v>
      </c>
      <c r="R69" s="201">
        <v>0.47</v>
      </c>
      <c r="S69" s="201">
        <v>0.28999999999999998</v>
      </c>
      <c r="T69" s="201">
        <v>0</v>
      </c>
      <c r="U69" s="201">
        <v>4.59</v>
      </c>
      <c r="V69" s="201">
        <v>0.23</v>
      </c>
      <c r="W69" s="201">
        <v>3.94</v>
      </c>
      <c r="X69" s="201">
        <v>1.62</v>
      </c>
      <c r="Y69" s="201">
        <v>0</v>
      </c>
      <c r="Z69" s="201">
        <v>2.78</v>
      </c>
      <c r="AA69" s="201">
        <v>0.99</v>
      </c>
      <c r="AB69" s="201">
        <v>0</v>
      </c>
      <c r="AC69" s="201">
        <v>11.87</v>
      </c>
      <c r="AD69" s="201">
        <v>14.84</v>
      </c>
      <c r="AE69" s="201">
        <v>0</v>
      </c>
      <c r="AF69" s="201">
        <v>0</v>
      </c>
      <c r="AG69" s="201">
        <v>52.06</v>
      </c>
      <c r="AH69" s="201">
        <v>0</v>
      </c>
      <c r="AI69" s="201">
        <v>5.78</v>
      </c>
      <c r="AJ69" s="201">
        <v>0</v>
      </c>
      <c r="AK69" s="201">
        <v>11.68</v>
      </c>
      <c r="AL69" s="201">
        <v>0</v>
      </c>
      <c r="AM69" s="201">
        <v>0</v>
      </c>
      <c r="AN69" s="201">
        <v>0</v>
      </c>
      <c r="AO69" s="201">
        <v>208.82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12.56</v>
      </c>
      <c r="E70" s="201">
        <v>0</v>
      </c>
      <c r="F70" s="201">
        <v>0</v>
      </c>
      <c r="G70" s="201">
        <v>21.16</v>
      </c>
      <c r="H70" s="201">
        <v>0</v>
      </c>
      <c r="I70" s="201">
        <v>0</v>
      </c>
      <c r="J70" s="201">
        <v>26.74</v>
      </c>
      <c r="K70" s="201">
        <v>4.3899999999999997</v>
      </c>
      <c r="L70" s="201">
        <v>299.98</v>
      </c>
      <c r="M70" s="201">
        <v>1.02</v>
      </c>
      <c r="N70" s="201">
        <v>1.3</v>
      </c>
      <c r="O70" s="201">
        <v>0</v>
      </c>
      <c r="P70" s="201">
        <v>1.53</v>
      </c>
      <c r="Q70" s="201">
        <v>0.24</v>
      </c>
      <c r="R70" s="201">
        <v>0.47</v>
      </c>
      <c r="S70" s="201">
        <v>0.28999999999999998</v>
      </c>
      <c r="T70" s="201">
        <v>0</v>
      </c>
      <c r="U70" s="201">
        <v>4.59</v>
      </c>
      <c r="V70" s="201">
        <v>0.23</v>
      </c>
      <c r="W70" s="201">
        <v>3.94</v>
      </c>
      <c r="X70" s="201">
        <v>1.62</v>
      </c>
      <c r="Y70" s="201">
        <v>0</v>
      </c>
      <c r="Z70" s="201">
        <v>2.78</v>
      </c>
      <c r="AA70" s="201">
        <v>0.99</v>
      </c>
      <c r="AB70" s="201">
        <v>0</v>
      </c>
      <c r="AC70" s="201">
        <v>11.87</v>
      </c>
      <c r="AD70" s="201">
        <v>14.84</v>
      </c>
      <c r="AE70" s="201">
        <v>0</v>
      </c>
      <c r="AF70" s="201">
        <v>0</v>
      </c>
      <c r="AG70" s="201">
        <v>52.06</v>
      </c>
      <c r="AH70" s="201">
        <v>0</v>
      </c>
      <c r="AI70" s="201">
        <v>5.78</v>
      </c>
      <c r="AJ70" s="201">
        <v>0</v>
      </c>
      <c r="AK70" s="201">
        <v>11.68</v>
      </c>
      <c r="AL70" s="201">
        <v>0</v>
      </c>
      <c r="AM70" s="201">
        <v>0</v>
      </c>
      <c r="AN70" s="201">
        <v>0</v>
      </c>
      <c r="AO70" s="201">
        <v>208.82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12.56</v>
      </c>
      <c r="E71" s="201">
        <v>0</v>
      </c>
      <c r="F71" s="201">
        <v>0</v>
      </c>
      <c r="G71" s="201">
        <v>21.16</v>
      </c>
      <c r="H71" s="201">
        <v>0</v>
      </c>
      <c r="I71" s="201">
        <v>0</v>
      </c>
      <c r="J71" s="201">
        <v>26.91</v>
      </c>
      <c r="K71" s="201">
        <v>4.3899999999999997</v>
      </c>
      <c r="L71" s="201">
        <v>328.91</v>
      </c>
      <c r="M71" s="201">
        <v>1.02</v>
      </c>
      <c r="N71" s="201">
        <v>1.3</v>
      </c>
      <c r="O71" s="201">
        <v>0</v>
      </c>
      <c r="P71" s="201">
        <v>1.53</v>
      </c>
      <c r="Q71" s="201">
        <v>0.24</v>
      </c>
      <c r="R71" s="201">
        <v>0.47</v>
      </c>
      <c r="S71" s="201">
        <v>0.28999999999999998</v>
      </c>
      <c r="T71" s="201">
        <v>0</v>
      </c>
      <c r="U71" s="201">
        <v>4.55</v>
      </c>
      <c r="V71" s="201">
        <v>0.23</v>
      </c>
      <c r="W71" s="201">
        <v>3.94</v>
      </c>
      <c r="X71" s="201">
        <v>1.62</v>
      </c>
      <c r="Y71" s="201">
        <v>0</v>
      </c>
      <c r="Z71" s="201">
        <v>2.78</v>
      </c>
      <c r="AA71" s="201">
        <v>0.99</v>
      </c>
      <c r="AB71" s="201">
        <v>0</v>
      </c>
      <c r="AC71" s="201">
        <v>11.87</v>
      </c>
      <c r="AD71" s="201">
        <v>14.84</v>
      </c>
      <c r="AE71" s="201">
        <v>0</v>
      </c>
      <c r="AF71" s="201">
        <v>0</v>
      </c>
      <c r="AG71" s="201">
        <v>52.06</v>
      </c>
      <c r="AH71" s="201">
        <v>0</v>
      </c>
      <c r="AI71" s="201">
        <v>5.78</v>
      </c>
      <c r="AJ71" s="201">
        <v>0</v>
      </c>
      <c r="AK71" s="201">
        <v>11.68</v>
      </c>
      <c r="AL71" s="201">
        <v>0</v>
      </c>
      <c r="AM71" s="201">
        <v>0</v>
      </c>
      <c r="AN71" s="201">
        <v>0</v>
      </c>
      <c r="AO71" s="201">
        <v>208.82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12.56</v>
      </c>
      <c r="E72" s="201">
        <v>0</v>
      </c>
      <c r="F72" s="201">
        <v>0</v>
      </c>
      <c r="G72" s="201">
        <v>21.16</v>
      </c>
      <c r="H72" s="201">
        <v>0</v>
      </c>
      <c r="I72" s="201">
        <v>0</v>
      </c>
      <c r="J72" s="201">
        <v>26.91</v>
      </c>
      <c r="K72" s="201">
        <v>4.66</v>
      </c>
      <c r="L72" s="201">
        <v>328.91</v>
      </c>
      <c r="M72" s="201">
        <v>1.02</v>
      </c>
      <c r="N72" s="201">
        <v>1.3</v>
      </c>
      <c r="O72" s="201">
        <v>0</v>
      </c>
      <c r="P72" s="201">
        <v>1.53</v>
      </c>
      <c r="Q72" s="201">
        <v>0.24</v>
      </c>
      <c r="R72" s="201">
        <v>0.47</v>
      </c>
      <c r="S72" s="201">
        <v>0.28999999999999998</v>
      </c>
      <c r="T72" s="201">
        <v>0</v>
      </c>
      <c r="U72" s="201">
        <v>4.55</v>
      </c>
      <c r="V72" s="201">
        <v>0.23</v>
      </c>
      <c r="W72" s="201">
        <v>3.94</v>
      </c>
      <c r="X72" s="201">
        <v>1.62</v>
      </c>
      <c r="Y72" s="201">
        <v>0</v>
      </c>
      <c r="Z72" s="201">
        <v>2.78</v>
      </c>
      <c r="AA72" s="201">
        <v>0.99</v>
      </c>
      <c r="AB72" s="201">
        <v>0</v>
      </c>
      <c r="AC72" s="201">
        <v>11.87</v>
      </c>
      <c r="AD72" s="201">
        <v>14.84</v>
      </c>
      <c r="AE72" s="201">
        <v>0</v>
      </c>
      <c r="AF72" s="201">
        <v>0</v>
      </c>
      <c r="AG72" s="201">
        <v>52.06</v>
      </c>
      <c r="AH72" s="201">
        <v>0</v>
      </c>
      <c r="AI72" s="201">
        <v>5.78</v>
      </c>
      <c r="AJ72" s="201">
        <v>0</v>
      </c>
      <c r="AK72" s="201">
        <v>11.68</v>
      </c>
      <c r="AL72" s="201">
        <v>0</v>
      </c>
      <c r="AM72" s="201">
        <v>0</v>
      </c>
      <c r="AN72" s="201">
        <v>0</v>
      </c>
      <c r="AO72" s="201">
        <v>208.82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12.56</v>
      </c>
      <c r="E73" s="201">
        <v>0</v>
      </c>
      <c r="F73" s="201">
        <v>0</v>
      </c>
      <c r="G73" s="201">
        <v>21.16</v>
      </c>
      <c r="H73" s="201">
        <v>0</v>
      </c>
      <c r="I73" s="201">
        <v>0</v>
      </c>
      <c r="J73" s="201">
        <v>26.91</v>
      </c>
      <c r="K73" s="201">
        <v>4.3899999999999997</v>
      </c>
      <c r="L73" s="201">
        <v>328.91</v>
      </c>
      <c r="M73" s="201">
        <v>1.02</v>
      </c>
      <c r="N73" s="201">
        <v>1.3</v>
      </c>
      <c r="O73" s="201">
        <v>0</v>
      </c>
      <c r="P73" s="201">
        <v>1.53</v>
      </c>
      <c r="Q73" s="201">
        <v>0.24</v>
      </c>
      <c r="R73" s="201">
        <v>0.47</v>
      </c>
      <c r="S73" s="201">
        <v>0.28999999999999998</v>
      </c>
      <c r="T73" s="201">
        <v>0</v>
      </c>
      <c r="U73" s="201">
        <v>4.55</v>
      </c>
      <c r="V73" s="201">
        <v>0.23</v>
      </c>
      <c r="W73" s="201">
        <v>3.94</v>
      </c>
      <c r="X73" s="201">
        <v>1.62</v>
      </c>
      <c r="Y73" s="201">
        <v>0</v>
      </c>
      <c r="Z73" s="201">
        <v>2.78</v>
      </c>
      <c r="AA73" s="201">
        <v>0.99</v>
      </c>
      <c r="AB73" s="201">
        <v>0</v>
      </c>
      <c r="AC73" s="201">
        <v>11.87</v>
      </c>
      <c r="AD73" s="201">
        <v>14.84</v>
      </c>
      <c r="AE73" s="201">
        <v>0</v>
      </c>
      <c r="AF73" s="201">
        <v>0</v>
      </c>
      <c r="AG73" s="201">
        <v>52.06</v>
      </c>
      <c r="AH73" s="201">
        <v>0</v>
      </c>
      <c r="AI73" s="201">
        <v>5.78</v>
      </c>
      <c r="AJ73" s="201">
        <v>0</v>
      </c>
      <c r="AK73" s="201">
        <v>11.68</v>
      </c>
      <c r="AL73" s="201">
        <v>0</v>
      </c>
      <c r="AM73" s="201">
        <v>0</v>
      </c>
      <c r="AN73" s="201">
        <v>0</v>
      </c>
      <c r="AO73" s="201">
        <v>208.82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12.56</v>
      </c>
      <c r="E74" s="201">
        <v>0</v>
      </c>
      <c r="F74" s="201">
        <v>0</v>
      </c>
      <c r="G74" s="201">
        <v>21.16</v>
      </c>
      <c r="H74" s="201">
        <v>0</v>
      </c>
      <c r="I74" s="201">
        <v>0</v>
      </c>
      <c r="J74" s="201">
        <v>26.91</v>
      </c>
      <c r="K74" s="201">
        <v>4.3899999999999997</v>
      </c>
      <c r="L74" s="201">
        <v>328.92</v>
      </c>
      <c r="M74" s="201">
        <v>1.02</v>
      </c>
      <c r="N74" s="201">
        <v>1.3</v>
      </c>
      <c r="O74" s="201">
        <v>0</v>
      </c>
      <c r="P74" s="201">
        <v>1.53</v>
      </c>
      <c r="Q74" s="201">
        <v>0.24</v>
      </c>
      <c r="R74" s="201">
        <v>0.47</v>
      </c>
      <c r="S74" s="201">
        <v>0.28999999999999998</v>
      </c>
      <c r="T74" s="201">
        <v>0</v>
      </c>
      <c r="U74" s="201">
        <v>4.55</v>
      </c>
      <c r="V74" s="201">
        <v>0.23</v>
      </c>
      <c r="W74" s="201">
        <v>3.94</v>
      </c>
      <c r="X74" s="201">
        <v>1.62</v>
      </c>
      <c r="Y74" s="201">
        <v>0</v>
      </c>
      <c r="Z74" s="201">
        <v>2.78</v>
      </c>
      <c r="AA74" s="201">
        <v>0.99</v>
      </c>
      <c r="AB74" s="201">
        <v>0</v>
      </c>
      <c r="AC74" s="201">
        <v>11.87</v>
      </c>
      <c r="AD74" s="201">
        <v>14.84</v>
      </c>
      <c r="AE74" s="201">
        <v>0</v>
      </c>
      <c r="AF74" s="201">
        <v>0</v>
      </c>
      <c r="AG74" s="201">
        <v>52.06</v>
      </c>
      <c r="AH74" s="201">
        <v>0</v>
      </c>
      <c r="AI74" s="201">
        <v>5.78</v>
      </c>
      <c r="AJ74" s="201">
        <v>0</v>
      </c>
      <c r="AK74" s="201">
        <v>11.68</v>
      </c>
      <c r="AL74" s="201">
        <v>0</v>
      </c>
      <c r="AM74" s="201">
        <v>0</v>
      </c>
      <c r="AN74" s="201">
        <v>0</v>
      </c>
      <c r="AO74" s="201">
        <v>208.82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12.56</v>
      </c>
      <c r="E75" s="201">
        <v>0</v>
      </c>
      <c r="F75" s="201">
        <v>0</v>
      </c>
      <c r="G75" s="201">
        <v>21.16</v>
      </c>
      <c r="H75" s="201">
        <v>0</v>
      </c>
      <c r="I75" s="201">
        <v>0</v>
      </c>
      <c r="J75" s="201">
        <v>26.91</v>
      </c>
      <c r="K75" s="201">
        <v>4.08</v>
      </c>
      <c r="L75" s="201">
        <v>358.89</v>
      </c>
      <c r="M75" s="201">
        <v>1.02</v>
      </c>
      <c r="N75" s="201">
        <v>1.3</v>
      </c>
      <c r="O75" s="201">
        <v>0</v>
      </c>
      <c r="P75" s="201">
        <v>1.53</v>
      </c>
      <c r="Q75" s="201">
        <v>0.24</v>
      </c>
      <c r="R75" s="201">
        <v>0.47</v>
      </c>
      <c r="S75" s="201">
        <v>0.28999999999999998</v>
      </c>
      <c r="T75" s="201">
        <v>0</v>
      </c>
      <c r="U75" s="201">
        <v>4.55</v>
      </c>
      <c r="V75" s="201">
        <v>0.23</v>
      </c>
      <c r="W75" s="201">
        <v>3.94</v>
      </c>
      <c r="X75" s="201">
        <v>1.62</v>
      </c>
      <c r="Y75" s="201">
        <v>0</v>
      </c>
      <c r="Z75" s="201">
        <v>2.78</v>
      </c>
      <c r="AA75" s="201">
        <v>0.99</v>
      </c>
      <c r="AB75" s="201">
        <v>0</v>
      </c>
      <c r="AC75" s="201">
        <v>11.87</v>
      </c>
      <c r="AD75" s="201">
        <v>14.84</v>
      </c>
      <c r="AE75" s="201">
        <v>0</v>
      </c>
      <c r="AF75" s="201">
        <v>0</v>
      </c>
      <c r="AG75" s="201">
        <v>52.06</v>
      </c>
      <c r="AH75" s="201">
        <v>0</v>
      </c>
      <c r="AI75" s="201">
        <v>5.78</v>
      </c>
      <c r="AJ75" s="201">
        <v>0</v>
      </c>
      <c r="AK75" s="201">
        <v>11.68</v>
      </c>
      <c r="AL75" s="201">
        <v>0</v>
      </c>
      <c r="AM75" s="201">
        <v>0</v>
      </c>
      <c r="AN75" s="201">
        <v>0</v>
      </c>
      <c r="AO75" s="201">
        <v>208.82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12.56</v>
      </c>
      <c r="E76" s="201">
        <v>0</v>
      </c>
      <c r="F76" s="201">
        <v>0</v>
      </c>
      <c r="G76" s="201">
        <v>21.16</v>
      </c>
      <c r="H76" s="201">
        <v>0</v>
      </c>
      <c r="I76" s="201">
        <v>0</v>
      </c>
      <c r="J76" s="201">
        <v>26.91</v>
      </c>
      <c r="K76" s="201">
        <v>4.3899999999999997</v>
      </c>
      <c r="L76" s="201">
        <v>316.66000000000003</v>
      </c>
      <c r="M76" s="201">
        <v>1.02</v>
      </c>
      <c r="N76" s="201">
        <v>1.3</v>
      </c>
      <c r="O76" s="201">
        <v>0</v>
      </c>
      <c r="P76" s="201">
        <v>1.53</v>
      </c>
      <c r="Q76" s="201">
        <v>0.24</v>
      </c>
      <c r="R76" s="201">
        <v>0.47</v>
      </c>
      <c r="S76" s="201">
        <v>0.28999999999999998</v>
      </c>
      <c r="T76" s="201">
        <v>0</v>
      </c>
      <c r="U76" s="201">
        <v>4.55</v>
      </c>
      <c r="V76" s="201">
        <v>0.23</v>
      </c>
      <c r="W76" s="201">
        <v>3.94</v>
      </c>
      <c r="X76" s="201">
        <v>1.62</v>
      </c>
      <c r="Y76" s="201">
        <v>0</v>
      </c>
      <c r="Z76" s="201">
        <v>2.78</v>
      </c>
      <c r="AA76" s="201">
        <v>0.99</v>
      </c>
      <c r="AB76" s="201">
        <v>0</v>
      </c>
      <c r="AC76" s="201">
        <v>11.87</v>
      </c>
      <c r="AD76" s="201">
        <v>14.84</v>
      </c>
      <c r="AE76" s="201">
        <v>0</v>
      </c>
      <c r="AF76" s="201">
        <v>0</v>
      </c>
      <c r="AG76" s="201">
        <v>52.06</v>
      </c>
      <c r="AH76" s="201">
        <v>0</v>
      </c>
      <c r="AI76" s="201">
        <v>5.78</v>
      </c>
      <c r="AJ76" s="201">
        <v>0</v>
      </c>
      <c r="AK76" s="201">
        <v>11.68</v>
      </c>
      <c r="AL76" s="201">
        <v>0</v>
      </c>
      <c r="AM76" s="201">
        <v>0</v>
      </c>
      <c r="AN76" s="201">
        <v>0</v>
      </c>
      <c r="AO76" s="201">
        <v>208.82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12.56</v>
      </c>
      <c r="E77" s="201">
        <v>0</v>
      </c>
      <c r="F77" s="201">
        <v>0</v>
      </c>
      <c r="G77" s="201">
        <v>21.16</v>
      </c>
      <c r="H77" s="201">
        <v>0</v>
      </c>
      <c r="I77" s="201">
        <v>0</v>
      </c>
      <c r="J77" s="201">
        <v>26.91</v>
      </c>
      <c r="K77" s="201">
        <v>4.55</v>
      </c>
      <c r="L77" s="201">
        <v>372.62</v>
      </c>
      <c r="M77" s="201">
        <v>1.02</v>
      </c>
      <c r="N77" s="201">
        <v>1.3</v>
      </c>
      <c r="O77" s="201">
        <v>0</v>
      </c>
      <c r="P77" s="201">
        <v>1.53</v>
      </c>
      <c r="Q77" s="201">
        <v>2.84</v>
      </c>
      <c r="R77" s="201">
        <v>0.46</v>
      </c>
      <c r="S77" s="201">
        <v>3.28</v>
      </c>
      <c r="T77" s="201">
        <v>0</v>
      </c>
      <c r="U77" s="201">
        <v>4.55</v>
      </c>
      <c r="V77" s="201">
        <v>0.23</v>
      </c>
      <c r="W77" s="201">
        <v>3.94</v>
      </c>
      <c r="X77" s="201">
        <v>1.62</v>
      </c>
      <c r="Y77" s="201">
        <v>0</v>
      </c>
      <c r="Z77" s="201">
        <v>2.78</v>
      </c>
      <c r="AA77" s="201">
        <v>1.94</v>
      </c>
      <c r="AB77" s="201">
        <v>0</v>
      </c>
      <c r="AC77" s="201">
        <v>11.87</v>
      </c>
      <c r="AD77" s="201">
        <v>14.84</v>
      </c>
      <c r="AE77" s="201">
        <v>0</v>
      </c>
      <c r="AF77" s="201">
        <v>0</v>
      </c>
      <c r="AG77" s="201">
        <v>52.06</v>
      </c>
      <c r="AH77" s="201">
        <v>0</v>
      </c>
      <c r="AI77" s="201">
        <v>5.78</v>
      </c>
      <c r="AJ77" s="201">
        <v>0</v>
      </c>
      <c r="AK77" s="201">
        <v>11.68</v>
      </c>
      <c r="AL77" s="201">
        <v>0</v>
      </c>
      <c r="AM77" s="201">
        <v>0</v>
      </c>
      <c r="AN77" s="201">
        <v>0</v>
      </c>
      <c r="AO77" s="201">
        <v>208.82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12.56</v>
      </c>
      <c r="E78" s="201">
        <v>0</v>
      </c>
      <c r="F78" s="201">
        <v>0</v>
      </c>
      <c r="G78" s="201">
        <v>21.16</v>
      </c>
      <c r="H78" s="201">
        <v>0</v>
      </c>
      <c r="I78" s="201">
        <v>0</v>
      </c>
      <c r="J78" s="201">
        <v>26.91</v>
      </c>
      <c r="K78" s="201">
        <v>4.55</v>
      </c>
      <c r="L78" s="201">
        <v>376.17</v>
      </c>
      <c r="M78" s="201">
        <v>1.02</v>
      </c>
      <c r="N78" s="201">
        <v>1.3</v>
      </c>
      <c r="O78" s="201">
        <v>0</v>
      </c>
      <c r="P78" s="201">
        <v>1.53</v>
      </c>
      <c r="Q78" s="201">
        <v>2.84</v>
      </c>
      <c r="R78" s="201">
        <v>0.46</v>
      </c>
      <c r="S78" s="201">
        <v>3.28</v>
      </c>
      <c r="T78" s="201">
        <v>0</v>
      </c>
      <c r="U78" s="201">
        <v>4.55</v>
      </c>
      <c r="V78" s="201">
        <v>0.23</v>
      </c>
      <c r="W78" s="201">
        <v>3.94</v>
      </c>
      <c r="X78" s="201">
        <v>1.62</v>
      </c>
      <c r="Y78" s="201">
        <v>0</v>
      </c>
      <c r="Z78" s="201">
        <v>2.78</v>
      </c>
      <c r="AA78" s="201">
        <v>1.94</v>
      </c>
      <c r="AB78" s="201">
        <v>0</v>
      </c>
      <c r="AC78" s="201">
        <v>11.87</v>
      </c>
      <c r="AD78" s="201">
        <v>14.84</v>
      </c>
      <c r="AE78" s="201">
        <v>0</v>
      </c>
      <c r="AF78" s="201">
        <v>0</v>
      </c>
      <c r="AG78" s="201">
        <v>52.06</v>
      </c>
      <c r="AH78" s="201">
        <v>0</v>
      </c>
      <c r="AI78" s="201">
        <v>5.78</v>
      </c>
      <c r="AJ78" s="201">
        <v>0</v>
      </c>
      <c r="AK78" s="201">
        <v>11.68</v>
      </c>
      <c r="AL78" s="201">
        <v>0</v>
      </c>
      <c r="AM78" s="201">
        <v>0</v>
      </c>
      <c r="AN78" s="201">
        <v>0</v>
      </c>
      <c r="AO78" s="201">
        <v>208.82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12.88</v>
      </c>
      <c r="E79" s="201">
        <v>0</v>
      </c>
      <c r="F79" s="201">
        <v>0</v>
      </c>
      <c r="G79" s="201">
        <v>21.16</v>
      </c>
      <c r="H79" s="201">
        <v>0</v>
      </c>
      <c r="I79" s="201">
        <v>0</v>
      </c>
      <c r="J79" s="201">
        <v>26.91</v>
      </c>
      <c r="K79" s="201">
        <v>4.55</v>
      </c>
      <c r="L79" s="201">
        <v>376.17</v>
      </c>
      <c r="M79" s="201">
        <v>1.02</v>
      </c>
      <c r="N79" s="201">
        <v>1.3</v>
      </c>
      <c r="O79" s="201">
        <v>0</v>
      </c>
      <c r="P79" s="201">
        <v>1.53</v>
      </c>
      <c r="Q79" s="201">
        <v>2.84</v>
      </c>
      <c r="R79" s="201">
        <v>0.46</v>
      </c>
      <c r="S79" s="201">
        <v>3.28</v>
      </c>
      <c r="T79" s="201">
        <v>0</v>
      </c>
      <c r="U79" s="201">
        <v>4.55</v>
      </c>
      <c r="V79" s="201">
        <v>0.23</v>
      </c>
      <c r="W79" s="201">
        <v>3.94</v>
      </c>
      <c r="X79" s="201">
        <v>1.62</v>
      </c>
      <c r="Y79" s="201">
        <v>0</v>
      </c>
      <c r="Z79" s="201">
        <v>2.78</v>
      </c>
      <c r="AA79" s="201">
        <v>0.99</v>
      </c>
      <c r="AB79" s="201">
        <v>0</v>
      </c>
      <c r="AC79" s="201">
        <v>11.87</v>
      </c>
      <c r="AD79" s="201">
        <v>14.84</v>
      </c>
      <c r="AE79" s="201">
        <v>0</v>
      </c>
      <c r="AF79" s="201">
        <v>0</v>
      </c>
      <c r="AG79" s="201">
        <v>52.06</v>
      </c>
      <c r="AH79" s="201">
        <v>0</v>
      </c>
      <c r="AI79" s="201">
        <v>5.78</v>
      </c>
      <c r="AJ79" s="201">
        <v>0</v>
      </c>
      <c r="AK79" s="201">
        <v>11.68</v>
      </c>
      <c r="AL79" s="201">
        <v>0</v>
      </c>
      <c r="AM79" s="201">
        <v>0</v>
      </c>
      <c r="AN79" s="201">
        <v>0</v>
      </c>
      <c r="AO79" s="201">
        <v>208.82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12.88</v>
      </c>
      <c r="E80" s="201">
        <v>0</v>
      </c>
      <c r="F80" s="201">
        <v>0</v>
      </c>
      <c r="G80" s="201">
        <v>21.16</v>
      </c>
      <c r="H80" s="201">
        <v>0</v>
      </c>
      <c r="I80" s="201">
        <v>0</v>
      </c>
      <c r="J80" s="201">
        <v>26.91</v>
      </c>
      <c r="K80" s="201">
        <v>4.55</v>
      </c>
      <c r="L80" s="201">
        <v>376.17</v>
      </c>
      <c r="M80" s="201">
        <v>1.02</v>
      </c>
      <c r="N80" s="201">
        <v>1.3</v>
      </c>
      <c r="O80" s="201">
        <v>0</v>
      </c>
      <c r="P80" s="201">
        <v>1.53</v>
      </c>
      <c r="Q80" s="201">
        <v>2.84</v>
      </c>
      <c r="R80" s="201">
        <v>0.46</v>
      </c>
      <c r="S80" s="201">
        <v>3.28</v>
      </c>
      <c r="T80" s="201">
        <v>0</v>
      </c>
      <c r="U80" s="201">
        <v>4.55</v>
      </c>
      <c r="V80" s="201">
        <v>0.23</v>
      </c>
      <c r="W80" s="201">
        <v>3.94</v>
      </c>
      <c r="X80" s="201">
        <v>1.62</v>
      </c>
      <c r="Y80" s="201">
        <v>0</v>
      </c>
      <c r="Z80" s="201">
        <v>2.78</v>
      </c>
      <c r="AA80" s="201">
        <v>0.99</v>
      </c>
      <c r="AB80" s="201">
        <v>0</v>
      </c>
      <c r="AC80" s="201">
        <v>11.87</v>
      </c>
      <c r="AD80" s="201">
        <v>14.84</v>
      </c>
      <c r="AE80" s="201">
        <v>0</v>
      </c>
      <c r="AF80" s="201">
        <v>0</v>
      </c>
      <c r="AG80" s="201">
        <v>52.06</v>
      </c>
      <c r="AH80" s="201">
        <v>0</v>
      </c>
      <c r="AI80" s="201">
        <v>5.78</v>
      </c>
      <c r="AJ80" s="201">
        <v>0</v>
      </c>
      <c r="AK80" s="201">
        <v>11.68</v>
      </c>
      <c r="AL80" s="201">
        <v>0</v>
      </c>
      <c r="AM80" s="201">
        <v>0</v>
      </c>
      <c r="AN80" s="201">
        <v>0</v>
      </c>
      <c r="AO80" s="201">
        <v>208.82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12.88</v>
      </c>
      <c r="E81" s="201">
        <v>0</v>
      </c>
      <c r="F81" s="201">
        <v>0</v>
      </c>
      <c r="G81" s="201">
        <v>21.16</v>
      </c>
      <c r="H81" s="201">
        <v>0</v>
      </c>
      <c r="I81" s="201">
        <v>0</v>
      </c>
      <c r="J81" s="201">
        <v>26.91</v>
      </c>
      <c r="K81" s="201">
        <v>4.55</v>
      </c>
      <c r="L81" s="201">
        <v>376.17</v>
      </c>
      <c r="M81" s="201">
        <v>1.02</v>
      </c>
      <c r="N81" s="201">
        <v>1.3</v>
      </c>
      <c r="O81" s="201">
        <v>0</v>
      </c>
      <c r="P81" s="201">
        <v>1.53</v>
      </c>
      <c r="Q81" s="201">
        <v>2.84</v>
      </c>
      <c r="R81" s="201">
        <v>0.47</v>
      </c>
      <c r="S81" s="201">
        <v>3.28</v>
      </c>
      <c r="T81" s="201">
        <v>0</v>
      </c>
      <c r="U81" s="201">
        <v>4.55</v>
      </c>
      <c r="V81" s="201">
        <v>0.23</v>
      </c>
      <c r="W81" s="201">
        <v>3.94</v>
      </c>
      <c r="X81" s="201">
        <v>1.62</v>
      </c>
      <c r="Y81" s="201">
        <v>0</v>
      </c>
      <c r="Z81" s="201">
        <v>2.78</v>
      </c>
      <c r="AA81" s="201">
        <v>0.99</v>
      </c>
      <c r="AB81" s="201">
        <v>0</v>
      </c>
      <c r="AC81" s="201">
        <v>11.87</v>
      </c>
      <c r="AD81" s="201">
        <v>14.84</v>
      </c>
      <c r="AE81" s="201">
        <v>0</v>
      </c>
      <c r="AF81" s="201">
        <v>0</v>
      </c>
      <c r="AG81" s="201">
        <v>52.06</v>
      </c>
      <c r="AH81" s="201">
        <v>0</v>
      </c>
      <c r="AI81" s="201">
        <v>5.78</v>
      </c>
      <c r="AJ81" s="201">
        <v>0</v>
      </c>
      <c r="AK81" s="201">
        <v>11.68</v>
      </c>
      <c r="AL81" s="201">
        <v>0</v>
      </c>
      <c r="AM81" s="201">
        <v>0</v>
      </c>
      <c r="AN81" s="201">
        <v>0</v>
      </c>
      <c r="AO81" s="201">
        <v>208.82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12.88</v>
      </c>
      <c r="E82" s="201">
        <v>0</v>
      </c>
      <c r="F82" s="201">
        <v>0</v>
      </c>
      <c r="G82" s="201">
        <v>21.16</v>
      </c>
      <c r="H82" s="201">
        <v>0</v>
      </c>
      <c r="I82" s="201">
        <v>0</v>
      </c>
      <c r="J82" s="201">
        <v>26.91</v>
      </c>
      <c r="K82" s="201">
        <v>4.55</v>
      </c>
      <c r="L82" s="201">
        <v>376.17</v>
      </c>
      <c r="M82" s="201">
        <v>1.02</v>
      </c>
      <c r="N82" s="201">
        <v>1.3</v>
      </c>
      <c r="O82" s="201">
        <v>0</v>
      </c>
      <c r="P82" s="201">
        <v>1.53</v>
      </c>
      <c r="Q82" s="201">
        <v>2.84</v>
      </c>
      <c r="R82" s="201">
        <v>2.5099999999999998</v>
      </c>
      <c r="S82" s="201">
        <v>3.28</v>
      </c>
      <c r="T82" s="201">
        <v>0</v>
      </c>
      <c r="U82" s="201">
        <v>4.55</v>
      </c>
      <c r="V82" s="201">
        <v>0.23</v>
      </c>
      <c r="W82" s="201">
        <v>3.94</v>
      </c>
      <c r="X82" s="201">
        <v>1.62</v>
      </c>
      <c r="Y82" s="201">
        <v>0</v>
      </c>
      <c r="Z82" s="201">
        <v>2.78</v>
      </c>
      <c r="AA82" s="201">
        <v>19.96</v>
      </c>
      <c r="AB82" s="201">
        <v>0</v>
      </c>
      <c r="AC82" s="201">
        <v>11.87</v>
      </c>
      <c r="AD82" s="201">
        <v>14.84</v>
      </c>
      <c r="AE82" s="201">
        <v>0</v>
      </c>
      <c r="AF82" s="201">
        <v>0</v>
      </c>
      <c r="AG82" s="201">
        <v>52.06</v>
      </c>
      <c r="AH82" s="201">
        <v>0</v>
      </c>
      <c r="AI82" s="201">
        <v>5.78</v>
      </c>
      <c r="AJ82" s="201">
        <v>0</v>
      </c>
      <c r="AK82" s="201">
        <v>11.68</v>
      </c>
      <c r="AL82" s="201">
        <v>0</v>
      </c>
      <c r="AM82" s="201">
        <v>0</v>
      </c>
      <c r="AN82" s="201">
        <v>0</v>
      </c>
      <c r="AO82" s="201">
        <v>208.82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12.88</v>
      </c>
      <c r="E83" s="201">
        <v>0</v>
      </c>
      <c r="F83" s="201">
        <v>0</v>
      </c>
      <c r="G83" s="201">
        <v>21.16</v>
      </c>
      <c r="H83" s="201">
        <v>0</v>
      </c>
      <c r="I83" s="201">
        <v>0</v>
      </c>
      <c r="J83" s="201">
        <v>26.91</v>
      </c>
      <c r="K83" s="201">
        <v>4.55</v>
      </c>
      <c r="L83" s="201">
        <v>376.17</v>
      </c>
      <c r="M83" s="201">
        <v>1.02</v>
      </c>
      <c r="N83" s="201">
        <v>1.3</v>
      </c>
      <c r="O83" s="201">
        <v>0</v>
      </c>
      <c r="P83" s="201">
        <v>1.53</v>
      </c>
      <c r="Q83" s="201">
        <v>2.84</v>
      </c>
      <c r="R83" s="201">
        <v>6.26</v>
      </c>
      <c r="S83" s="201">
        <v>3.28</v>
      </c>
      <c r="T83" s="201">
        <v>0</v>
      </c>
      <c r="U83" s="201">
        <v>4.55</v>
      </c>
      <c r="V83" s="201">
        <v>0.23</v>
      </c>
      <c r="W83" s="201">
        <v>3.94</v>
      </c>
      <c r="X83" s="201">
        <v>1.62</v>
      </c>
      <c r="Y83" s="201">
        <v>0</v>
      </c>
      <c r="Z83" s="201">
        <v>2.78</v>
      </c>
      <c r="AA83" s="201">
        <v>19.96</v>
      </c>
      <c r="AB83" s="201">
        <v>0</v>
      </c>
      <c r="AC83" s="201">
        <v>11.87</v>
      </c>
      <c r="AD83" s="201">
        <v>14.84</v>
      </c>
      <c r="AE83" s="201">
        <v>0</v>
      </c>
      <c r="AF83" s="201">
        <v>0</v>
      </c>
      <c r="AG83" s="201">
        <v>52.06</v>
      </c>
      <c r="AH83" s="201">
        <v>0</v>
      </c>
      <c r="AI83" s="201">
        <v>5.78</v>
      </c>
      <c r="AJ83" s="201">
        <v>0</v>
      </c>
      <c r="AK83" s="201">
        <v>11.68</v>
      </c>
      <c r="AL83" s="201">
        <v>0</v>
      </c>
      <c r="AM83" s="201">
        <v>0</v>
      </c>
      <c r="AN83" s="201">
        <v>0</v>
      </c>
      <c r="AO83" s="201">
        <v>208.82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12.88</v>
      </c>
      <c r="E84" s="201">
        <v>0</v>
      </c>
      <c r="F84" s="201">
        <v>0</v>
      </c>
      <c r="G84" s="201">
        <v>21.16</v>
      </c>
      <c r="H84" s="201">
        <v>0</v>
      </c>
      <c r="I84" s="201">
        <v>0</v>
      </c>
      <c r="J84" s="201">
        <v>26.91</v>
      </c>
      <c r="K84" s="201">
        <v>4.55</v>
      </c>
      <c r="L84" s="201">
        <v>376.17</v>
      </c>
      <c r="M84" s="201">
        <v>1.02</v>
      </c>
      <c r="N84" s="201">
        <v>1.3</v>
      </c>
      <c r="O84" s="201">
        <v>0</v>
      </c>
      <c r="P84" s="201">
        <v>1.53</v>
      </c>
      <c r="Q84" s="201">
        <v>2.84</v>
      </c>
      <c r="R84" s="201">
        <v>6.26</v>
      </c>
      <c r="S84" s="201">
        <v>3.28</v>
      </c>
      <c r="T84" s="201">
        <v>0</v>
      </c>
      <c r="U84" s="201">
        <v>4.55</v>
      </c>
      <c r="V84" s="201">
        <v>0.23</v>
      </c>
      <c r="W84" s="201">
        <v>3.94</v>
      </c>
      <c r="X84" s="201">
        <v>1.62</v>
      </c>
      <c r="Y84" s="201">
        <v>0</v>
      </c>
      <c r="Z84" s="201">
        <v>2.78</v>
      </c>
      <c r="AA84" s="201">
        <v>19.96</v>
      </c>
      <c r="AB84" s="201">
        <v>0</v>
      </c>
      <c r="AC84" s="201">
        <v>11.87</v>
      </c>
      <c r="AD84" s="201">
        <v>14.84</v>
      </c>
      <c r="AE84" s="201">
        <v>0</v>
      </c>
      <c r="AF84" s="201">
        <v>0</v>
      </c>
      <c r="AG84" s="201">
        <v>52.06</v>
      </c>
      <c r="AH84" s="201">
        <v>0</v>
      </c>
      <c r="AI84" s="201">
        <v>5.78</v>
      </c>
      <c r="AJ84" s="201">
        <v>0</v>
      </c>
      <c r="AK84" s="201">
        <v>11.68</v>
      </c>
      <c r="AL84" s="201">
        <v>0</v>
      </c>
      <c r="AM84" s="201">
        <v>0</v>
      </c>
      <c r="AN84" s="201">
        <v>0</v>
      </c>
      <c r="AO84" s="201">
        <v>208.82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12.88</v>
      </c>
      <c r="E85" s="201">
        <v>0</v>
      </c>
      <c r="F85" s="201">
        <v>0</v>
      </c>
      <c r="G85" s="201">
        <v>21.16</v>
      </c>
      <c r="H85" s="201">
        <v>0</v>
      </c>
      <c r="I85" s="201">
        <v>0</v>
      </c>
      <c r="J85" s="201">
        <v>26.91</v>
      </c>
      <c r="K85" s="201">
        <v>4.55</v>
      </c>
      <c r="L85" s="201">
        <v>376.17</v>
      </c>
      <c r="M85" s="201">
        <v>1.02</v>
      </c>
      <c r="N85" s="201">
        <v>1.3</v>
      </c>
      <c r="O85" s="201">
        <v>0</v>
      </c>
      <c r="P85" s="201">
        <v>1.53</v>
      </c>
      <c r="Q85" s="201">
        <v>0.24</v>
      </c>
      <c r="R85" s="201">
        <v>0.47</v>
      </c>
      <c r="S85" s="201">
        <v>0.28999999999999998</v>
      </c>
      <c r="T85" s="201">
        <v>0</v>
      </c>
      <c r="U85" s="201">
        <v>4.55</v>
      </c>
      <c r="V85" s="201">
        <v>0.23</v>
      </c>
      <c r="W85" s="201">
        <v>3.94</v>
      </c>
      <c r="X85" s="201">
        <v>1.62</v>
      </c>
      <c r="Y85" s="201">
        <v>0</v>
      </c>
      <c r="Z85" s="201">
        <v>2.78</v>
      </c>
      <c r="AA85" s="201">
        <v>20.2</v>
      </c>
      <c r="AB85" s="201">
        <v>0</v>
      </c>
      <c r="AC85" s="201">
        <v>11.87</v>
      </c>
      <c r="AD85" s="201">
        <v>14.84</v>
      </c>
      <c r="AE85" s="201">
        <v>0</v>
      </c>
      <c r="AF85" s="201">
        <v>0</v>
      </c>
      <c r="AG85" s="201">
        <v>52.06</v>
      </c>
      <c r="AH85" s="201">
        <v>0</v>
      </c>
      <c r="AI85" s="201">
        <v>5.78</v>
      </c>
      <c r="AJ85" s="201">
        <v>0</v>
      </c>
      <c r="AK85" s="201">
        <v>11.68</v>
      </c>
      <c r="AL85" s="201">
        <v>0</v>
      </c>
      <c r="AM85" s="201">
        <v>0</v>
      </c>
      <c r="AN85" s="201">
        <v>0</v>
      </c>
      <c r="AO85" s="201">
        <v>208.82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12.88</v>
      </c>
      <c r="E86" s="201">
        <v>0</v>
      </c>
      <c r="F86" s="201">
        <v>0</v>
      </c>
      <c r="G86" s="201">
        <v>21.16</v>
      </c>
      <c r="H86" s="201">
        <v>0</v>
      </c>
      <c r="I86" s="201">
        <v>0</v>
      </c>
      <c r="J86" s="201">
        <v>26.91</v>
      </c>
      <c r="K86" s="201">
        <v>4.55</v>
      </c>
      <c r="L86" s="201">
        <v>321.2</v>
      </c>
      <c r="M86" s="201">
        <v>1.02</v>
      </c>
      <c r="N86" s="201">
        <v>1.3</v>
      </c>
      <c r="O86" s="201">
        <v>0</v>
      </c>
      <c r="P86" s="201">
        <v>1.53</v>
      </c>
      <c r="Q86" s="201">
        <v>0.24</v>
      </c>
      <c r="R86" s="201">
        <v>0.47</v>
      </c>
      <c r="S86" s="201">
        <v>0.28999999999999998</v>
      </c>
      <c r="T86" s="201">
        <v>0</v>
      </c>
      <c r="U86" s="201">
        <v>4.55</v>
      </c>
      <c r="V86" s="201">
        <v>0.23</v>
      </c>
      <c r="W86" s="201">
        <v>3.94</v>
      </c>
      <c r="X86" s="201">
        <v>1.62</v>
      </c>
      <c r="Y86" s="201">
        <v>0</v>
      </c>
      <c r="Z86" s="201">
        <v>2.78</v>
      </c>
      <c r="AA86" s="201">
        <v>20.2</v>
      </c>
      <c r="AB86" s="201">
        <v>0</v>
      </c>
      <c r="AC86" s="201">
        <v>11.87</v>
      </c>
      <c r="AD86" s="201">
        <v>14.84</v>
      </c>
      <c r="AE86" s="201">
        <v>0</v>
      </c>
      <c r="AF86" s="201">
        <v>0</v>
      </c>
      <c r="AG86" s="201">
        <v>52.06</v>
      </c>
      <c r="AH86" s="201">
        <v>0</v>
      </c>
      <c r="AI86" s="201">
        <v>5.78</v>
      </c>
      <c r="AJ86" s="201">
        <v>0</v>
      </c>
      <c r="AK86" s="201">
        <v>11.68</v>
      </c>
      <c r="AL86" s="201">
        <v>0</v>
      </c>
      <c r="AM86" s="201">
        <v>0</v>
      </c>
      <c r="AN86" s="201">
        <v>0</v>
      </c>
      <c r="AO86" s="201">
        <v>208.82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12.88</v>
      </c>
      <c r="E87" s="201">
        <v>0</v>
      </c>
      <c r="F87" s="201">
        <v>0</v>
      </c>
      <c r="G87" s="201">
        <v>21.16</v>
      </c>
      <c r="H87" s="201">
        <v>0</v>
      </c>
      <c r="I87" s="201">
        <v>0</v>
      </c>
      <c r="J87" s="201">
        <v>26.91</v>
      </c>
      <c r="K87" s="201">
        <v>4.55</v>
      </c>
      <c r="L87" s="201">
        <v>253.7</v>
      </c>
      <c r="M87" s="201">
        <v>1.02</v>
      </c>
      <c r="N87" s="201">
        <v>1.3</v>
      </c>
      <c r="O87" s="201">
        <v>0</v>
      </c>
      <c r="P87" s="201">
        <v>1.53</v>
      </c>
      <c r="Q87" s="201">
        <v>0.24</v>
      </c>
      <c r="R87" s="201">
        <v>0.47</v>
      </c>
      <c r="S87" s="201">
        <v>0.28999999999999998</v>
      </c>
      <c r="T87" s="201">
        <v>0</v>
      </c>
      <c r="U87" s="201">
        <v>4.55</v>
      </c>
      <c r="V87" s="201">
        <v>0.23</v>
      </c>
      <c r="W87" s="201">
        <v>3.94</v>
      </c>
      <c r="X87" s="201">
        <v>1.62</v>
      </c>
      <c r="Y87" s="201">
        <v>0</v>
      </c>
      <c r="Z87" s="201">
        <v>2.78</v>
      </c>
      <c r="AA87" s="201">
        <v>6.81</v>
      </c>
      <c r="AB87" s="201">
        <v>0</v>
      </c>
      <c r="AC87" s="201">
        <v>11.87</v>
      </c>
      <c r="AD87" s="201">
        <v>14.84</v>
      </c>
      <c r="AE87" s="201">
        <v>0</v>
      </c>
      <c r="AF87" s="201">
        <v>0</v>
      </c>
      <c r="AG87" s="201">
        <v>52.06</v>
      </c>
      <c r="AH87" s="201">
        <v>0</v>
      </c>
      <c r="AI87" s="201">
        <v>5.78</v>
      </c>
      <c r="AJ87" s="201">
        <v>0</v>
      </c>
      <c r="AK87" s="201">
        <v>11.68</v>
      </c>
      <c r="AL87" s="201">
        <v>0</v>
      </c>
      <c r="AM87" s="201">
        <v>0</v>
      </c>
      <c r="AN87" s="201">
        <v>0</v>
      </c>
      <c r="AO87" s="201">
        <v>213.17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12.88</v>
      </c>
      <c r="E88" s="201">
        <v>0</v>
      </c>
      <c r="F88" s="201">
        <v>0</v>
      </c>
      <c r="G88" s="201">
        <v>21.16</v>
      </c>
      <c r="H88" s="201">
        <v>0</v>
      </c>
      <c r="I88" s="201">
        <v>0</v>
      </c>
      <c r="J88" s="201">
        <v>26.91</v>
      </c>
      <c r="K88" s="201">
        <v>4.55</v>
      </c>
      <c r="L88" s="201">
        <v>253.7</v>
      </c>
      <c r="M88" s="201">
        <v>1.02</v>
      </c>
      <c r="N88" s="201">
        <v>1.3</v>
      </c>
      <c r="O88" s="201">
        <v>0</v>
      </c>
      <c r="P88" s="201">
        <v>1.53</v>
      </c>
      <c r="Q88" s="201">
        <v>0.24</v>
      </c>
      <c r="R88" s="201">
        <v>0.47</v>
      </c>
      <c r="S88" s="201">
        <v>0.28999999999999998</v>
      </c>
      <c r="T88" s="201">
        <v>0</v>
      </c>
      <c r="U88" s="201">
        <v>4.55</v>
      </c>
      <c r="V88" s="201">
        <v>0.23</v>
      </c>
      <c r="W88" s="201">
        <v>3.94</v>
      </c>
      <c r="X88" s="201">
        <v>1.62</v>
      </c>
      <c r="Y88" s="201">
        <v>0</v>
      </c>
      <c r="Z88" s="201">
        <v>2.78</v>
      </c>
      <c r="AA88" s="201">
        <v>0.99</v>
      </c>
      <c r="AB88" s="201">
        <v>0</v>
      </c>
      <c r="AC88" s="201">
        <v>11.87</v>
      </c>
      <c r="AD88" s="201">
        <v>14.84</v>
      </c>
      <c r="AE88" s="201">
        <v>0</v>
      </c>
      <c r="AF88" s="201">
        <v>0</v>
      </c>
      <c r="AG88" s="201">
        <v>52.06</v>
      </c>
      <c r="AH88" s="201">
        <v>0</v>
      </c>
      <c r="AI88" s="201">
        <v>5.78</v>
      </c>
      <c r="AJ88" s="201">
        <v>0</v>
      </c>
      <c r="AK88" s="201">
        <v>11.68</v>
      </c>
      <c r="AL88" s="201">
        <v>0</v>
      </c>
      <c r="AM88" s="201">
        <v>0</v>
      </c>
      <c r="AN88" s="201">
        <v>0</v>
      </c>
      <c r="AO88" s="201">
        <v>213.17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12.88</v>
      </c>
      <c r="E89" s="201">
        <v>0</v>
      </c>
      <c r="F89" s="201">
        <v>0</v>
      </c>
      <c r="G89" s="201">
        <v>21.16</v>
      </c>
      <c r="H89" s="201">
        <v>0</v>
      </c>
      <c r="I89" s="201">
        <v>0</v>
      </c>
      <c r="J89" s="201">
        <v>26.91</v>
      </c>
      <c r="K89" s="201">
        <v>4.55</v>
      </c>
      <c r="L89" s="201">
        <v>311.56</v>
      </c>
      <c r="M89" s="201">
        <v>1.02</v>
      </c>
      <c r="N89" s="201">
        <v>1.3</v>
      </c>
      <c r="O89" s="201">
        <v>0</v>
      </c>
      <c r="P89" s="201">
        <v>1.53</v>
      </c>
      <c r="Q89" s="201">
        <v>0.24</v>
      </c>
      <c r="R89" s="201">
        <v>0.47</v>
      </c>
      <c r="S89" s="201">
        <v>0.28999999999999998</v>
      </c>
      <c r="T89" s="201">
        <v>0</v>
      </c>
      <c r="U89" s="201">
        <v>4.55</v>
      </c>
      <c r="V89" s="201">
        <v>0.23</v>
      </c>
      <c r="W89" s="201">
        <v>3.94</v>
      </c>
      <c r="X89" s="201">
        <v>1.62</v>
      </c>
      <c r="Y89" s="201">
        <v>0</v>
      </c>
      <c r="Z89" s="201">
        <v>39.380000000000003</v>
      </c>
      <c r="AA89" s="201">
        <v>0.99</v>
      </c>
      <c r="AB89" s="201">
        <v>0</v>
      </c>
      <c r="AC89" s="201">
        <v>11.87</v>
      </c>
      <c r="AD89" s="201">
        <v>14.84</v>
      </c>
      <c r="AE89" s="201">
        <v>0</v>
      </c>
      <c r="AF89" s="201">
        <v>0</v>
      </c>
      <c r="AG89" s="201">
        <v>52.06</v>
      </c>
      <c r="AH89" s="201">
        <v>0</v>
      </c>
      <c r="AI89" s="201">
        <v>5.78</v>
      </c>
      <c r="AJ89" s="201">
        <v>0</v>
      </c>
      <c r="AK89" s="201">
        <v>11.68</v>
      </c>
      <c r="AL89" s="201">
        <v>0</v>
      </c>
      <c r="AM89" s="201">
        <v>0</v>
      </c>
      <c r="AN89" s="201">
        <v>0</v>
      </c>
      <c r="AO89" s="201">
        <v>213.17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12.88</v>
      </c>
      <c r="E90" s="201">
        <v>0</v>
      </c>
      <c r="F90" s="201">
        <v>0</v>
      </c>
      <c r="G90" s="201">
        <v>21.16</v>
      </c>
      <c r="H90" s="201">
        <v>0</v>
      </c>
      <c r="I90" s="201">
        <v>0</v>
      </c>
      <c r="J90" s="201">
        <v>26.91</v>
      </c>
      <c r="K90" s="201">
        <v>4.55</v>
      </c>
      <c r="L90" s="201">
        <v>369.42</v>
      </c>
      <c r="M90" s="201">
        <v>1.02</v>
      </c>
      <c r="N90" s="201">
        <v>1.3</v>
      </c>
      <c r="O90" s="201">
        <v>0</v>
      </c>
      <c r="P90" s="201">
        <v>1.53</v>
      </c>
      <c r="Q90" s="201">
        <v>0.24</v>
      </c>
      <c r="R90" s="201">
        <v>0.47</v>
      </c>
      <c r="S90" s="201">
        <v>0.28999999999999998</v>
      </c>
      <c r="T90" s="201">
        <v>0</v>
      </c>
      <c r="U90" s="201">
        <v>4.55</v>
      </c>
      <c r="V90" s="201">
        <v>0.23</v>
      </c>
      <c r="W90" s="201">
        <v>3.94</v>
      </c>
      <c r="X90" s="201">
        <v>1.62</v>
      </c>
      <c r="Y90" s="201">
        <v>0</v>
      </c>
      <c r="Z90" s="201">
        <v>2.78</v>
      </c>
      <c r="AA90" s="201">
        <v>0.99</v>
      </c>
      <c r="AB90" s="201">
        <v>0</v>
      </c>
      <c r="AC90" s="201">
        <v>11.87</v>
      </c>
      <c r="AD90" s="201">
        <v>14.84</v>
      </c>
      <c r="AE90" s="201">
        <v>0</v>
      </c>
      <c r="AF90" s="201">
        <v>0</v>
      </c>
      <c r="AG90" s="201">
        <v>52.06</v>
      </c>
      <c r="AH90" s="201">
        <v>0</v>
      </c>
      <c r="AI90" s="201">
        <v>5.78</v>
      </c>
      <c r="AJ90" s="201">
        <v>0</v>
      </c>
      <c r="AK90" s="201">
        <v>11.68</v>
      </c>
      <c r="AL90" s="201">
        <v>0</v>
      </c>
      <c r="AM90" s="201">
        <v>0</v>
      </c>
      <c r="AN90" s="201">
        <v>0</v>
      </c>
      <c r="AO90" s="201">
        <v>213.17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12.88</v>
      </c>
      <c r="E91" s="201">
        <v>0</v>
      </c>
      <c r="F91" s="201">
        <v>0</v>
      </c>
      <c r="G91" s="201">
        <v>21.16</v>
      </c>
      <c r="H91" s="201">
        <v>0</v>
      </c>
      <c r="I91" s="201">
        <v>0</v>
      </c>
      <c r="J91" s="201">
        <v>26.91</v>
      </c>
      <c r="K91" s="201">
        <v>4.55</v>
      </c>
      <c r="L91" s="201">
        <v>369.42</v>
      </c>
      <c r="M91" s="201">
        <v>1.02</v>
      </c>
      <c r="N91" s="201">
        <v>1.3</v>
      </c>
      <c r="O91" s="201">
        <v>0</v>
      </c>
      <c r="P91" s="201">
        <v>1.53</v>
      </c>
      <c r="Q91" s="201">
        <v>0.24</v>
      </c>
      <c r="R91" s="201">
        <v>0.47</v>
      </c>
      <c r="S91" s="201">
        <v>0.28999999999999998</v>
      </c>
      <c r="T91" s="201">
        <v>0</v>
      </c>
      <c r="U91" s="201">
        <v>4.55</v>
      </c>
      <c r="V91" s="201">
        <v>0.23</v>
      </c>
      <c r="W91" s="201">
        <v>3.94</v>
      </c>
      <c r="X91" s="201">
        <v>1.62</v>
      </c>
      <c r="Y91" s="201">
        <v>0</v>
      </c>
      <c r="Z91" s="201">
        <v>2.78</v>
      </c>
      <c r="AA91" s="201">
        <v>0.99</v>
      </c>
      <c r="AB91" s="201">
        <v>0</v>
      </c>
      <c r="AC91" s="201">
        <v>11.87</v>
      </c>
      <c r="AD91" s="201">
        <v>14.84</v>
      </c>
      <c r="AE91" s="201">
        <v>0</v>
      </c>
      <c r="AF91" s="201">
        <v>0</v>
      </c>
      <c r="AG91" s="201">
        <v>52.06</v>
      </c>
      <c r="AH91" s="201">
        <v>0</v>
      </c>
      <c r="AI91" s="201">
        <v>5.78</v>
      </c>
      <c r="AJ91" s="201">
        <v>0</v>
      </c>
      <c r="AK91" s="201">
        <v>11.68</v>
      </c>
      <c r="AL91" s="201">
        <v>0</v>
      </c>
      <c r="AM91" s="201">
        <v>0</v>
      </c>
      <c r="AN91" s="201">
        <v>0</v>
      </c>
      <c r="AO91" s="201">
        <v>213.17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12.88</v>
      </c>
      <c r="E92" s="201">
        <v>0</v>
      </c>
      <c r="F92" s="201">
        <v>0</v>
      </c>
      <c r="G92" s="201">
        <v>21.16</v>
      </c>
      <c r="H92" s="201">
        <v>0</v>
      </c>
      <c r="I92" s="201">
        <v>0</v>
      </c>
      <c r="J92" s="201">
        <v>26.91</v>
      </c>
      <c r="K92" s="201">
        <v>4.55</v>
      </c>
      <c r="L92" s="201">
        <v>376.17</v>
      </c>
      <c r="M92" s="201">
        <v>1.02</v>
      </c>
      <c r="N92" s="201">
        <v>1.3</v>
      </c>
      <c r="O92" s="201">
        <v>0</v>
      </c>
      <c r="P92" s="201">
        <v>1.53</v>
      </c>
      <c r="Q92" s="201">
        <v>0.24</v>
      </c>
      <c r="R92" s="201">
        <v>0.47</v>
      </c>
      <c r="S92" s="201">
        <v>0.28999999999999998</v>
      </c>
      <c r="T92" s="201">
        <v>0</v>
      </c>
      <c r="U92" s="201">
        <v>4.55</v>
      </c>
      <c r="V92" s="201">
        <v>0.23</v>
      </c>
      <c r="W92" s="201">
        <v>3.94</v>
      </c>
      <c r="X92" s="201">
        <v>1.62</v>
      </c>
      <c r="Y92" s="201">
        <v>0</v>
      </c>
      <c r="Z92" s="201">
        <v>2.78</v>
      </c>
      <c r="AA92" s="201">
        <v>0.99</v>
      </c>
      <c r="AB92" s="201">
        <v>0</v>
      </c>
      <c r="AC92" s="201">
        <v>11.87</v>
      </c>
      <c r="AD92" s="201">
        <v>14.84</v>
      </c>
      <c r="AE92" s="201">
        <v>0</v>
      </c>
      <c r="AF92" s="201">
        <v>0</v>
      </c>
      <c r="AG92" s="201">
        <v>52.06</v>
      </c>
      <c r="AH92" s="201">
        <v>0</v>
      </c>
      <c r="AI92" s="201">
        <v>5.78</v>
      </c>
      <c r="AJ92" s="201">
        <v>0</v>
      </c>
      <c r="AK92" s="201">
        <v>11.68</v>
      </c>
      <c r="AL92" s="201">
        <v>0</v>
      </c>
      <c r="AM92" s="201">
        <v>0</v>
      </c>
      <c r="AN92" s="201">
        <v>0</v>
      </c>
      <c r="AO92" s="201">
        <v>213.17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12.88</v>
      </c>
      <c r="E93" s="201">
        <v>0</v>
      </c>
      <c r="F93" s="201">
        <v>0</v>
      </c>
      <c r="G93" s="201">
        <v>21.16</v>
      </c>
      <c r="H93" s="201">
        <v>0</v>
      </c>
      <c r="I93" s="201">
        <v>0</v>
      </c>
      <c r="J93" s="201">
        <v>26.91</v>
      </c>
      <c r="K93" s="201">
        <v>4.55</v>
      </c>
      <c r="L93" s="201">
        <v>376.17</v>
      </c>
      <c r="M93" s="201">
        <v>1.02</v>
      </c>
      <c r="N93" s="201">
        <v>1.3</v>
      </c>
      <c r="O93" s="201">
        <v>0</v>
      </c>
      <c r="P93" s="201">
        <v>1.53</v>
      </c>
      <c r="Q93" s="201">
        <v>0.24</v>
      </c>
      <c r="R93" s="201">
        <v>0.47</v>
      </c>
      <c r="S93" s="201">
        <v>0.28999999999999998</v>
      </c>
      <c r="T93" s="201">
        <v>0</v>
      </c>
      <c r="U93" s="201">
        <v>4.55</v>
      </c>
      <c r="V93" s="201">
        <v>0.23</v>
      </c>
      <c r="W93" s="201">
        <v>3.94</v>
      </c>
      <c r="X93" s="201">
        <v>1.62</v>
      </c>
      <c r="Y93" s="201">
        <v>0</v>
      </c>
      <c r="Z93" s="201">
        <v>2.78</v>
      </c>
      <c r="AA93" s="201">
        <v>0.99</v>
      </c>
      <c r="AB93" s="201">
        <v>0</v>
      </c>
      <c r="AC93" s="201">
        <v>11.87</v>
      </c>
      <c r="AD93" s="201">
        <v>14.84</v>
      </c>
      <c r="AE93" s="201">
        <v>0</v>
      </c>
      <c r="AF93" s="201">
        <v>0</v>
      </c>
      <c r="AG93" s="201">
        <v>52.06</v>
      </c>
      <c r="AH93" s="201">
        <v>0</v>
      </c>
      <c r="AI93" s="201">
        <v>5.78</v>
      </c>
      <c r="AJ93" s="201">
        <v>0</v>
      </c>
      <c r="AK93" s="201">
        <v>11.68</v>
      </c>
      <c r="AL93" s="201">
        <v>0</v>
      </c>
      <c r="AM93" s="201">
        <v>0</v>
      </c>
      <c r="AN93" s="201">
        <v>0</v>
      </c>
      <c r="AO93" s="201">
        <v>213.17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12.88</v>
      </c>
      <c r="E94" s="201">
        <v>0</v>
      </c>
      <c r="F94" s="201">
        <v>0</v>
      </c>
      <c r="G94" s="201">
        <v>21.16</v>
      </c>
      <c r="H94" s="201">
        <v>0</v>
      </c>
      <c r="I94" s="201">
        <v>0</v>
      </c>
      <c r="J94" s="201">
        <v>26.91</v>
      </c>
      <c r="K94" s="201">
        <v>4.55</v>
      </c>
      <c r="L94" s="201">
        <v>350.13</v>
      </c>
      <c r="M94" s="201">
        <v>1.02</v>
      </c>
      <c r="N94" s="201">
        <v>1.3</v>
      </c>
      <c r="O94" s="201">
        <v>0</v>
      </c>
      <c r="P94" s="201">
        <v>1.53</v>
      </c>
      <c r="Q94" s="201">
        <v>0.24</v>
      </c>
      <c r="R94" s="201">
        <v>0.47</v>
      </c>
      <c r="S94" s="201">
        <v>0.28999999999999998</v>
      </c>
      <c r="T94" s="201">
        <v>0</v>
      </c>
      <c r="U94" s="201">
        <v>4.55</v>
      </c>
      <c r="V94" s="201">
        <v>0.23</v>
      </c>
      <c r="W94" s="201">
        <v>3.94</v>
      </c>
      <c r="X94" s="201">
        <v>1.62</v>
      </c>
      <c r="Y94" s="201">
        <v>0</v>
      </c>
      <c r="Z94" s="201">
        <v>2.78</v>
      </c>
      <c r="AA94" s="201">
        <v>0.99</v>
      </c>
      <c r="AB94" s="201">
        <v>0</v>
      </c>
      <c r="AC94" s="201">
        <v>11.87</v>
      </c>
      <c r="AD94" s="201">
        <v>14.84</v>
      </c>
      <c r="AE94" s="201">
        <v>0</v>
      </c>
      <c r="AF94" s="201">
        <v>0</v>
      </c>
      <c r="AG94" s="201">
        <v>52.06</v>
      </c>
      <c r="AH94" s="201">
        <v>0</v>
      </c>
      <c r="AI94" s="201">
        <v>5.78</v>
      </c>
      <c r="AJ94" s="201">
        <v>0</v>
      </c>
      <c r="AK94" s="201">
        <v>11.68</v>
      </c>
      <c r="AL94" s="201">
        <v>0</v>
      </c>
      <c r="AM94" s="201">
        <v>0</v>
      </c>
      <c r="AN94" s="201">
        <v>0</v>
      </c>
      <c r="AO94" s="201">
        <v>213.17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12.88</v>
      </c>
      <c r="E95" s="201">
        <v>0</v>
      </c>
      <c r="F95" s="201">
        <v>0</v>
      </c>
      <c r="G95" s="201">
        <v>21.16</v>
      </c>
      <c r="H95" s="201">
        <v>0</v>
      </c>
      <c r="I95" s="201">
        <v>0</v>
      </c>
      <c r="J95" s="201">
        <v>26.91</v>
      </c>
      <c r="K95" s="201">
        <v>4.55</v>
      </c>
      <c r="L95" s="201">
        <v>350.13</v>
      </c>
      <c r="M95" s="201">
        <v>1.02</v>
      </c>
      <c r="N95" s="201">
        <v>1.3</v>
      </c>
      <c r="O95" s="201">
        <v>0</v>
      </c>
      <c r="P95" s="201">
        <v>1.53</v>
      </c>
      <c r="Q95" s="201">
        <v>0.24</v>
      </c>
      <c r="R95" s="201">
        <v>0.47</v>
      </c>
      <c r="S95" s="201">
        <v>0.28999999999999998</v>
      </c>
      <c r="T95" s="201">
        <v>0</v>
      </c>
      <c r="U95" s="201">
        <v>4.55</v>
      </c>
      <c r="V95" s="201">
        <v>0.23</v>
      </c>
      <c r="W95" s="201">
        <v>3.94</v>
      </c>
      <c r="X95" s="201">
        <v>1.62</v>
      </c>
      <c r="Y95" s="201">
        <v>0</v>
      </c>
      <c r="Z95" s="201">
        <v>2.78</v>
      </c>
      <c r="AA95" s="201">
        <v>0.99</v>
      </c>
      <c r="AB95" s="201">
        <v>0</v>
      </c>
      <c r="AC95" s="201">
        <v>11.87</v>
      </c>
      <c r="AD95" s="201">
        <v>14.84</v>
      </c>
      <c r="AE95" s="201">
        <v>0</v>
      </c>
      <c r="AF95" s="201">
        <v>0</v>
      </c>
      <c r="AG95" s="201">
        <v>52.06</v>
      </c>
      <c r="AH95" s="201">
        <v>0</v>
      </c>
      <c r="AI95" s="201">
        <v>5.78</v>
      </c>
      <c r="AJ95" s="201">
        <v>0</v>
      </c>
      <c r="AK95" s="201">
        <v>11.68</v>
      </c>
      <c r="AL95" s="201">
        <v>0</v>
      </c>
      <c r="AM95" s="201">
        <v>0</v>
      </c>
      <c r="AN95" s="201">
        <v>0</v>
      </c>
      <c r="AO95" s="201">
        <v>213.17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12.88</v>
      </c>
      <c r="E96" s="201">
        <v>0</v>
      </c>
      <c r="F96" s="201">
        <v>0</v>
      </c>
      <c r="G96" s="201">
        <v>21.16</v>
      </c>
      <c r="H96" s="201">
        <v>0</v>
      </c>
      <c r="I96" s="201">
        <v>0</v>
      </c>
      <c r="J96" s="201">
        <v>26.91</v>
      </c>
      <c r="K96" s="201">
        <v>4.55</v>
      </c>
      <c r="L96" s="201">
        <v>311.56</v>
      </c>
      <c r="M96" s="201">
        <v>1.02</v>
      </c>
      <c r="N96" s="201">
        <v>1.3</v>
      </c>
      <c r="O96" s="201">
        <v>0</v>
      </c>
      <c r="P96" s="201">
        <v>1.53</v>
      </c>
      <c r="Q96" s="201">
        <v>0.24</v>
      </c>
      <c r="R96" s="201">
        <v>0.47</v>
      </c>
      <c r="S96" s="201">
        <v>0.28999999999999998</v>
      </c>
      <c r="T96" s="201">
        <v>0</v>
      </c>
      <c r="U96" s="201">
        <v>4.55</v>
      </c>
      <c r="V96" s="201">
        <v>0.23</v>
      </c>
      <c r="W96" s="201">
        <v>3.94</v>
      </c>
      <c r="X96" s="201">
        <v>1.62</v>
      </c>
      <c r="Y96" s="201">
        <v>0</v>
      </c>
      <c r="Z96" s="201">
        <v>2.78</v>
      </c>
      <c r="AA96" s="201">
        <v>0.99</v>
      </c>
      <c r="AB96" s="201">
        <v>0</v>
      </c>
      <c r="AC96" s="201">
        <v>11.87</v>
      </c>
      <c r="AD96" s="201">
        <v>14.84</v>
      </c>
      <c r="AE96" s="201">
        <v>0</v>
      </c>
      <c r="AF96" s="201">
        <v>0</v>
      </c>
      <c r="AG96" s="201">
        <v>52.06</v>
      </c>
      <c r="AH96" s="201">
        <v>0</v>
      </c>
      <c r="AI96" s="201">
        <v>5.78</v>
      </c>
      <c r="AJ96" s="201">
        <v>0</v>
      </c>
      <c r="AK96" s="201">
        <v>11.68</v>
      </c>
      <c r="AL96" s="201">
        <v>0</v>
      </c>
      <c r="AM96" s="201">
        <v>0</v>
      </c>
      <c r="AN96" s="201">
        <v>0</v>
      </c>
      <c r="AO96" s="201">
        <v>213.17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12.88</v>
      </c>
      <c r="E97" s="201">
        <v>0</v>
      </c>
      <c r="F97" s="201">
        <v>0</v>
      </c>
      <c r="G97" s="201">
        <v>21.16</v>
      </c>
      <c r="H97" s="201">
        <v>0</v>
      </c>
      <c r="I97" s="201">
        <v>0</v>
      </c>
      <c r="J97" s="201">
        <v>26.91</v>
      </c>
      <c r="K97" s="201">
        <v>4.55</v>
      </c>
      <c r="L97" s="201">
        <v>311.56</v>
      </c>
      <c r="M97" s="201">
        <v>1.02</v>
      </c>
      <c r="N97" s="201">
        <v>1.3</v>
      </c>
      <c r="O97" s="201">
        <v>0</v>
      </c>
      <c r="P97" s="201">
        <v>1.53</v>
      </c>
      <c r="Q97" s="201">
        <v>0.24</v>
      </c>
      <c r="R97" s="201">
        <v>0.47</v>
      </c>
      <c r="S97" s="201">
        <v>0.28999999999999998</v>
      </c>
      <c r="T97" s="201">
        <v>0</v>
      </c>
      <c r="U97" s="201">
        <v>4.55</v>
      </c>
      <c r="V97" s="201">
        <v>0.23</v>
      </c>
      <c r="W97" s="201">
        <v>3.94</v>
      </c>
      <c r="X97" s="201">
        <v>1.62</v>
      </c>
      <c r="Y97" s="201">
        <v>0</v>
      </c>
      <c r="Z97" s="201">
        <v>2.78</v>
      </c>
      <c r="AA97" s="201">
        <v>0.99</v>
      </c>
      <c r="AB97" s="201">
        <v>0</v>
      </c>
      <c r="AC97" s="201">
        <v>11.87</v>
      </c>
      <c r="AD97" s="201">
        <v>14.84</v>
      </c>
      <c r="AE97" s="201">
        <v>0</v>
      </c>
      <c r="AF97" s="201">
        <v>0</v>
      </c>
      <c r="AG97" s="201">
        <v>52.06</v>
      </c>
      <c r="AH97" s="201">
        <v>0</v>
      </c>
      <c r="AI97" s="201">
        <v>5.78</v>
      </c>
      <c r="AJ97" s="201">
        <v>0</v>
      </c>
      <c r="AK97" s="201">
        <v>11.68</v>
      </c>
      <c r="AL97" s="201">
        <v>0</v>
      </c>
      <c r="AM97" s="201">
        <v>0</v>
      </c>
      <c r="AN97" s="201">
        <v>0</v>
      </c>
      <c r="AO97" s="201">
        <v>213.17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12.88</v>
      </c>
      <c r="E98" s="201">
        <v>0</v>
      </c>
      <c r="F98" s="201">
        <v>0</v>
      </c>
      <c r="G98" s="201">
        <v>21.16</v>
      </c>
      <c r="H98" s="201">
        <v>0</v>
      </c>
      <c r="I98" s="201">
        <v>0</v>
      </c>
      <c r="J98" s="201">
        <v>26.91</v>
      </c>
      <c r="K98" s="201">
        <v>4.55</v>
      </c>
      <c r="L98" s="201">
        <v>350.13</v>
      </c>
      <c r="M98" s="201">
        <v>1.02</v>
      </c>
      <c r="N98" s="201">
        <v>1.3</v>
      </c>
      <c r="O98" s="201">
        <v>0</v>
      </c>
      <c r="P98" s="201">
        <v>1.53</v>
      </c>
      <c r="Q98" s="201">
        <v>0.24</v>
      </c>
      <c r="R98" s="201">
        <v>0.47</v>
      </c>
      <c r="S98" s="201">
        <v>0.28999999999999998</v>
      </c>
      <c r="T98" s="201">
        <v>0</v>
      </c>
      <c r="U98" s="201">
        <v>4.55</v>
      </c>
      <c r="V98" s="201">
        <v>0.23</v>
      </c>
      <c r="W98" s="201">
        <v>3.94</v>
      </c>
      <c r="X98" s="201">
        <v>1.62</v>
      </c>
      <c r="Y98" s="201">
        <v>0</v>
      </c>
      <c r="Z98" s="201">
        <v>2.78</v>
      </c>
      <c r="AA98" s="201">
        <v>0.99</v>
      </c>
      <c r="AB98" s="201">
        <v>0</v>
      </c>
      <c r="AC98" s="201">
        <v>11.87</v>
      </c>
      <c r="AD98" s="201">
        <v>14.84</v>
      </c>
      <c r="AE98" s="201">
        <v>0</v>
      </c>
      <c r="AF98" s="201">
        <v>0</v>
      </c>
      <c r="AG98" s="201">
        <v>52.06</v>
      </c>
      <c r="AH98" s="201">
        <v>0</v>
      </c>
      <c r="AI98" s="201">
        <v>5.78</v>
      </c>
      <c r="AJ98" s="201">
        <v>0</v>
      </c>
      <c r="AK98" s="201">
        <v>11.68</v>
      </c>
      <c r="AL98" s="201">
        <v>0</v>
      </c>
      <c r="AM98" s="201">
        <v>0</v>
      </c>
      <c r="AN98" s="201">
        <v>0</v>
      </c>
      <c r="AO98" s="201">
        <v>213.17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0.3070400000000002</v>
      </c>
      <c r="E99">
        <f t="shared" si="0"/>
        <v>0</v>
      </c>
      <c r="F99">
        <f t="shared" si="0"/>
        <v>0</v>
      </c>
      <c r="G99">
        <f t="shared" si="0"/>
        <v>0.50784000000000085</v>
      </c>
      <c r="H99">
        <f t="shared" si="0"/>
        <v>0</v>
      </c>
      <c r="I99">
        <f t="shared" si="0"/>
        <v>0</v>
      </c>
      <c r="J99">
        <f t="shared" si="0"/>
        <v>0.6446499999999995</v>
      </c>
      <c r="K99">
        <f t="shared" si="0"/>
        <v>0.10406249999999995</v>
      </c>
      <c r="L99">
        <f t="shared" si="0"/>
        <v>8.2321024999999999</v>
      </c>
      <c r="M99">
        <f t="shared" si="0"/>
        <v>2.4479999999999991E-2</v>
      </c>
      <c r="N99">
        <f t="shared" si="0"/>
        <v>3.1199999999999953E-2</v>
      </c>
      <c r="O99">
        <f t="shared" si="0"/>
        <v>0</v>
      </c>
      <c r="P99">
        <f t="shared" si="0"/>
        <v>3.6720000000000023E-2</v>
      </c>
      <c r="Q99">
        <f t="shared" si="0"/>
        <v>3.6837500000000009E-2</v>
      </c>
      <c r="R99">
        <f t="shared" si="0"/>
        <v>4.8222499999999981E-2</v>
      </c>
      <c r="S99">
        <f t="shared" si="0"/>
        <v>4.4219999999999954E-2</v>
      </c>
      <c r="T99">
        <f t="shared" si="0"/>
        <v>0</v>
      </c>
      <c r="U99">
        <f t="shared" si="0"/>
        <v>0.10988000000000003</v>
      </c>
      <c r="V99">
        <f t="shared" si="0"/>
        <v>9.0424999999999915E-3</v>
      </c>
      <c r="W99">
        <f t="shared" si="0"/>
        <v>5.4267499999999982E-2</v>
      </c>
      <c r="X99">
        <f t="shared" si="0"/>
        <v>4.3980000000000061E-2</v>
      </c>
      <c r="Y99">
        <f t="shared" si="0"/>
        <v>0</v>
      </c>
      <c r="Z99">
        <f t="shared" si="0"/>
        <v>0.3553449999999998</v>
      </c>
      <c r="AA99">
        <f t="shared" si="0"/>
        <v>0.16321500000000008</v>
      </c>
      <c r="AB99">
        <f t="shared" si="0"/>
        <v>0</v>
      </c>
      <c r="AC99">
        <f t="shared" si="0"/>
        <v>0.2848799999999998</v>
      </c>
      <c r="AD99">
        <f t="shared" si="0"/>
        <v>0.35615999999999964</v>
      </c>
      <c r="AE99">
        <f t="shared" si="0"/>
        <v>0</v>
      </c>
      <c r="AF99">
        <f t="shared" si="0"/>
        <v>0</v>
      </c>
      <c r="AG99">
        <f t="shared" si="0"/>
        <v>1.249440000000001</v>
      </c>
      <c r="AH99">
        <f t="shared" si="0"/>
        <v>0</v>
      </c>
      <c r="AI99">
        <f t="shared" si="0"/>
        <v>0.13871999999999965</v>
      </c>
      <c r="AJ99">
        <f t="shared" si="0"/>
        <v>0</v>
      </c>
      <c r="AK99">
        <f t="shared" si="0"/>
        <v>0.29323499999999963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5.1160799999999949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-39.795999999999999</v>
      </c>
      <c r="D3" s="82">
        <v>0</v>
      </c>
      <c r="E3" s="82">
        <v>0</v>
      </c>
      <c r="F3" s="82">
        <v>-54.204000000000001</v>
      </c>
      <c r="G3" s="82">
        <v>-94</v>
      </c>
      <c r="H3" s="76"/>
      <c r="I3" s="31">
        <v>1</v>
      </c>
      <c r="J3" s="82">
        <v>39.795999999999999</v>
      </c>
      <c r="K3" s="82">
        <v>0</v>
      </c>
      <c r="L3" s="82">
        <v>0</v>
      </c>
      <c r="M3" s="82">
        <v>0</v>
      </c>
      <c r="N3" s="82">
        <v>39.795999999999999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54.204000000000001</v>
      </c>
      <c r="AF3" s="82">
        <v>0</v>
      </c>
      <c r="AG3" s="82">
        <v>0</v>
      </c>
      <c r="AH3" s="82">
        <v>0</v>
      </c>
      <c r="AI3" s="82">
        <v>54.204000000000001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39.795999999999999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-39.795999999999999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54.204000000000001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-54.204000000000001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397.96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397.96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542.04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542.04</v>
      </c>
      <c r="DF3" s="81">
        <f>AR3+AU3+BB3+BI3+BP3</f>
        <v>94</v>
      </c>
      <c r="DG3" s="81">
        <f>AY3+AN3+BC3+BJ3+BQ3</f>
        <v>-39.795999999999999</v>
      </c>
      <c r="DH3" s="81">
        <f>BF3+AO3+AV3+BK3+BR3</f>
        <v>0</v>
      </c>
      <c r="DI3" s="81">
        <f>BM3+BS3+BD3+AW3+AP3</f>
        <v>0</v>
      </c>
      <c r="DJ3" s="81">
        <f>BT3+BL3+BE3+AX3+AQ3</f>
        <v>-54.204000000000001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-33.869</v>
      </c>
      <c r="D4" s="82">
        <v>0</v>
      </c>
      <c r="E4" s="82">
        <v>0</v>
      </c>
      <c r="F4" s="82">
        <v>-46.131</v>
      </c>
      <c r="G4" s="82">
        <v>-80</v>
      </c>
      <c r="H4" s="76"/>
      <c r="I4" s="31">
        <v>2</v>
      </c>
      <c r="J4" s="82">
        <v>33.869</v>
      </c>
      <c r="K4" s="82">
        <v>0</v>
      </c>
      <c r="L4" s="82">
        <v>0</v>
      </c>
      <c r="M4" s="82">
        <v>0</v>
      </c>
      <c r="N4" s="82">
        <v>33.869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46.131</v>
      </c>
      <c r="AF4" s="82">
        <v>0</v>
      </c>
      <c r="AG4" s="82">
        <v>0</v>
      </c>
      <c r="AH4" s="82">
        <v>0</v>
      </c>
      <c r="AI4" s="82">
        <v>46.131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33.869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-33.869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46.131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-46.131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338.69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338.69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461.31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461.31</v>
      </c>
      <c r="DF4" s="81">
        <f t="shared" ref="DF4:DF67" si="31">AR4+AU4+BB4+BI4+BP4</f>
        <v>80</v>
      </c>
      <c r="DG4" s="81">
        <f t="shared" ref="DG4:DG67" si="32">AY4+AN4+BC4+BJ4+BQ4</f>
        <v>-33.869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-46.131</v>
      </c>
      <c r="DK4" s="84">
        <f t="shared" si="9"/>
        <v>0</v>
      </c>
    </row>
    <row r="5" spans="1:115" ht="15.75" thickBot="1">
      <c r="A5" s="76"/>
      <c r="B5" s="31">
        <v>3</v>
      </c>
      <c r="C5" s="82">
        <v>-28.789000000000001</v>
      </c>
      <c r="D5" s="82">
        <v>0</v>
      </c>
      <c r="E5" s="82">
        <v>0</v>
      </c>
      <c r="F5" s="82">
        <v>-39.210999999999999</v>
      </c>
      <c r="G5" s="82">
        <v>-68</v>
      </c>
      <c r="H5" s="76"/>
      <c r="I5" s="31">
        <v>3</v>
      </c>
      <c r="J5" s="82">
        <v>28.789000000000001</v>
      </c>
      <c r="K5" s="82">
        <v>0</v>
      </c>
      <c r="L5" s="82">
        <v>0</v>
      </c>
      <c r="M5" s="82">
        <v>0</v>
      </c>
      <c r="N5" s="82">
        <v>28.789000000000001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39.210999999999999</v>
      </c>
      <c r="AF5" s="82">
        <v>0</v>
      </c>
      <c r="AG5" s="82">
        <v>0</v>
      </c>
      <c r="AH5" s="82">
        <v>0</v>
      </c>
      <c r="AI5" s="82">
        <v>39.210999999999999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28.789000000000001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-28.789000000000001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39.210999999999999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-39.210999999999999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287.89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287.89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392.11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392.11</v>
      </c>
      <c r="DF5" s="81">
        <f t="shared" si="31"/>
        <v>68</v>
      </c>
      <c r="DG5" s="81">
        <f t="shared" si="32"/>
        <v>-28.789000000000001</v>
      </c>
      <c r="DH5" s="81">
        <f t="shared" si="33"/>
        <v>0</v>
      </c>
      <c r="DI5" s="81">
        <f t="shared" si="34"/>
        <v>0</v>
      </c>
      <c r="DJ5" s="81">
        <f t="shared" si="35"/>
        <v>-39.210999999999999</v>
      </c>
      <c r="DK5" s="84">
        <f t="shared" si="9"/>
        <v>0</v>
      </c>
    </row>
    <row r="6" spans="1:115" ht="15.75" thickBot="1">
      <c r="A6" s="76"/>
      <c r="B6" s="31">
        <v>4</v>
      </c>
      <c r="C6" s="82">
        <v>-22.015000000000001</v>
      </c>
      <c r="D6" s="82">
        <v>0</v>
      </c>
      <c r="E6" s="82">
        <v>0</v>
      </c>
      <c r="F6" s="82">
        <v>-29.984999999999999</v>
      </c>
      <c r="G6" s="82">
        <v>-52</v>
      </c>
      <c r="H6" s="76"/>
      <c r="I6" s="31">
        <v>4</v>
      </c>
      <c r="J6" s="82">
        <v>22.015000000000001</v>
      </c>
      <c r="K6" s="82">
        <v>0</v>
      </c>
      <c r="L6" s="82">
        <v>0</v>
      </c>
      <c r="M6" s="82">
        <v>0</v>
      </c>
      <c r="N6" s="82">
        <v>22.015000000000001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29.984999999999999</v>
      </c>
      <c r="AF6" s="82">
        <v>0</v>
      </c>
      <c r="AG6" s="82">
        <v>0</v>
      </c>
      <c r="AH6" s="82">
        <v>0</v>
      </c>
      <c r="AI6" s="82">
        <v>29.984999999999999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22.015000000000001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-22.015000000000001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29.984999999999999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-29.984999999999999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220.15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220.15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299.85000000000002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299.85000000000002</v>
      </c>
      <c r="DF6" s="81">
        <f t="shared" si="31"/>
        <v>52</v>
      </c>
      <c r="DG6" s="81">
        <f t="shared" si="32"/>
        <v>-22.015000000000001</v>
      </c>
      <c r="DH6" s="81">
        <f t="shared" si="33"/>
        <v>0</v>
      </c>
      <c r="DI6" s="81">
        <f t="shared" si="34"/>
        <v>0</v>
      </c>
      <c r="DJ6" s="81">
        <f t="shared" si="35"/>
        <v>-29.984999999999999</v>
      </c>
      <c r="DK6" s="84">
        <f t="shared" si="9"/>
        <v>0</v>
      </c>
    </row>
    <row r="7" spans="1:115" ht="15.75" thickBot="1">
      <c r="A7" s="76"/>
      <c r="B7" s="31">
        <v>5</v>
      </c>
      <c r="C7" s="82">
        <v>-16.934999999999999</v>
      </c>
      <c r="D7" s="82">
        <v>0</v>
      </c>
      <c r="E7" s="82">
        <v>0</v>
      </c>
      <c r="F7" s="82">
        <v>-23.065000000000001</v>
      </c>
      <c r="G7" s="82">
        <v>-40</v>
      </c>
      <c r="H7" s="76"/>
      <c r="I7" s="31">
        <v>5</v>
      </c>
      <c r="J7" s="82">
        <v>16.934999999999999</v>
      </c>
      <c r="K7" s="82">
        <v>0</v>
      </c>
      <c r="L7" s="82">
        <v>0</v>
      </c>
      <c r="M7" s="82">
        <v>0</v>
      </c>
      <c r="N7" s="82">
        <v>16.934999999999999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23.065000000000001</v>
      </c>
      <c r="AF7" s="82">
        <v>0</v>
      </c>
      <c r="AG7" s="82">
        <v>0</v>
      </c>
      <c r="AH7" s="82">
        <v>0</v>
      </c>
      <c r="AI7" s="82">
        <v>23.065000000000001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16.934999999999999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-16.934999999999999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23.065000000000001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-23.065000000000001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169.35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169.35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230.65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230.65</v>
      </c>
      <c r="DF7" s="81">
        <f t="shared" si="31"/>
        <v>40</v>
      </c>
      <c r="DG7" s="81">
        <f t="shared" si="32"/>
        <v>-16.934999999999999</v>
      </c>
      <c r="DH7" s="81">
        <f t="shared" si="33"/>
        <v>0</v>
      </c>
      <c r="DI7" s="81">
        <f t="shared" si="34"/>
        <v>0</v>
      </c>
      <c r="DJ7" s="81">
        <f t="shared" si="35"/>
        <v>-23.065000000000001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-26</v>
      </c>
      <c r="D68" s="82">
        <v>0</v>
      </c>
      <c r="E68" s="82">
        <v>0</v>
      </c>
      <c r="F68" s="82">
        <v>0</v>
      </c>
      <c r="G68" s="82">
        <v>-26</v>
      </c>
      <c r="H68" s="76"/>
      <c r="I68" s="31">
        <v>66</v>
      </c>
      <c r="J68" s="82">
        <v>26</v>
      </c>
      <c r="K68" s="82">
        <v>0</v>
      </c>
      <c r="L68" s="82">
        <v>0</v>
      </c>
      <c r="M68" s="82">
        <v>0</v>
      </c>
      <c r="N68" s="82">
        <v>26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26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-26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260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260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26</v>
      </c>
      <c r="DG68" s="81">
        <f t="shared" ref="DG68:DG99" si="60">AY68+AN68+BC68+BJ68+BQ68</f>
        <v>-26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-65</v>
      </c>
      <c r="D69" s="82">
        <v>0</v>
      </c>
      <c r="E69" s="82">
        <v>0</v>
      </c>
      <c r="F69" s="82">
        <v>0</v>
      </c>
      <c r="G69" s="82">
        <v>-65</v>
      </c>
      <c r="H69" s="76"/>
      <c r="I69" s="31">
        <v>67</v>
      </c>
      <c r="J69" s="82">
        <v>65</v>
      </c>
      <c r="K69" s="82">
        <v>0</v>
      </c>
      <c r="L69" s="82">
        <v>0</v>
      </c>
      <c r="M69" s="82">
        <v>0</v>
      </c>
      <c r="N69" s="82">
        <v>65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65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-65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650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650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65</v>
      </c>
      <c r="DG69" s="81">
        <f t="shared" si="60"/>
        <v>-65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-50</v>
      </c>
      <c r="D70" s="82">
        <v>0</v>
      </c>
      <c r="E70" s="82">
        <v>0</v>
      </c>
      <c r="F70" s="82">
        <v>0</v>
      </c>
      <c r="G70" s="82">
        <v>-50</v>
      </c>
      <c r="H70" s="76"/>
      <c r="I70" s="31">
        <v>68</v>
      </c>
      <c r="J70" s="82">
        <v>50</v>
      </c>
      <c r="K70" s="82">
        <v>0</v>
      </c>
      <c r="L70" s="82">
        <v>0</v>
      </c>
      <c r="M70" s="82">
        <v>0</v>
      </c>
      <c r="N70" s="82">
        <v>50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50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-50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500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500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50</v>
      </c>
      <c r="DG70" s="81">
        <f t="shared" si="60"/>
        <v>-50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-25</v>
      </c>
      <c r="D71" s="82">
        <v>0</v>
      </c>
      <c r="E71" s="82">
        <v>0</v>
      </c>
      <c r="F71" s="82">
        <v>0</v>
      </c>
      <c r="G71" s="82">
        <v>-25</v>
      </c>
      <c r="H71" s="76"/>
      <c r="I71" s="31">
        <v>69</v>
      </c>
      <c r="J71" s="82">
        <v>25</v>
      </c>
      <c r="K71" s="82">
        <v>0</v>
      </c>
      <c r="L71" s="82">
        <v>0</v>
      </c>
      <c r="M71" s="82">
        <v>0</v>
      </c>
      <c r="N71" s="82">
        <v>25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25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-25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250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250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25</v>
      </c>
      <c r="DG71" s="81">
        <f t="shared" si="60"/>
        <v>-25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-5</v>
      </c>
      <c r="D72" s="82">
        <v>0</v>
      </c>
      <c r="E72" s="82">
        <v>0</v>
      </c>
      <c r="F72" s="82">
        <v>0</v>
      </c>
      <c r="G72" s="82">
        <v>-5</v>
      </c>
      <c r="H72" s="76"/>
      <c r="I72" s="31">
        <v>70</v>
      </c>
      <c r="J72" s="82">
        <v>5</v>
      </c>
      <c r="K72" s="82">
        <v>0</v>
      </c>
      <c r="L72" s="82">
        <v>0</v>
      </c>
      <c r="M72" s="82">
        <v>0</v>
      </c>
      <c r="N72" s="82">
        <v>5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5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-5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50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50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5</v>
      </c>
      <c r="DG72" s="81">
        <f t="shared" si="60"/>
        <v>-5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-7.6029999999999998</v>
      </c>
      <c r="G74" s="82">
        <v>-7.6029999999999998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7.6029999999999998</v>
      </c>
      <c r="AF74" s="82">
        <v>0</v>
      </c>
      <c r="AG74" s="82">
        <v>0</v>
      </c>
      <c r="AH74" s="82">
        <v>0</v>
      </c>
      <c r="AI74" s="82">
        <v>7.6029999999999998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7.6029999999999998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-7.6029999999999998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76.03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76.03</v>
      </c>
      <c r="DF74" s="81">
        <f t="shared" si="59"/>
        <v>7.6029999999999998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-7.6029999999999998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-16.292999999999999</v>
      </c>
      <c r="G75" s="82">
        <v>-16.292999999999999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16.292999999999999</v>
      </c>
      <c r="AF75" s="82">
        <v>0</v>
      </c>
      <c r="AG75" s="82">
        <v>0</v>
      </c>
      <c r="AH75" s="82">
        <v>0</v>
      </c>
      <c r="AI75" s="82">
        <v>16.292999999999999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16.292999999999999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-16.292999999999999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162.93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162.93</v>
      </c>
      <c r="DF75" s="81">
        <f t="shared" si="59"/>
        <v>16.292999999999999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-16.292999999999999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-80</v>
      </c>
      <c r="G76" s="82">
        <v>-80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80</v>
      </c>
      <c r="AF76" s="82">
        <v>0</v>
      </c>
      <c r="AG76" s="82">
        <v>0</v>
      </c>
      <c r="AH76" s="82">
        <v>0</v>
      </c>
      <c r="AI76" s="82">
        <v>80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80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-80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800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800</v>
      </c>
      <c r="DF76" s="81">
        <f t="shared" si="59"/>
        <v>80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-80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-15.241</v>
      </c>
      <c r="D77" s="82">
        <v>0</v>
      </c>
      <c r="E77" s="82">
        <v>0</v>
      </c>
      <c r="F77" s="82">
        <v>-20.759</v>
      </c>
      <c r="G77" s="82">
        <v>-36</v>
      </c>
      <c r="H77" s="76"/>
      <c r="I77" s="31">
        <v>75</v>
      </c>
      <c r="J77" s="82">
        <v>15.241</v>
      </c>
      <c r="K77" s="82">
        <v>0</v>
      </c>
      <c r="L77" s="82">
        <v>0</v>
      </c>
      <c r="M77" s="82">
        <v>0</v>
      </c>
      <c r="N77" s="82">
        <v>15.241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20.759</v>
      </c>
      <c r="AF77" s="82">
        <v>0</v>
      </c>
      <c r="AG77" s="82">
        <v>0</v>
      </c>
      <c r="AH77" s="82">
        <v>0</v>
      </c>
      <c r="AI77" s="82">
        <v>20.759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15.241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-15.241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20.759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-20.759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152.41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152.41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207.59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207.59</v>
      </c>
      <c r="DF77" s="81">
        <f t="shared" si="59"/>
        <v>36</v>
      </c>
      <c r="DG77" s="81">
        <f t="shared" si="60"/>
        <v>-15.241</v>
      </c>
      <c r="DH77" s="81">
        <f t="shared" si="61"/>
        <v>0</v>
      </c>
      <c r="DI77" s="81">
        <f t="shared" si="62"/>
        <v>0</v>
      </c>
      <c r="DJ77" s="81">
        <f t="shared" si="63"/>
        <v>-20.759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-19.475000000000001</v>
      </c>
      <c r="D78" s="82">
        <v>0</v>
      </c>
      <c r="E78" s="82">
        <v>0</v>
      </c>
      <c r="F78" s="82">
        <v>-26.524999999999999</v>
      </c>
      <c r="G78" s="82">
        <v>-46</v>
      </c>
      <c r="H78" s="76"/>
      <c r="I78" s="31">
        <v>76</v>
      </c>
      <c r="J78" s="82">
        <v>19.475000000000001</v>
      </c>
      <c r="K78" s="82">
        <v>0</v>
      </c>
      <c r="L78" s="82">
        <v>0</v>
      </c>
      <c r="M78" s="82">
        <v>0</v>
      </c>
      <c r="N78" s="82">
        <v>19.475000000000001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26.524999999999999</v>
      </c>
      <c r="AF78" s="82">
        <v>0</v>
      </c>
      <c r="AG78" s="82">
        <v>0</v>
      </c>
      <c r="AH78" s="82">
        <v>0</v>
      </c>
      <c r="AI78" s="82">
        <v>26.524999999999999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19.475000000000001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-19.475000000000001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26.524999999999999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-26.524999999999999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194.75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194.75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265.25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265.25</v>
      </c>
      <c r="DF78" s="81">
        <f t="shared" si="59"/>
        <v>46</v>
      </c>
      <c r="DG78" s="81">
        <f t="shared" si="60"/>
        <v>-19.475000000000001</v>
      </c>
      <c r="DH78" s="81">
        <f t="shared" si="61"/>
        <v>0</v>
      </c>
      <c r="DI78" s="81">
        <f t="shared" si="62"/>
        <v>0</v>
      </c>
      <c r="DJ78" s="81">
        <f t="shared" si="63"/>
        <v>-26.524999999999999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-26.248999999999999</v>
      </c>
      <c r="D79" s="82">
        <v>0</v>
      </c>
      <c r="E79" s="82">
        <v>0</v>
      </c>
      <c r="F79" s="82">
        <v>-35.750999999999998</v>
      </c>
      <c r="G79" s="82">
        <v>-62</v>
      </c>
      <c r="H79" s="76"/>
      <c r="I79" s="31">
        <v>77</v>
      </c>
      <c r="J79" s="82">
        <v>26.248999999999999</v>
      </c>
      <c r="K79" s="82">
        <v>0</v>
      </c>
      <c r="L79" s="82">
        <v>0</v>
      </c>
      <c r="M79" s="82">
        <v>0</v>
      </c>
      <c r="N79" s="82">
        <v>26.248999999999999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35.750999999999998</v>
      </c>
      <c r="AF79" s="82">
        <v>0</v>
      </c>
      <c r="AG79" s="82">
        <v>0</v>
      </c>
      <c r="AH79" s="82">
        <v>0</v>
      </c>
      <c r="AI79" s="82">
        <v>35.750999999999998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26.248999999999999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-26.248999999999999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35.750999999999998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-35.750999999999998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262.49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262.49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357.51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357.51</v>
      </c>
      <c r="DF79" s="81">
        <f t="shared" si="59"/>
        <v>62</v>
      </c>
      <c r="DG79" s="81">
        <f t="shared" si="60"/>
        <v>-26.248999999999999</v>
      </c>
      <c r="DH79" s="81">
        <f t="shared" si="61"/>
        <v>0</v>
      </c>
      <c r="DI79" s="81">
        <f t="shared" si="62"/>
        <v>0</v>
      </c>
      <c r="DJ79" s="81">
        <f t="shared" si="63"/>
        <v>-35.750999999999998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-33.869</v>
      </c>
      <c r="D80" s="82">
        <v>0</v>
      </c>
      <c r="E80" s="82">
        <v>0</v>
      </c>
      <c r="F80" s="82">
        <v>-46.131</v>
      </c>
      <c r="G80" s="82">
        <v>-80</v>
      </c>
      <c r="H80" s="76"/>
      <c r="I80" s="31">
        <v>78</v>
      </c>
      <c r="J80" s="82">
        <v>33.869</v>
      </c>
      <c r="K80" s="82">
        <v>0</v>
      </c>
      <c r="L80" s="82">
        <v>0</v>
      </c>
      <c r="M80" s="82">
        <v>0</v>
      </c>
      <c r="N80" s="82">
        <v>33.869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46.131</v>
      </c>
      <c r="AF80" s="82">
        <v>0</v>
      </c>
      <c r="AG80" s="82">
        <v>0</v>
      </c>
      <c r="AH80" s="82">
        <v>0</v>
      </c>
      <c r="AI80" s="82">
        <v>46.131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33.869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-33.869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46.131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-46.131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338.69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338.69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461.31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461.31</v>
      </c>
      <c r="DF80" s="81">
        <f t="shared" si="59"/>
        <v>80</v>
      </c>
      <c r="DG80" s="81">
        <f t="shared" si="60"/>
        <v>-33.869</v>
      </c>
      <c r="DH80" s="81">
        <f t="shared" si="61"/>
        <v>0</v>
      </c>
      <c r="DI80" s="81">
        <f t="shared" si="62"/>
        <v>0</v>
      </c>
      <c r="DJ80" s="81">
        <f t="shared" si="63"/>
        <v>-46.131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-41.49</v>
      </c>
      <c r="D81" s="82">
        <v>0</v>
      </c>
      <c r="E81" s="82">
        <v>0</v>
      </c>
      <c r="F81" s="82">
        <v>-56.51</v>
      </c>
      <c r="G81" s="82">
        <v>-98</v>
      </c>
      <c r="H81" s="76"/>
      <c r="I81" s="31">
        <v>79</v>
      </c>
      <c r="J81" s="82">
        <v>41.49</v>
      </c>
      <c r="K81" s="82">
        <v>0</v>
      </c>
      <c r="L81" s="82">
        <v>0</v>
      </c>
      <c r="M81" s="82">
        <v>0</v>
      </c>
      <c r="N81" s="82">
        <v>41.49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56.51</v>
      </c>
      <c r="AF81" s="82">
        <v>0</v>
      </c>
      <c r="AG81" s="82">
        <v>0</v>
      </c>
      <c r="AH81" s="82">
        <v>0</v>
      </c>
      <c r="AI81" s="82">
        <v>56.51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41.49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-41.49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56.51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-56.51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414.90000000000003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414.90000000000003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565.1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565.1</v>
      </c>
      <c r="DF81" s="81">
        <f t="shared" si="59"/>
        <v>98</v>
      </c>
      <c r="DG81" s="81">
        <f t="shared" si="60"/>
        <v>-41.49</v>
      </c>
      <c r="DH81" s="81">
        <f t="shared" si="61"/>
        <v>0</v>
      </c>
      <c r="DI81" s="81">
        <f t="shared" si="62"/>
        <v>0</v>
      </c>
      <c r="DJ81" s="81">
        <f t="shared" si="63"/>
        <v>-56.51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-40.219000000000001</v>
      </c>
      <c r="D82" s="82">
        <v>0</v>
      </c>
      <c r="E82" s="82">
        <v>0</v>
      </c>
      <c r="F82" s="82">
        <v>-54.780999999999999</v>
      </c>
      <c r="G82" s="82">
        <v>-95</v>
      </c>
      <c r="H82" s="76"/>
      <c r="I82" s="31">
        <v>80</v>
      </c>
      <c r="J82" s="82">
        <v>40.219000000000001</v>
      </c>
      <c r="K82" s="82">
        <v>0</v>
      </c>
      <c r="L82" s="82">
        <v>0</v>
      </c>
      <c r="M82" s="82">
        <v>0</v>
      </c>
      <c r="N82" s="82">
        <v>40.219000000000001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54.780999999999999</v>
      </c>
      <c r="AF82" s="82">
        <v>0</v>
      </c>
      <c r="AG82" s="82">
        <v>0</v>
      </c>
      <c r="AH82" s="82">
        <v>0</v>
      </c>
      <c r="AI82" s="82">
        <v>54.780999999999999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40.219000000000001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-40.219000000000001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54.780999999999999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-54.780999999999999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402.19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402.19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547.80999999999995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547.80999999999995</v>
      </c>
      <c r="DF82" s="81">
        <f t="shared" si="59"/>
        <v>95</v>
      </c>
      <c r="DG82" s="81">
        <f t="shared" si="60"/>
        <v>-40.219000000000001</v>
      </c>
      <c r="DH82" s="81">
        <f t="shared" si="61"/>
        <v>0</v>
      </c>
      <c r="DI82" s="81">
        <f t="shared" si="62"/>
        <v>0</v>
      </c>
      <c r="DJ82" s="81">
        <f t="shared" si="63"/>
        <v>-54.780999999999999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-36.408999999999999</v>
      </c>
      <c r="D83" s="82">
        <v>0</v>
      </c>
      <c r="E83" s="82">
        <v>0</v>
      </c>
      <c r="F83" s="82">
        <v>-49.591000000000001</v>
      </c>
      <c r="G83" s="82">
        <v>-86</v>
      </c>
      <c r="H83" s="76"/>
      <c r="I83" s="31">
        <v>81</v>
      </c>
      <c r="J83" s="82">
        <v>36.408999999999999</v>
      </c>
      <c r="K83" s="82">
        <v>0</v>
      </c>
      <c r="L83" s="82">
        <v>0</v>
      </c>
      <c r="M83" s="82">
        <v>0</v>
      </c>
      <c r="N83" s="82">
        <v>36.408999999999999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49.591000000000001</v>
      </c>
      <c r="AF83" s="82">
        <v>0</v>
      </c>
      <c r="AG83" s="82">
        <v>0</v>
      </c>
      <c r="AH83" s="82">
        <v>0</v>
      </c>
      <c r="AI83" s="82">
        <v>49.591000000000001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36.408999999999999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-36.408999999999999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49.591000000000001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-49.591000000000001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364.09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364.09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495.91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495.91</v>
      </c>
      <c r="DF83" s="81">
        <f t="shared" si="59"/>
        <v>86</v>
      </c>
      <c r="DG83" s="81">
        <f t="shared" si="60"/>
        <v>-36.408999999999999</v>
      </c>
      <c r="DH83" s="81">
        <f t="shared" si="61"/>
        <v>0</v>
      </c>
      <c r="DI83" s="81">
        <f t="shared" si="62"/>
        <v>0</v>
      </c>
      <c r="DJ83" s="81">
        <f t="shared" si="63"/>
        <v>-49.591000000000001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-33.021999999999998</v>
      </c>
      <c r="D84" s="82">
        <v>0</v>
      </c>
      <c r="E84" s="82">
        <v>0</v>
      </c>
      <c r="F84" s="82">
        <v>-44.978000000000002</v>
      </c>
      <c r="G84" s="82">
        <v>-78</v>
      </c>
      <c r="H84" s="76"/>
      <c r="I84" s="31">
        <v>82</v>
      </c>
      <c r="J84" s="82">
        <v>33.021999999999998</v>
      </c>
      <c r="K84" s="82">
        <v>0</v>
      </c>
      <c r="L84" s="82">
        <v>0</v>
      </c>
      <c r="M84" s="82">
        <v>0</v>
      </c>
      <c r="N84" s="82">
        <v>33.021999999999998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44.978000000000002</v>
      </c>
      <c r="AF84" s="82">
        <v>0</v>
      </c>
      <c r="AG84" s="82">
        <v>0</v>
      </c>
      <c r="AH84" s="82">
        <v>0</v>
      </c>
      <c r="AI84" s="82">
        <v>44.978000000000002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33.021999999999998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-33.021999999999998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44.978000000000002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-44.978000000000002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330.21999999999997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330.21999999999997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449.78000000000003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449.78000000000003</v>
      </c>
      <c r="DF84" s="81">
        <f t="shared" si="59"/>
        <v>78</v>
      </c>
      <c r="DG84" s="81">
        <f t="shared" si="60"/>
        <v>-33.021999999999998</v>
      </c>
      <c r="DH84" s="81">
        <f t="shared" si="61"/>
        <v>0</v>
      </c>
      <c r="DI84" s="81">
        <f t="shared" si="62"/>
        <v>0</v>
      </c>
      <c r="DJ84" s="81">
        <f t="shared" si="63"/>
        <v>-44.978000000000002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-42.76</v>
      </c>
      <c r="D85" s="82">
        <v>0</v>
      </c>
      <c r="E85" s="82">
        <v>0</v>
      </c>
      <c r="F85" s="82">
        <v>-58.24</v>
      </c>
      <c r="G85" s="82">
        <v>-101</v>
      </c>
      <c r="H85" s="76"/>
      <c r="I85" s="31">
        <v>83</v>
      </c>
      <c r="J85" s="82">
        <v>42.76</v>
      </c>
      <c r="K85" s="82">
        <v>0</v>
      </c>
      <c r="L85" s="82">
        <v>0</v>
      </c>
      <c r="M85" s="82">
        <v>0</v>
      </c>
      <c r="N85" s="82">
        <v>42.76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58.24</v>
      </c>
      <c r="AF85" s="82">
        <v>0</v>
      </c>
      <c r="AG85" s="82">
        <v>0</v>
      </c>
      <c r="AH85" s="82">
        <v>0</v>
      </c>
      <c r="AI85" s="82">
        <v>58.24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42.76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-42.76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58.24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-58.24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427.59999999999997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427.59999999999997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582.4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582.4</v>
      </c>
      <c r="DF85" s="81">
        <f t="shared" si="59"/>
        <v>101</v>
      </c>
      <c r="DG85" s="81">
        <f t="shared" si="60"/>
        <v>-42.76</v>
      </c>
      <c r="DH85" s="81">
        <f t="shared" si="61"/>
        <v>0</v>
      </c>
      <c r="DI85" s="81">
        <f t="shared" si="62"/>
        <v>0</v>
      </c>
      <c r="DJ85" s="81">
        <f t="shared" si="63"/>
        <v>-58.24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-50.804000000000002</v>
      </c>
      <c r="D86" s="82">
        <v>0</v>
      </c>
      <c r="E86" s="82">
        <v>0</v>
      </c>
      <c r="F86" s="82">
        <v>-69.195999999999998</v>
      </c>
      <c r="G86" s="82">
        <v>-120</v>
      </c>
      <c r="H86" s="76"/>
      <c r="I86" s="31">
        <v>84</v>
      </c>
      <c r="J86" s="82">
        <v>50.804000000000002</v>
      </c>
      <c r="K86" s="82">
        <v>0</v>
      </c>
      <c r="L86" s="82">
        <v>0</v>
      </c>
      <c r="M86" s="82">
        <v>0</v>
      </c>
      <c r="N86" s="82">
        <v>50.804000000000002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69.195999999999998</v>
      </c>
      <c r="AF86" s="82">
        <v>0</v>
      </c>
      <c r="AG86" s="82">
        <v>0</v>
      </c>
      <c r="AH86" s="82">
        <v>0</v>
      </c>
      <c r="AI86" s="82">
        <v>69.195999999999998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50.804000000000002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-50.804000000000002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69.195999999999998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-69.195999999999998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508.04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508.04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691.96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691.96</v>
      </c>
      <c r="DF86" s="81">
        <f t="shared" si="59"/>
        <v>120</v>
      </c>
      <c r="DG86" s="81">
        <f t="shared" si="60"/>
        <v>-50.804000000000002</v>
      </c>
      <c r="DH86" s="81">
        <f t="shared" si="61"/>
        <v>0</v>
      </c>
      <c r="DI86" s="81">
        <f t="shared" si="62"/>
        <v>0</v>
      </c>
      <c r="DJ86" s="81">
        <f t="shared" si="63"/>
        <v>-69.195999999999998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-50.804000000000002</v>
      </c>
      <c r="D87" s="82">
        <v>0</v>
      </c>
      <c r="E87" s="82">
        <v>0</v>
      </c>
      <c r="F87" s="82">
        <v>-69.195999999999998</v>
      </c>
      <c r="G87" s="82">
        <v>-120</v>
      </c>
      <c r="H87" s="76"/>
      <c r="I87" s="31">
        <v>85</v>
      </c>
      <c r="J87" s="82">
        <v>50.804000000000002</v>
      </c>
      <c r="K87" s="82">
        <v>0</v>
      </c>
      <c r="L87" s="82">
        <v>0</v>
      </c>
      <c r="M87" s="82">
        <v>0</v>
      </c>
      <c r="N87" s="82">
        <v>50.804000000000002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69.195999999999998</v>
      </c>
      <c r="AF87" s="82">
        <v>0</v>
      </c>
      <c r="AG87" s="82">
        <v>0</v>
      </c>
      <c r="AH87" s="82">
        <v>0</v>
      </c>
      <c r="AI87" s="82">
        <v>69.195999999999998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50.804000000000002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-50.804000000000002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69.195999999999998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-69.195999999999998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508.04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508.04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691.96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691.96</v>
      </c>
      <c r="DF87" s="81">
        <f t="shared" si="59"/>
        <v>120</v>
      </c>
      <c r="DG87" s="81">
        <f t="shared" si="60"/>
        <v>-50.804000000000002</v>
      </c>
      <c r="DH87" s="81">
        <f t="shared" si="61"/>
        <v>0</v>
      </c>
      <c r="DI87" s="81">
        <f t="shared" si="62"/>
        <v>0</v>
      </c>
      <c r="DJ87" s="81">
        <f t="shared" si="63"/>
        <v>-69.195999999999998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-50.38</v>
      </c>
      <c r="D88" s="82">
        <v>0</v>
      </c>
      <c r="E88" s="82">
        <v>0</v>
      </c>
      <c r="F88" s="82">
        <v>-68.62</v>
      </c>
      <c r="G88" s="82">
        <v>-119</v>
      </c>
      <c r="H88" s="76"/>
      <c r="I88" s="31">
        <v>86</v>
      </c>
      <c r="J88" s="82">
        <v>50.38</v>
      </c>
      <c r="K88" s="82">
        <v>0</v>
      </c>
      <c r="L88" s="82">
        <v>0</v>
      </c>
      <c r="M88" s="82">
        <v>0</v>
      </c>
      <c r="N88" s="82">
        <v>50.38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68.62</v>
      </c>
      <c r="AF88" s="82">
        <v>0</v>
      </c>
      <c r="AG88" s="82">
        <v>0</v>
      </c>
      <c r="AH88" s="82">
        <v>0</v>
      </c>
      <c r="AI88" s="82">
        <v>68.62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50.38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-50.38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68.62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-68.62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503.8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503.8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686.2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686.2</v>
      </c>
      <c r="DF88" s="81">
        <f t="shared" si="59"/>
        <v>119</v>
      </c>
      <c r="DG88" s="81">
        <f t="shared" si="60"/>
        <v>-50.38</v>
      </c>
      <c r="DH88" s="81">
        <f t="shared" si="61"/>
        <v>0</v>
      </c>
      <c r="DI88" s="81">
        <f t="shared" si="62"/>
        <v>0</v>
      </c>
      <c r="DJ88" s="81">
        <f t="shared" si="63"/>
        <v>-68.62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-47.84</v>
      </c>
      <c r="D89" s="82">
        <v>0</v>
      </c>
      <c r="E89" s="82">
        <v>0</v>
      </c>
      <c r="F89" s="82">
        <v>-65.16</v>
      </c>
      <c r="G89" s="82">
        <v>-113</v>
      </c>
      <c r="H89" s="76"/>
      <c r="I89" s="31">
        <v>87</v>
      </c>
      <c r="J89" s="82">
        <v>47.84</v>
      </c>
      <c r="K89" s="82">
        <v>0</v>
      </c>
      <c r="L89" s="82">
        <v>0</v>
      </c>
      <c r="M89" s="82">
        <v>0</v>
      </c>
      <c r="N89" s="82">
        <v>47.84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65.16</v>
      </c>
      <c r="AF89" s="82">
        <v>0</v>
      </c>
      <c r="AG89" s="82">
        <v>0</v>
      </c>
      <c r="AH89" s="82">
        <v>0</v>
      </c>
      <c r="AI89" s="82">
        <v>65.16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47.84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-47.84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65.16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-65.16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478.40000000000003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478.40000000000003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651.59999999999991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651.59999999999991</v>
      </c>
      <c r="DF89" s="81">
        <f t="shared" si="59"/>
        <v>113</v>
      </c>
      <c r="DG89" s="81">
        <f t="shared" si="60"/>
        <v>-47.84</v>
      </c>
      <c r="DH89" s="81">
        <f t="shared" si="61"/>
        <v>0</v>
      </c>
      <c r="DI89" s="81">
        <f t="shared" si="62"/>
        <v>0</v>
      </c>
      <c r="DJ89" s="81">
        <f t="shared" si="63"/>
        <v>-65.16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-39.372999999999998</v>
      </c>
      <c r="D90" s="82">
        <v>0</v>
      </c>
      <c r="E90" s="82">
        <v>0</v>
      </c>
      <c r="F90" s="82">
        <v>-53.627000000000002</v>
      </c>
      <c r="G90" s="82">
        <v>-93</v>
      </c>
      <c r="H90" s="76"/>
      <c r="I90" s="31">
        <v>88</v>
      </c>
      <c r="J90" s="82">
        <v>39.372999999999998</v>
      </c>
      <c r="K90" s="82">
        <v>0</v>
      </c>
      <c r="L90" s="82">
        <v>0</v>
      </c>
      <c r="M90" s="82">
        <v>0</v>
      </c>
      <c r="N90" s="82">
        <v>39.372999999999998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53.627000000000002</v>
      </c>
      <c r="AF90" s="82">
        <v>0</v>
      </c>
      <c r="AG90" s="82">
        <v>0</v>
      </c>
      <c r="AH90" s="82">
        <v>0</v>
      </c>
      <c r="AI90" s="82">
        <v>53.627000000000002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39.372999999999998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-39.372999999999998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53.627000000000002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-53.627000000000002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393.72999999999996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393.72999999999996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536.27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536.27</v>
      </c>
      <c r="DF90" s="81">
        <f t="shared" si="59"/>
        <v>93</v>
      </c>
      <c r="DG90" s="81">
        <f t="shared" si="60"/>
        <v>-39.372999999999998</v>
      </c>
      <c r="DH90" s="81">
        <f t="shared" si="61"/>
        <v>0</v>
      </c>
      <c r="DI90" s="81">
        <f t="shared" si="62"/>
        <v>0</v>
      </c>
      <c r="DJ90" s="81">
        <f t="shared" si="63"/>
        <v>-53.627000000000002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-41.066000000000003</v>
      </c>
      <c r="D91" s="82">
        <v>0</v>
      </c>
      <c r="E91" s="82">
        <v>0</v>
      </c>
      <c r="F91" s="82">
        <v>-55.933999999999997</v>
      </c>
      <c r="G91" s="82">
        <v>-97</v>
      </c>
      <c r="H91" s="76"/>
      <c r="I91" s="31">
        <v>89</v>
      </c>
      <c r="J91" s="82">
        <v>41.066000000000003</v>
      </c>
      <c r="K91" s="82">
        <v>0</v>
      </c>
      <c r="L91" s="82">
        <v>0</v>
      </c>
      <c r="M91" s="82">
        <v>0</v>
      </c>
      <c r="N91" s="82">
        <v>41.066000000000003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55.933999999999997</v>
      </c>
      <c r="AF91" s="82">
        <v>0</v>
      </c>
      <c r="AG91" s="82">
        <v>0</v>
      </c>
      <c r="AH91" s="82">
        <v>0</v>
      </c>
      <c r="AI91" s="82">
        <v>55.933999999999997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41.066000000000003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-41.066000000000003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55.933999999999997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-55.933999999999997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410.66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410.66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559.33999999999992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559.33999999999992</v>
      </c>
      <c r="DF91" s="81">
        <f t="shared" si="59"/>
        <v>97</v>
      </c>
      <c r="DG91" s="81">
        <f t="shared" si="60"/>
        <v>-41.066000000000003</v>
      </c>
      <c r="DH91" s="81">
        <f t="shared" si="61"/>
        <v>0</v>
      </c>
      <c r="DI91" s="81">
        <f t="shared" si="62"/>
        <v>0</v>
      </c>
      <c r="DJ91" s="81">
        <f t="shared" si="63"/>
        <v>-55.933999999999997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-35.139000000000003</v>
      </c>
      <c r="D92" s="82">
        <v>0</v>
      </c>
      <c r="E92" s="82">
        <v>0</v>
      </c>
      <c r="F92" s="82">
        <v>-47.860999999999997</v>
      </c>
      <c r="G92" s="82">
        <v>-83</v>
      </c>
      <c r="H92" s="76"/>
      <c r="I92" s="31">
        <v>90</v>
      </c>
      <c r="J92" s="82">
        <v>35.139000000000003</v>
      </c>
      <c r="K92" s="82">
        <v>0</v>
      </c>
      <c r="L92" s="82">
        <v>0</v>
      </c>
      <c r="M92" s="82">
        <v>0</v>
      </c>
      <c r="N92" s="82">
        <v>35.139000000000003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47.860999999999997</v>
      </c>
      <c r="AF92" s="82">
        <v>0</v>
      </c>
      <c r="AG92" s="82">
        <v>0</v>
      </c>
      <c r="AH92" s="82">
        <v>0</v>
      </c>
      <c r="AI92" s="82">
        <v>47.860999999999997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35.139000000000003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-35.139000000000003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47.860999999999997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-47.860999999999997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351.39000000000004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351.39000000000004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478.60999999999996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478.60999999999996</v>
      </c>
      <c r="DF92" s="81">
        <f t="shared" si="59"/>
        <v>83</v>
      </c>
      <c r="DG92" s="81">
        <f t="shared" si="60"/>
        <v>-35.139000000000003</v>
      </c>
      <c r="DH92" s="81">
        <f t="shared" si="61"/>
        <v>0</v>
      </c>
      <c r="DI92" s="81">
        <f t="shared" si="62"/>
        <v>0</v>
      </c>
      <c r="DJ92" s="81">
        <f t="shared" si="63"/>
        <v>-47.860999999999997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-39.372999999999998</v>
      </c>
      <c r="D93" s="82">
        <v>0</v>
      </c>
      <c r="E93" s="82">
        <v>0</v>
      </c>
      <c r="F93" s="82">
        <v>-53.627000000000002</v>
      </c>
      <c r="G93" s="82">
        <v>-93</v>
      </c>
      <c r="H93" s="76"/>
      <c r="I93" s="31">
        <v>91</v>
      </c>
      <c r="J93" s="82">
        <v>39.372999999999998</v>
      </c>
      <c r="K93" s="82">
        <v>0</v>
      </c>
      <c r="L93" s="82">
        <v>0</v>
      </c>
      <c r="M93" s="82">
        <v>0</v>
      </c>
      <c r="N93" s="82">
        <v>39.372999999999998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53.627000000000002</v>
      </c>
      <c r="AF93" s="82">
        <v>0</v>
      </c>
      <c r="AG93" s="82">
        <v>0</v>
      </c>
      <c r="AH93" s="82">
        <v>0</v>
      </c>
      <c r="AI93" s="82">
        <v>53.627000000000002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39.372999999999998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-39.372999999999998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53.627000000000002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-53.627000000000002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393.72999999999996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393.72999999999996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536.27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536.27</v>
      </c>
      <c r="DF93" s="81">
        <f t="shared" si="59"/>
        <v>93</v>
      </c>
      <c r="DG93" s="81">
        <f t="shared" si="60"/>
        <v>-39.372999999999998</v>
      </c>
      <c r="DH93" s="81">
        <f t="shared" si="61"/>
        <v>0</v>
      </c>
      <c r="DI93" s="81">
        <f t="shared" si="62"/>
        <v>0</v>
      </c>
      <c r="DJ93" s="81">
        <f t="shared" si="63"/>
        <v>-53.627000000000002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-75.781999999999996</v>
      </c>
      <c r="D94" s="82">
        <v>0</v>
      </c>
      <c r="E94" s="82">
        <v>0</v>
      </c>
      <c r="F94" s="82">
        <v>-103.218</v>
      </c>
      <c r="G94" s="82">
        <v>-179</v>
      </c>
      <c r="H94" s="76"/>
      <c r="I94" s="31">
        <v>92</v>
      </c>
      <c r="J94" s="82">
        <v>75.781999999999996</v>
      </c>
      <c r="K94" s="82">
        <v>0</v>
      </c>
      <c r="L94" s="82">
        <v>0</v>
      </c>
      <c r="M94" s="82">
        <v>0</v>
      </c>
      <c r="N94" s="82">
        <v>75.781999999999996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103.218</v>
      </c>
      <c r="AF94" s="82">
        <v>0</v>
      </c>
      <c r="AG94" s="82">
        <v>0</v>
      </c>
      <c r="AH94" s="82">
        <v>0</v>
      </c>
      <c r="AI94" s="82">
        <v>103.218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75.781999999999996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-75.781999999999996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103.218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-103.218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757.81999999999994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757.81999999999994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1032.18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1032.18</v>
      </c>
      <c r="DF94" s="81">
        <f t="shared" si="59"/>
        <v>179</v>
      </c>
      <c r="DG94" s="81">
        <f t="shared" si="60"/>
        <v>-75.781999999999996</v>
      </c>
      <c r="DH94" s="81">
        <f t="shared" si="61"/>
        <v>0</v>
      </c>
      <c r="DI94" s="81">
        <f t="shared" si="62"/>
        <v>0</v>
      </c>
      <c r="DJ94" s="81">
        <f t="shared" si="63"/>
        <v>-103.218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-80.438999999999993</v>
      </c>
      <c r="D95" s="82">
        <v>0</v>
      </c>
      <c r="E95" s="82">
        <v>0</v>
      </c>
      <c r="F95" s="82">
        <v>-109.56100000000001</v>
      </c>
      <c r="G95" s="82">
        <v>-190</v>
      </c>
      <c r="H95" s="76"/>
      <c r="I95" s="31">
        <v>93</v>
      </c>
      <c r="J95" s="82">
        <v>80.438999999999993</v>
      </c>
      <c r="K95" s="82">
        <v>0</v>
      </c>
      <c r="L95" s="82">
        <v>0</v>
      </c>
      <c r="M95" s="82">
        <v>0</v>
      </c>
      <c r="N95" s="82">
        <v>80.438999999999993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109.56100000000001</v>
      </c>
      <c r="AF95" s="82">
        <v>0</v>
      </c>
      <c r="AG95" s="82">
        <v>0</v>
      </c>
      <c r="AH95" s="82">
        <v>0</v>
      </c>
      <c r="AI95" s="82">
        <v>109.56100000000001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80.438999999999993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-80.438999999999993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109.56100000000001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-109.56100000000001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804.38999999999987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804.38999999999987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1095.6100000000001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1095.6100000000001</v>
      </c>
      <c r="DF95" s="81">
        <f t="shared" si="59"/>
        <v>190</v>
      </c>
      <c r="DG95" s="81">
        <f t="shared" si="60"/>
        <v>-80.438999999999993</v>
      </c>
      <c r="DH95" s="81">
        <f t="shared" si="61"/>
        <v>0</v>
      </c>
      <c r="DI95" s="81">
        <f t="shared" si="62"/>
        <v>0</v>
      </c>
      <c r="DJ95" s="81">
        <f t="shared" si="63"/>
        <v>-109.56100000000001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-89.753</v>
      </c>
      <c r="D96" s="82">
        <v>0</v>
      </c>
      <c r="E96" s="82">
        <v>0</v>
      </c>
      <c r="F96" s="82">
        <v>-122.247</v>
      </c>
      <c r="G96" s="82">
        <v>-212</v>
      </c>
      <c r="H96" s="76"/>
      <c r="I96" s="31">
        <v>94</v>
      </c>
      <c r="J96" s="82">
        <v>89.753</v>
      </c>
      <c r="K96" s="82">
        <v>0</v>
      </c>
      <c r="L96" s="82">
        <v>0</v>
      </c>
      <c r="M96" s="82">
        <v>0</v>
      </c>
      <c r="N96" s="82">
        <v>89.753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122.247</v>
      </c>
      <c r="AF96" s="82">
        <v>0</v>
      </c>
      <c r="AG96" s="82">
        <v>0</v>
      </c>
      <c r="AH96" s="82">
        <v>0</v>
      </c>
      <c r="AI96" s="82">
        <v>122.247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89.753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-89.753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122.247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-122.247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897.53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897.53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1222.47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1222.47</v>
      </c>
      <c r="DF96" s="81">
        <f t="shared" si="59"/>
        <v>212</v>
      </c>
      <c r="DG96" s="81">
        <f t="shared" si="60"/>
        <v>-89.753</v>
      </c>
      <c r="DH96" s="81">
        <f t="shared" si="61"/>
        <v>0</v>
      </c>
      <c r="DI96" s="81">
        <f t="shared" si="62"/>
        <v>0</v>
      </c>
      <c r="DJ96" s="81">
        <f t="shared" si="63"/>
        <v>-122.247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-78.322000000000003</v>
      </c>
      <c r="D97" s="82">
        <v>0</v>
      </c>
      <c r="E97" s="82">
        <v>0</v>
      </c>
      <c r="F97" s="82">
        <v>-106.678</v>
      </c>
      <c r="G97" s="82">
        <v>-185</v>
      </c>
      <c r="H97" s="76"/>
      <c r="I97" s="31">
        <v>95</v>
      </c>
      <c r="J97" s="82">
        <v>78.322000000000003</v>
      </c>
      <c r="K97" s="82">
        <v>0</v>
      </c>
      <c r="L97" s="82">
        <v>0</v>
      </c>
      <c r="M97" s="82">
        <v>0</v>
      </c>
      <c r="N97" s="82">
        <v>78.322000000000003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106.678</v>
      </c>
      <c r="AF97" s="82">
        <v>0</v>
      </c>
      <c r="AG97" s="82">
        <v>0</v>
      </c>
      <c r="AH97" s="82">
        <v>0</v>
      </c>
      <c r="AI97" s="82">
        <v>106.678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78.322000000000003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-78.322000000000003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106.678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-106.678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783.22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783.22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1066.78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1066.78</v>
      </c>
      <c r="DF97" s="81">
        <f t="shared" si="59"/>
        <v>185</v>
      </c>
      <c r="DG97" s="81">
        <f t="shared" si="60"/>
        <v>-78.322000000000003</v>
      </c>
      <c r="DH97" s="81">
        <f t="shared" si="61"/>
        <v>0</v>
      </c>
      <c r="DI97" s="81">
        <f t="shared" si="62"/>
        <v>0</v>
      </c>
      <c r="DJ97" s="81">
        <f t="shared" si="63"/>
        <v>-106.678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-74.088999999999999</v>
      </c>
      <c r="D98" s="82">
        <v>0</v>
      </c>
      <c r="E98" s="82">
        <v>0</v>
      </c>
      <c r="F98" s="82">
        <v>-100.911</v>
      </c>
      <c r="G98" s="82">
        <v>-175</v>
      </c>
      <c r="H98" s="76"/>
      <c r="I98" s="31">
        <v>96</v>
      </c>
      <c r="J98" s="82">
        <v>74.088999999999999</v>
      </c>
      <c r="K98" s="82">
        <v>0</v>
      </c>
      <c r="L98" s="82">
        <v>0</v>
      </c>
      <c r="M98" s="82">
        <v>0</v>
      </c>
      <c r="N98" s="82">
        <v>74.088999999999999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100.911</v>
      </c>
      <c r="AF98" s="82">
        <v>0</v>
      </c>
      <c r="AG98" s="82">
        <v>0</v>
      </c>
      <c r="AH98" s="82">
        <v>0</v>
      </c>
      <c r="AI98" s="82">
        <v>100.911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74.088999999999999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-74.088999999999999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100.911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-100.911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18676.503298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18676.503298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25437.846702000003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25437.846702000003</v>
      </c>
      <c r="DF98" s="81">
        <f t="shared" si="59"/>
        <v>175</v>
      </c>
      <c r="DG98" s="81">
        <f t="shared" si="60"/>
        <v>-74.088999999999999</v>
      </c>
      <c r="DH98" s="81">
        <f t="shared" si="61"/>
        <v>0</v>
      </c>
      <c r="DI98" s="81">
        <f t="shared" si="62"/>
        <v>0</v>
      </c>
      <c r="DJ98" s="81">
        <f t="shared" si="63"/>
        <v>-100.911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0.33857550000000003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0</v>
      </c>
      <c r="AY99" s="87">
        <f t="shared" si="65"/>
        <v>-0.33857550000000003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0.42889850000000002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-0.42889850000000002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0.78696583244999996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0</v>
      </c>
      <c r="CI99" s="89">
        <f t="shared" si="70"/>
        <v>0.78696583244999996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1.0396169175500001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1.0396169175500001</v>
      </c>
      <c r="DE99" s="86"/>
      <c r="DF99" s="81">
        <f t="shared" si="59"/>
        <v>0.76747399999999999</v>
      </c>
      <c r="DG99" s="81">
        <f t="shared" si="60"/>
        <v>-0.33857550000000003</v>
      </c>
      <c r="DH99" s="81">
        <f t="shared" si="61"/>
        <v>0</v>
      </c>
      <c r="DI99" s="81">
        <f t="shared" si="62"/>
        <v>0</v>
      </c>
      <c r="DJ99" s="81">
        <f t="shared" si="63"/>
        <v>-0.42889850000000002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8" t="s">
        <v>475</v>
      </c>
      <c r="C1" s="173">
        <f ca="1">INDIRECT("Allocation!B" &amp; $V$6)</f>
        <v>74.381423500433769</v>
      </c>
      <c r="D1" s="173">
        <f ca="1">INDIRECT("Allocation!C" &amp; $V$6)</f>
        <v>23.835329581757655</v>
      </c>
      <c r="E1" s="173">
        <f ca="1">INDIRECT("Allocation!D" &amp; $V$6)</f>
        <v>1.358901436829296</v>
      </c>
      <c r="F1" s="173">
        <f ca="1">INDIRECT("Allocation!E" &amp; $V$6)</f>
        <v>0.42434548097929736</v>
      </c>
      <c r="G1" s="168" t="s">
        <v>480</v>
      </c>
      <c r="H1" s="168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9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9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8" t="s">
        <v>481</v>
      </c>
      <c r="W2" s="58"/>
      <c r="X2" s="46">
        <v>2</v>
      </c>
    </row>
    <row r="3" spans="1:24" ht="15.75" thickBot="1">
      <c r="A3" s="60" t="s">
        <v>45</v>
      </c>
      <c r="B3" s="174">
        <f ca="1">INDIRECT("Entt_ISGS!" &amp; $V$3 &amp; X3)</f>
        <v>688.71594700000003</v>
      </c>
      <c r="C3" s="175">
        <f ca="1">$B3*C$1/100</f>
        <v>512.27672525309299</v>
      </c>
      <c r="D3" s="176">
        <f t="shared" ref="D3:F18" ca="1" si="0">$B3*D$1/100</f>
        <v>164.15771584957341</v>
      </c>
      <c r="E3" s="176">
        <f t="shared" ca="1" si="0"/>
        <v>9.3589708994554925</v>
      </c>
      <c r="F3" s="177">
        <f t="shared" ca="1" si="0"/>
        <v>2.9225349978782731</v>
      </c>
      <c r="G3" s="174">
        <f t="shared" ref="G3:G66" ca="1" si="1">INDIRECT("ISGS_exbus!" &amp; $V$3 &amp; X3)</f>
        <v>614.52909999999997</v>
      </c>
      <c r="H3" s="174">
        <f t="shared" ref="H3:H66" ca="1" si="2">INDIRECT("ISGS_Delhi_pp!" &amp; $V$3 &amp; X3)</f>
        <v>592.59041100000002</v>
      </c>
      <c r="I3" s="178">
        <f ca="1">INDIRECT("BRPL_EOD!" &amp; $V$3 &amp; X3)</f>
        <v>493.98</v>
      </c>
      <c r="J3" s="176">
        <f ca="1">INDIRECT("BYPL_EOD!" &amp; $V$3 &amp; X3)</f>
        <v>86.79</v>
      </c>
      <c r="K3" s="176">
        <f ca="1">INDIRECT("TPDDL_EOD!" &amp; $V$3 &amp; X3)</f>
        <v>9.0399999999999991</v>
      </c>
      <c r="L3" s="176">
        <f ca="1">INDIRECT("NDMC_EOD!" &amp; $V$3 &amp; X3)</f>
        <v>2.79</v>
      </c>
      <c r="M3" s="177">
        <f ca="1">SUM(I3:L3)</f>
        <v>592.59999999999991</v>
      </c>
      <c r="N3" s="175">
        <f ca="1">INDIRECT("BRPL_ISGS_exbus!" &amp; $V$3 &amp; X3)</f>
        <v>493.97200679341893</v>
      </c>
      <c r="O3" s="176">
        <f ca="1">INDIRECT("BYPL_ISGS_exbus!" &amp; $V$3 &amp; X3)</f>
        <v>86.788595630594017</v>
      </c>
      <c r="P3" s="176">
        <f ca="1">INDIRECT("TPDDL_ISGS_exbus!" &amp; $V$3 &amp; X3)</f>
        <v>9.0398537216334809</v>
      </c>
      <c r="Q3" s="176">
        <f ca="1">INDIRECT("NDMC_ISGS_exbus!" &amp; $V$3 &amp; X3)</f>
        <v>2.7899548543536961</v>
      </c>
      <c r="R3" s="177">
        <f ca="1">SUM(N3:Q3)</f>
        <v>592.59041100000013</v>
      </c>
      <c r="U3" s="172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4">
        <f t="shared" ref="B4:B67" ca="1" si="3">INDIRECT("Entt_ISGS!" &amp; $V$3 &amp; X4)</f>
        <v>688.71594700000003</v>
      </c>
      <c r="C4" s="179">
        <f t="shared" ref="C4:F35" ca="1" si="4">$B4*C$1/100</f>
        <v>512.27672525309299</v>
      </c>
      <c r="D4" s="180">
        <f t="shared" ca="1" si="0"/>
        <v>164.15771584957341</v>
      </c>
      <c r="E4" s="180">
        <f t="shared" ca="1" si="0"/>
        <v>9.3589708994554925</v>
      </c>
      <c r="F4" s="181">
        <f t="shared" ca="1" si="0"/>
        <v>2.9225349978782731</v>
      </c>
      <c r="G4" s="182">
        <f t="shared" ca="1" si="1"/>
        <v>614.52909999999997</v>
      </c>
      <c r="H4" s="182">
        <f t="shared" ca="1" si="2"/>
        <v>592.59041100000002</v>
      </c>
      <c r="I4" s="183">
        <f t="shared" ref="I4:I67" ca="1" si="5">INDIRECT("BRPL_EOD!" &amp; $V$3 &amp; X4)</f>
        <v>493.98</v>
      </c>
      <c r="J4" s="180">
        <f t="shared" ref="J4:J67" ca="1" si="6">INDIRECT("BYPL_EOD!" &amp; $V$3 &amp; X4)</f>
        <v>86.79</v>
      </c>
      <c r="K4" s="180">
        <f t="shared" ref="K4:K67" ca="1" si="7">INDIRECT("TPDDL_EOD!" &amp; $V$3 &amp; X4)</f>
        <v>9.0399999999999991</v>
      </c>
      <c r="L4" s="180">
        <f t="shared" ref="L4:L67" ca="1" si="8">INDIRECT("NDMC_EOD!" &amp; $V$3 &amp; X4)</f>
        <v>2.79</v>
      </c>
      <c r="M4" s="181">
        <f t="shared" ref="M4:M67" ca="1" si="9">SUM(I4:L4)</f>
        <v>592.59999999999991</v>
      </c>
      <c r="N4" s="179">
        <f t="shared" ref="N4:N67" ca="1" si="10">INDIRECT("BRPL_ISGS_exbus!" &amp; $V$3 &amp; X4)</f>
        <v>493.97200679341893</v>
      </c>
      <c r="O4" s="180">
        <f t="shared" ref="O4:O67" ca="1" si="11">INDIRECT("BYPL_ISGS_exbus!" &amp; $V$3 &amp; X4)</f>
        <v>86.788595630594017</v>
      </c>
      <c r="P4" s="180">
        <f t="shared" ref="P4:P67" ca="1" si="12">INDIRECT("TPDDL_ISGS_exbus!" &amp; $V$3 &amp; X4)</f>
        <v>9.0398537216334809</v>
      </c>
      <c r="Q4" s="180">
        <f t="shared" ref="Q4:Q67" ca="1" si="13">INDIRECT("NDMC_ISGS_exbus!" &amp; $V$3 &amp; X4)</f>
        <v>2.7899548543536961</v>
      </c>
      <c r="R4" s="181">
        <f t="shared" ref="R4:R67" ca="1" si="14">SUM(N4:Q4)</f>
        <v>592.59041100000013</v>
      </c>
      <c r="W4" s="46"/>
      <c r="X4" s="46">
        <v>4</v>
      </c>
    </row>
    <row r="5" spans="1:24">
      <c r="A5" s="61" t="s">
        <v>47</v>
      </c>
      <c r="B5" s="174">
        <f t="shared" ca="1" si="3"/>
        <v>688.71594700000003</v>
      </c>
      <c r="C5" s="179">
        <f t="shared" ca="1" si="4"/>
        <v>512.27672525309299</v>
      </c>
      <c r="D5" s="180">
        <f t="shared" ca="1" si="0"/>
        <v>164.15771584957341</v>
      </c>
      <c r="E5" s="180">
        <f t="shared" ca="1" si="0"/>
        <v>9.3589708994554925</v>
      </c>
      <c r="F5" s="181">
        <f t="shared" ca="1" si="0"/>
        <v>2.9225349978782731</v>
      </c>
      <c r="G5" s="182">
        <f t="shared" ca="1" si="1"/>
        <v>610.32249999999999</v>
      </c>
      <c r="H5" s="182">
        <f t="shared" ca="1" si="2"/>
        <v>588.53398700000002</v>
      </c>
      <c r="I5" s="183">
        <f t="shared" ca="1" si="5"/>
        <v>493.98</v>
      </c>
      <c r="J5" s="180">
        <f t="shared" ca="1" si="6"/>
        <v>86.79</v>
      </c>
      <c r="K5" s="180">
        <f t="shared" ca="1" si="7"/>
        <v>4.9800000000000004</v>
      </c>
      <c r="L5" s="180">
        <f t="shared" ca="1" si="8"/>
        <v>2.79</v>
      </c>
      <c r="M5" s="181">
        <f t="shared" ca="1" si="9"/>
        <v>588.54</v>
      </c>
      <c r="N5" s="179">
        <f t="shared" ca="1" si="10"/>
        <v>493.97495310133559</v>
      </c>
      <c r="O5" s="180">
        <f t="shared" ca="1" si="11"/>
        <v>86.789113283260292</v>
      </c>
      <c r="P5" s="180">
        <f t="shared" ca="1" si="12"/>
        <v>4.9799491202976869</v>
      </c>
      <c r="Q5" s="180">
        <f t="shared" ca="1" si="13"/>
        <v>2.7899714951065353</v>
      </c>
      <c r="R5" s="181">
        <f t="shared" ca="1" si="14"/>
        <v>588.53398700000014</v>
      </c>
      <c r="V5" s="46" t="s">
        <v>482</v>
      </c>
      <c r="W5" s="46"/>
      <c r="X5" s="46">
        <v>5</v>
      </c>
    </row>
    <row r="6" spans="1:24">
      <c r="A6" s="61" t="s">
        <v>48</v>
      </c>
      <c r="B6" s="174">
        <f t="shared" ca="1" si="3"/>
        <v>688.71594700000003</v>
      </c>
      <c r="C6" s="179">
        <f t="shared" ca="1" si="4"/>
        <v>512.27672525309299</v>
      </c>
      <c r="D6" s="180">
        <f t="shared" ca="1" si="0"/>
        <v>164.15771584957341</v>
      </c>
      <c r="E6" s="180">
        <f t="shared" ca="1" si="0"/>
        <v>9.3589708994554925</v>
      </c>
      <c r="F6" s="181">
        <f t="shared" ca="1" si="0"/>
        <v>2.9225349978782731</v>
      </c>
      <c r="G6" s="182">
        <f t="shared" ca="1" si="1"/>
        <v>610.32249999999999</v>
      </c>
      <c r="H6" s="182">
        <f t="shared" ca="1" si="2"/>
        <v>588.53398700000002</v>
      </c>
      <c r="I6" s="183">
        <f t="shared" ca="1" si="5"/>
        <v>493.98</v>
      </c>
      <c r="J6" s="180">
        <f t="shared" ca="1" si="6"/>
        <v>86.79</v>
      </c>
      <c r="K6" s="180">
        <f t="shared" ca="1" si="7"/>
        <v>4.9800000000000004</v>
      </c>
      <c r="L6" s="180">
        <f t="shared" ca="1" si="8"/>
        <v>2.79</v>
      </c>
      <c r="M6" s="181">
        <f t="shared" ca="1" si="9"/>
        <v>588.54</v>
      </c>
      <c r="N6" s="179">
        <f t="shared" ca="1" si="10"/>
        <v>493.97495310133559</v>
      </c>
      <c r="O6" s="180">
        <f t="shared" ca="1" si="11"/>
        <v>86.789113283260292</v>
      </c>
      <c r="P6" s="180">
        <f t="shared" ca="1" si="12"/>
        <v>4.9799491202976869</v>
      </c>
      <c r="Q6" s="180">
        <f t="shared" ca="1" si="13"/>
        <v>2.7899714951065353</v>
      </c>
      <c r="R6" s="181">
        <f t="shared" ca="1" si="14"/>
        <v>588.53398700000014</v>
      </c>
      <c r="V6" s="46">
        <v>11</v>
      </c>
      <c r="W6" s="46"/>
      <c r="X6" s="46">
        <v>6</v>
      </c>
    </row>
    <row r="7" spans="1:24">
      <c r="A7" s="61" t="s">
        <v>49</v>
      </c>
      <c r="B7" s="174">
        <f t="shared" ca="1" si="3"/>
        <v>688.71594700000003</v>
      </c>
      <c r="C7" s="179">
        <f t="shared" ca="1" si="4"/>
        <v>512.27672525309299</v>
      </c>
      <c r="D7" s="180">
        <f t="shared" ca="1" si="0"/>
        <v>164.15771584957341</v>
      </c>
      <c r="E7" s="180">
        <f t="shared" ca="1" si="0"/>
        <v>9.3589708994554925</v>
      </c>
      <c r="F7" s="181">
        <f t="shared" ca="1" si="0"/>
        <v>2.9225349978782731</v>
      </c>
      <c r="G7" s="182">
        <f t="shared" ca="1" si="1"/>
        <v>610.32249999999999</v>
      </c>
      <c r="H7" s="182">
        <f t="shared" ca="1" si="2"/>
        <v>588.53398700000002</v>
      </c>
      <c r="I7" s="183">
        <f t="shared" ca="1" si="5"/>
        <v>493.98</v>
      </c>
      <c r="J7" s="180">
        <f t="shared" ca="1" si="6"/>
        <v>86.79</v>
      </c>
      <c r="K7" s="180">
        <f t="shared" ca="1" si="7"/>
        <v>4.9800000000000004</v>
      </c>
      <c r="L7" s="180">
        <f t="shared" ca="1" si="8"/>
        <v>2.79</v>
      </c>
      <c r="M7" s="181">
        <f t="shared" ca="1" si="9"/>
        <v>588.54</v>
      </c>
      <c r="N7" s="179">
        <f t="shared" ca="1" si="10"/>
        <v>493.97495310133559</v>
      </c>
      <c r="O7" s="180">
        <f t="shared" ca="1" si="11"/>
        <v>86.789113283260292</v>
      </c>
      <c r="P7" s="180">
        <f t="shared" ca="1" si="12"/>
        <v>4.9799491202976869</v>
      </c>
      <c r="Q7" s="180">
        <f t="shared" ca="1" si="13"/>
        <v>2.7899714951065353</v>
      </c>
      <c r="R7" s="181">
        <f t="shared" ca="1" si="14"/>
        <v>588.53398700000014</v>
      </c>
      <c r="W7" s="46"/>
      <c r="X7" s="46">
        <v>7</v>
      </c>
    </row>
    <row r="8" spans="1:24">
      <c r="A8" s="61" t="s">
        <v>50</v>
      </c>
      <c r="B8" s="174">
        <f t="shared" ca="1" si="3"/>
        <v>688.71594700000003</v>
      </c>
      <c r="C8" s="179">
        <f t="shared" ca="1" si="4"/>
        <v>512.27672525309299</v>
      </c>
      <c r="D8" s="180">
        <f t="shared" ca="1" si="0"/>
        <v>164.15771584957341</v>
      </c>
      <c r="E8" s="180">
        <f t="shared" ca="1" si="0"/>
        <v>9.3589708994554925</v>
      </c>
      <c r="F8" s="181">
        <f t="shared" ca="1" si="0"/>
        <v>2.9225349978782731</v>
      </c>
      <c r="G8" s="182">
        <f t="shared" ca="1" si="1"/>
        <v>610.32249999999999</v>
      </c>
      <c r="H8" s="182">
        <f t="shared" ca="1" si="2"/>
        <v>588.53398700000002</v>
      </c>
      <c r="I8" s="183">
        <f t="shared" ca="1" si="5"/>
        <v>493.98</v>
      </c>
      <c r="J8" s="180">
        <f t="shared" ca="1" si="6"/>
        <v>86.79</v>
      </c>
      <c r="K8" s="180">
        <f t="shared" ca="1" si="7"/>
        <v>4.9800000000000004</v>
      </c>
      <c r="L8" s="180">
        <f t="shared" ca="1" si="8"/>
        <v>2.79</v>
      </c>
      <c r="M8" s="181">
        <f t="shared" ca="1" si="9"/>
        <v>588.54</v>
      </c>
      <c r="N8" s="179">
        <f t="shared" ca="1" si="10"/>
        <v>493.97495310133559</v>
      </c>
      <c r="O8" s="180">
        <f t="shared" ca="1" si="11"/>
        <v>86.789113283260292</v>
      </c>
      <c r="P8" s="180">
        <f t="shared" ca="1" si="12"/>
        <v>4.9799491202976869</v>
      </c>
      <c r="Q8" s="180">
        <f t="shared" ca="1" si="13"/>
        <v>2.7899714951065353</v>
      </c>
      <c r="R8" s="181">
        <f t="shared" ca="1" si="14"/>
        <v>588.53398700000014</v>
      </c>
      <c r="W8" s="46"/>
      <c r="X8" s="46">
        <v>8</v>
      </c>
    </row>
    <row r="9" spans="1:24">
      <c r="A9" s="61" t="s">
        <v>51</v>
      </c>
      <c r="B9" s="174">
        <f t="shared" ca="1" si="3"/>
        <v>688.71594700000003</v>
      </c>
      <c r="C9" s="179">
        <f t="shared" ca="1" si="4"/>
        <v>512.27672525309299</v>
      </c>
      <c r="D9" s="180">
        <f t="shared" ca="1" si="0"/>
        <v>164.15771584957341</v>
      </c>
      <c r="E9" s="180">
        <f t="shared" ca="1" si="0"/>
        <v>9.3589708994554925</v>
      </c>
      <c r="F9" s="181">
        <f t="shared" ca="1" si="0"/>
        <v>2.9225349978782731</v>
      </c>
      <c r="G9" s="182">
        <f t="shared" ca="1" si="1"/>
        <v>610.32249999999999</v>
      </c>
      <c r="H9" s="182">
        <f t="shared" ca="1" si="2"/>
        <v>588.53398700000002</v>
      </c>
      <c r="I9" s="183">
        <f t="shared" ca="1" si="5"/>
        <v>493.98</v>
      </c>
      <c r="J9" s="180">
        <f t="shared" ca="1" si="6"/>
        <v>86.79</v>
      </c>
      <c r="K9" s="180">
        <f t="shared" ca="1" si="7"/>
        <v>4.9800000000000004</v>
      </c>
      <c r="L9" s="180">
        <f t="shared" ca="1" si="8"/>
        <v>2.79</v>
      </c>
      <c r="M9" s="181">
        <f t="shared" ca="1" si="9"/>
        <v>588.54</v>
      </c>
      <c r="N9" s="179">
        <f t="shared" ca="1" si="10"/>
        <v>493.97495310133559</v>
      </c>
      <c r="O9" s="180">
        <f t="shared" ca="1" si="11"/>
        <v>86.789113283260292</v>
      </c>
      <c r="P9" s="180">
        <f t="shared" ca="1" si="12"/>
        <v>4.9799491202976869</v>
      </c>
      <c r="Q9" s="180">
        <f t="shared" ca="1" si="13"/>
        <v>2.7899714951065353</v>
      </c>
      <c r="R9" s="181">
        <f t="shared" ca="1" si="14"/>
        <v>588.53398700000014</v>
      </c>
      <c r="W9" s="46"/>
      <c r="X9" s="46">
        <v>9</v>
      </c>
    </row>
    <row r="10" spans="1:24">
      <c r="A10" s="61" t="s">
        <v>52</v>
      </c>
      <c r="B10" s="174">
        <f t="shared" ca="1" si="3"/>
        <v>688.71594700000003</v>
      </c>
      <c r="C10" s="179">
        <f t="shared" ca="1" si="4"/>
        <v>512.27672525309299</v>
      </c>
      <c r="D10" s="180">
        <f t="shared" ca="1" si="0"/>
        <v>164.15771584957341</v>
      </c>
      <c r="E10" s="180">
        <f t="shared" ca="1" si="0"/>
        <v>9.3589708994554925</v>
      </c>
      <c r="F10" s="181">
        <f t="shared" ca="1" si="0"/>
        <v>2.9225349978782731</v>
      </c>
      <c r="G10" s="182">
        <f t="shared" ca="1" si="1"/>
        <v>610.32249999999999</v>
      </c>
      <c r="H10" s="182">
        <f t="shared" ca="1" si="2"/>
        <v>588.53398700000002</v>
      </c>
      <c r="I10" s="183">
        <f t="shared" ca="1" si="5"/>
        <v>493.98</v>
      </c>
      <c r="J10" s="180">
        <f t="shared" ca="1" si="6"/>
        <v>86.79</v>
      </c>
      <c r="K10" s="180">
        <f t="shared" ca="1" si="7"/>
        <v>4.9800000000000004</v>
      </c>
      <c r="L10" s="180">
        <f t="shared" ca="1" si="8"/>
        <v>2.79</v>
      </c>
      <c r="M10" s="181">
        <f t="shared" ca="1" si="9"/>
        <v>588.54</v>
      </c>
      <c r="N10" s="179">
        <f t="shared" ca="1" si="10"/>
        <v>493.97495310133559</v>
      </c>
      <c r="O10" s="180">
        <f t="shared" ca="1" si="11"/>
        <v>86.789113283260292</v>
      </c>
      <c r="P10" s="180">
        <f t="shared" ca="1" si="12"/>
        <v>4.9799491202976869</v>
      </c>
      <c r="Q10" s="180">
        <f t="shared" ca="1" si="13"/>
        <v>2.7899714951065353</v>
      </c>
      <c r="R10" s="181">
        <f t="shared" ca="1" si="14"/>
        <v>588.53398700000014</v>
      </c>
      <c r="W10" s="46"/>
      <c r="X10" s="46">
        <v>10</v>
      </c>
    </row>
    <row r="11" spans="1:24">
      <c r="A11" s="61" t="s">
        <v>53</v>
      </c>
      <c r="B11" s="174">
        <f t="shared" ca="1" si="3"/>
        <v>688.71594700000003</v>
      </c>
      <c r="C11" s="179">
        <f t="shared" ca="1" si="4"/>
        <v>512.27672525309299</v>
      </c>
      <c r="D11" s="180">
        <f t="shared" ca="1" si="0"/>
        <v>164.15771584957341</v>
      </c>
      <c r="E11" s="180">
        <f t="shared" ca="1" si="0"/>
        <v>9.3589708994554925</v>
      </c>
      <c r="F11" s="181">
        <f t="shared" ca="1" si="0"/>
        <v>2.9225349978782731</v>
      </c>
      <c r="G11" s="182">
        <f t="shared" ca="1" si="1"/>
        <v>598.05259999999998</v>
      </c>
      <c r="H11" s="182">
        <f t="shared" ca="1" si="2"/>
        <v>576.70212200000003</v>
      </c>
      <c r="I11" s="183">
        <f t="shared" ca="1" si="5"/>
        <v>482.15</v>
      </c>
      <c r="J11" s="180">
        <f t="shared" ca="1" si="6"/>
        <v>86.79</v>
      </c>
      <c r="K11" s="180">
        <f t="shared" ca="1" si="7"/>
        <v>4.9800000000000004</v>
      </c>
      <c r="L11" s="180">
        <f t="shared" ca="1" si="8"/>
        <v>2.79</v>
      </c>
      <c r="M11" s="181">
        <f t="shared" ca="1" si="9"/>
        <v>576.70999999999992</v>
      </c>
      <c r="N11" s="179">
        <f t="shared" ca="1" si="10"/>
        <v>482.14341371278465</v>
      </c>
      <c r="O11" s="180">
        <f t="shared" ca="1" si="11"/>
        <v>86.788814427320517</v>
      </c>
      <c r="P11" s="180">
        <f t="shared" ca="1" si="12"/>
        <v>4.9799319719789858</v>
      </c>
      <c r="Q11" s="180">
        <f t="shared" ca="1" si="13"/>
        <v>2.7899618879159376</v>
      </c>
      <c r="R11" s="181">
        <f t="shared" ca="1" si="14"/>
        <v>576.70212200000014</v>
      </c>
      <c r="W11" s="46"/>
      <c r="X11" s="46">
        <v>11</v>
      </c>
    </row>
    <row r="12" spans="1:24">
      <c r="A12" s="61" t="s">
        <v>54</v>
      </c>
      <c r="B12" s="174">
        <f t="shared" ca="1" si="3"/>
        <v>688.71594700000003</v>
      </c>
      <c r="C12" s="179">
        <f t="shared" ca="1" si="4"/>
        <v>512.27672525309299</v>
      </c>
      <c r="D12" s="180">
        <f t="shared" ca="1" si="0"/>
        <v>164.15771584957341</v>
      </c>
      <c r="E12" s="180">
        <f t="shared" ca="1" si="0"/>
        <v>9.3589708994554925</v>
      </c>
      <c r="F12" s="181">
        <f t="shared" ca="1" si="0"/>
        <v>2.9225349978782731</v>
      </c>
      <c r="G12" s="182">
        <f t="shared" ca="1" si="1"/>
        <v>598.05259999999998</v>
      </c>
      <c r="H12" s="182">
        <f t="shared" ca="1" si="2"/>
        <v>576.70212200000003</v>
      </c>
      <c r="I12" s="183">
        <f t="shared" ca="1" si="5"/>
        <v>482.15</v>
      </c>
      <c r="J12" s="180">
        <f t="shared" ca="1" si="6"/>
        <v>86.79</v>
      </c>
      <c r="K12" s="180">
        <f t="shared" ca="1" si="7"/>
        <v>4.9800000000000004</v>
      </c>
      <c r="L12" s="180">
        <f t="shared" ca="1" si="8"/>
        <v>2.79</v>
      </c>
      <c r="M12" s="181">
        <f t="shared" ca="1" si="9"/>
        <v>576.70999999999992</v>
      </c>
      <c r="N12" s="179">
        <f t="shared" ca="1" si="10"/>
        <v>482.14341371278465</v>
      </c>
      <c r="O12" s="180">
        <f t="shared" ca="1" si="11"/>
        <v>86.788814427320517</v>
      </c>
      <c r="P12" s="180">
        <f t="shared" ca="1" si="12"/>
        <v>4.9799319719789858</v>
      </c>
      <c r="Q12" s="180">
        <f t="shared" ca="1" si="13"/>
        <v>2.7899618879159376</v>
      </c>
      <c r="R12" s="181">
        <f t="shared" ca="1" si="14"/>
        <v>576.70212200000014</v>
      </c>
      <c r="W12" s="46"/>
      <c r="X12" s="46">
        <v>12</v>
      </c>
    </row>
    <row r="13" spans="1:24">
      <c r="A13" s="61" t="s">
        <v>55</v>
      </c>
      <c r="B13" s="174">
        <f t="shared" ca="1" si="3"/>
        <v>688.71594700000003</v>
      </c>
      <c r="C13" s="179">
        <f t="shared" ca="1" si="4"/>
        <v>512.27672525309299</v>
      </c>
      <c r="D13" s="180">
        <f t="shared" ca="1" si="0"/>
        <v>164.15771584957341</v>
      </c>
      <c r="E13" s="180">
        <f t="shared" ca="1" si="0"/>
        <v>9.3589708994554925</v>
      </c>
      <c r="F13" s="181">
        <f t="shared" ca="1" si="0"/>
        <v>2.9225349978782731</v>
      </c>
      <c r="G13" s="182">
        <f t="shared" ca="1" si="1"/>
        <v>598.05259999999998</v>
      </c>
      <c r="H13" s="182">
        <f t="shared" ca="1" si="2"/>
        <v>576.70212200000003</v>
      </c>
      <c r="I13" s="183">
        <f t="shared" ca="1" si="5"/>
        <v>482.15</v>
      </c>
      <c r="J13" s="180">
        <f t="shared" ca="1" si="6"/>
        <v>86.79</v>
      </c>
      <c r="K13" s="180">
        <f t="shared" ca="1" si="7"/>
        <v>4.9800000000000004</v>
      </c>
      <c r="L13" s="180">
        <f t="shared" ca="1" si="8"/>
        <v>2.79</v>
      </c>
      <c r="M13" s="181">
        <f t="shared" ca="1" si="9"/>
        <v>576.70999999999992</v>
      </c>
      <c r="N13" s="179">
        <f t="shared" ca="1" si="10"/>
        <v>482.14341371278465</v>
      </c>
      <c r="O13" s="180">
        <f t="shared" ca="1" si="11"/>
        <v>86.788814427320517</v>
      </c>
      <c r="P13" s="180">
        <f t="shared" ca="1" si="12"/>
        <v>4.9799319719789858</v>
      </c>
      <c r="Q13" s="180">
        <f t="shared" ca="1" si="13"/>
        <v>2.7899618879159376</v>
      </c>
      <c r="R13" s="181">
        <f t="shared" ca="1" si="14"/>
        <v>576.70212200000014</v>
      </c>
      <c r="W13" s="46"/>
      <c r="X13" s="46">
        <v>13</v>
      </c>
    </row>
    <row r="14" spans="1:24">
      <c r="A14" s="61" t="s">
        <v>56</v>
      </c>
      <c r="B14" s="174">
        <f t="shared" ca="1" si="3"/>
        <v>688.71594700000003</v>
      </c>
      <c r="C14" s="179">
        <f t="shared" ca="1" si="4"/>
        <v>512.27672525309299</v>
      </c>
      <c r="D14" s="180">
        <f t="shared" ca="1" si="0"/>
        <v>164.15771584957341</v>
      </c>
      <c r="E14" s="180">
        <f t="shared" ca="1" si="0"/>
        <v>9.3589708994554925</v>
      </c>
      <c r="F14" s="181">
        <f t="shared" ca="1" si="0"/>
        <v>2.9225349978782731</v>
      </c>
      <c r="G14" s="182">
        <f t="shared" ca="1" si="1"/>
        <v>598.05259999999998</v>
      </c>
      <c r="H14" s="182">
        <f t="shared" ca="1" si="2"/>
        <v>576.70212200000003</v>
      </c>
      <c r="I14" s="183">
        <f t="shared" ca="1" si="5"/>
        <v>482.15</v>
      </c>
      <c r="J14" s="180">
        <f t="shared" ca="1" si="6"/>
        <v>86.79</v>
      </c>
      <c r="K14" s="180">
        <f t="shared" ca="1" si="7"/>
        <v>4.9800000000000004</v>
      </c>
      <c r="L14" s="180">
        <f t="shared" ca="1" si="8"/>
        <v>2.79</v>
      </c>
      <c r="M14" s="181">
        <f t="shared" ca="1" si="9"/>
        <v>576.70999999999992</v>
      </c>
      <c r="N14" s="179">
        <f t="shared" ca="1" si="10"/>
        <v>482.14341371278465</v>
      </c>
      <c r="O14" s="180">
        <f t="shared" ca="1" si="11"/>
        <v>86.788814427320517</v>
      </c>
      <c r="P14" s="180">
        <f t="shared" ca="1" si="12"/>
        <v>4.9799319719789858</v>
      </c>
      <c r="Q14" s="180">
        <f t="shared" ca="1" si="13"/>
        <v>2.7899618879159376</v>
      </c>
      <c r="R14" s="181">
        <f t="shared" ca="1" si="14"/>
        <v>576.70212200000014</v>
      </c>
      <c r="W14" s="46"/>
      <c r="X14" s="46">
        <v>14</v>
      </c>
    </row>
    <row r="15" spans="1:24">
      <c r="A15" s="61" t="s">
        <v>57</v>
      </c>
      <c r="B15" s="174">
        <f t="shared" ca="1" si="3"/>
        <v>688.71594700000003</v>
      </c>
      <c r="C15" s="179">
        <f t="shared" ca="1" si="4"/>
        <v>512.27672525309299</v>
      </c>
      <c r="D15" s="180">
        <f t="shared" ca="1" si="0"/>
        <v>164.15771584957341</v>
      </c>
      <c r="E15" s="180">
        <f t="shared" ca="1" si="0"/>
        <v>9.3589708994554925</v>
      </c>
      <c r="F15" s="181">
        <f t="shared" ca="1" si="0"/>
        <v>2.9225349978782731</v>
      </c>
      <c r="G15" s="182">
        <f t="shared" ca="1" si="1"/>
        <v>598.05259999999998</v>
      </c>
      <c r="H15" s="182">
        <f t="shared" ca="1" si="2"/>
        <v>576.70212200000003</v>
      </c>
      <c r="I15" s="183">
        <f t="shared" ca="1" si="5"/>
        <v>482.15</v>
      </c>
      <c r="J15" s="180">
        <f t="shared" ca="1" si="6"/>
        <v>86.79</v>
      </c>
      <c r="K15" s="180">
        <f t="shared" ca="1" si="7"/>
        <v>4.9800000000000004</v>
      </c>
      <c r="L15" s="180">
        <f t="shared" ca="1" si="8"/>
        <v>2.79</v>
      </c>
      <c r="M15" s="181">
        <f t="shared" ca="1" si="9"/>
        <v>576.70999999999992</v>
      </c>
      <c r="N15" s="179">
        <f t="shared" ca="1" si="10"/>
        <v>482.14341371278465</v>
      </c>
      <c r="O15" s="180">
        <f t="shared" ca="1" si="11"/>
        <v>86.788814427320517</v>
      </c>
      <c r="P15" s="180">
        <f t="shared" ca="1" si="12"/>
        <v>4.9799319719789858</v>
      </c>
      <c r="Q15" s="180">
        <f t="shared" ca="1" si="13"/>
        <v>2.7899618879159376</v>
      </c>
      <c r="R15" s="181">
        <f t="shared" ca="1" si="14"/>
        <v>576.70212200000014</v>
      </c>
      <c r="W15" s="46"/>
      <c r="X15" s="46">
        <v>15</v>
      </c>
    </row>
    <row r="16" spans="1:24">
      <c r="A16" s="61" t="s">
        <v>58</v>
      </c>
      <c r="B16" s="174">
        <f t="shared" ca="1" si="3"/>
        <v>688.71594700000003</v>
      </c>
      <c r="C16" s="179">
        <f t="shared" ca="1" si="4"/>
        <v>512.27672525309299</v>
      </c>
      <c r="D16" s="180">
        <f t="shared" ca="1" si="0"/>
        <v>164.15771584957341</v>
      </c>
      <c r="E16" s="180">
        <f t="shared" ca="1" si="0"/>
        <v>9.3589708994554925</v>
      </c>
      <c r="F16" s="181">
        <f t="shared" ca="1" si="0"/>
        <v>2.9225349978782731</v>
      </c>
      <c r="G16" s="182">
        <f t="shared" ca="1" si="1"/>
        <v>588.05259999999998</v>
      </c>
      <c r="H16" s="182">
        <f t="shared" ca="1" si="2"/>
        <v>567.059122</v>
      </c>
      <c r="I16" s="183">
        <f t="shared" ca="1" si="5"/>
        <v>472.51</v>
      </c>
      <c r="J16" s="180">
        <f t="shared" ca="1" si="6"/>
        <v>86.79</v>
      </c>
      <c r="K16" s="180">
        <f t="shared" ca="1" si="7"/>
        <v>4.9800000000000004</v>
      </c>
      <c r="L16" s="180">
        <f t="shared" ca="1" si="8"/>
        <v>2.79</v>
      </c>
      <c r="M16" s="181">
        <f t="shared" ca="1" si="9"/>
        <v>567.06999999999994</v>
      </c>
      <c r="N16" s="179">
        <f t="shared" ca="1" si="10"/>
        <v>472.50093592716951</v>
      </c>
      <c r="O16" s="180">
        <f t="shared" ca="1" si="11"/>
        <v>86.78833512331812</v>
      </c>
      <c r="P16" s="180">
        <f t="shared" ca="1" si="12"/>
        <v>4.9799044695716592</v>
      </c>
      <c r="Q16" s="180">
        <f t="shared" ca="1" si="13"/>
        <v>2.7899464799407485</v>
      </c>
      <c r="R16" s="181">
        <f t="shared" ca="1" si="14"/>
        <v>567.05912200000012</v>
      </c>
      <c r="W16" s="46"/>
      <c r="X16" s="46">
        <v>16</v>
      </c>
    </row>
    <row r="17" spans="1:24">
      <c r="A17" s="61" t="s">
        <v>59</v>
      </c>
      <c r="B17" s="174">
        <f t="shared" ca="1" si="3"/>
        <v>688.71594700000003</v>
      </c>
      <c r="C17" s="179">
        <f t="shared" ca="1" si="4"/>
        <v>512.27672525309299</v>
      </c>
      <c r="D17" s="180">
        <f t="shared" ca="1" si="0"/>
        <v>164.15771584957341</v>
      </c>
      <c r="E17" s="180">
        <f t="shared" ca="1" si="0"/>
        <v>9.3589708994554925</v>
      </c>
      <c r="F17" s="181">
        <f t="shared" ca="1" si="0"/>
        <v>2.9225349978782731</v>
      </c>
      <c r="G17" s="182">
        <f t="shared" ca="1" si="1"/>
        <v>548.05259999999998</v>
      </c>
      <c r="H17" s="182">
        <f t="shared" ca="1" si="2"/>
        <v>528.487122</v>
      </c>
      <c r="I17" s="183">
        <f t="shared" ca="1" si="5"/>
        <v>433.94</v>
      </c>
      <c r="J17" s="180">
        <f t="shared" ca="1" si="6"/>
        <v>86.79</v>
      </c>
      <c r="K17" s="180">
        <f t="shared" ca="1" si="7"/>
        <v>4.9800000000000004</v>
      </c>
      <c r="L17" s="180">
        <f t="shared" ca="1" si="8"/>
        <v>2.79</v>
      </c>
      <c r="M17" s="181">
        <f t="shared" ca="1" si="9"/>
        <v>528.5</v>
      </c>
      <c r="N17" s="179">
        <f t="shared" ca="1" si="10"/>
        <v>433.92942615076629</v>
      </c>
      <c r="O17" s="180">
        <f t="shared" ca="1" si="11"/>
        <v>86.787885181419114</v>
      </c>
      <c r="P17" s="180">
        <f t="shared" ca="1" si="12"/>
        <v>4.9798786519583729</v>
      </c>
      <c r="Q17" s="180">
        <f t="shared" ca="1" si="13"/>
        <v>2.7899320158561967</v>
      </c>
      <c r="R17" s="181">
        <f t="shared" ca="1" si="14"/>
        <v>528.487122</v>
      </c>
      <c r="W17" s="46"/>
      <c r="X17" s="46">
        <v>17</v>
      </c>
    </row>
    <row r="18" spans="1:24">
      <c r="A18" s="61" t="s">
        <v>60</v>
      </c>
      <c r="B18" s="174">
        <f t="shared" ca="1" si="3"/>
        <v>688.71594700000003</v>
      </c>
      <c r="C18" s="179">
        <f t="shared" ca="1" si="4"/>
        <v>512.27672525309299</v>
      </c>
      <c r="D18" s="180">
        <f t="shared" ca="1" si="0"/>
        <v>164.15771584957341</v>
      </c>
      <c r="E18" s="180">
        <f t="shared" ca="1" si="0"/>
        <v>9.3589708994554925</v>
      </c>
      <c r="F18" s="181">
        <f t="shared" ca="1" si="0"/>
        <v>2.9225349978782731</v>
      </c>
      <c r="G18" s="182">
        <f t="shared" ca="1" si="1"/>
        <v>518.05259999999998</v>
      </c>
      <c r="H18" s="182">
        <f t="shared" ca="1" si="2"/>
        <v>499.55812200000003</v>
      </c>
      <c r="I18" s="183">
        <f t="shared" ca="1" si="5"/>
        <v>405.01</v>
      </c>
      <c r="J18" s="180">
        <f t="shared" ca="1" si="6"/>
        <v>86.79</v>
      </c>
      <c r="K18" s="180">
        <f t="shared" ca="1" si="7"/>
        <v>4.9800000000000004</v>
      </c>
      <c r="L18" s="180">
        <f t="shared" ca="1" si="8"/>
        <v>2.79</v>
      </c>
      <c r="M18" s="181">
        <f t="shared" ca="1" si="9"/>
        <v>499.57000000000005</v>
      </c>
      <c r="N18" s="179">
        <f t="shared" ca="1" si="10"/>
        <v>405.00037030089874</v>
      </c>
      <c r="O18" s="180">
        <f t="shared" ca="1" si="11"/>
        <v>86.787936442100204</v>
      </c>
      <c r="P18" s="180">
        <f t="shared" ca="1" si="12"/>
        <v>4.9798815932902301</v>
      </c>
      <c r="Q18" s="180">
        <f t="shared" ca="1" si="13"/>
        <v>2.7899336637107912</v>
      </c>
      <c r="R18" s="181">
        <f t="shared" ca="1" si="14"/>
        <v>499.55812199999997</v>
      </c>
      <c r="W18" s="46"/>
      <c r="X18" s="46">
        <v>18</v>
      </c>
    </row>
    <row r="19" spans="1:24">
      <c r="A19" s="61" t="s">
        <v>61</v>
      </c>
      <c r="B19" s="174">
        <f t="shared" ca="1" si="3"/>
        <v>688.71594700000003</v>
      </c>
      <c r="C19" s="179">
        <f t="shared" ca="1" si="4"/>
        <v>512.27672525309299</v>
      </c>
      <c r="D19" s="180">
        <f t="shared" ca="1" si="4"/>
        <v>164.15771584957341</v>
      </c>
      <c r="E19" s="180">
        <f t="shared" ca="1" si="4"/>
        <v>9.3589708994554925</v>
      </c>
      <c r="F19" s="181">
        <f t="shared" ca="1" si="4"/>
        <v>2.9225349978782731</v>
      </c>
      <c r="G19" s="182">
        <f t="shared" ca="1" si="1"/>
        <v>518.05259999999998</v>
      </c>
      <c r="H19" s="182">
        <f t="shared" ca="1" si="2"/>
        <v>499.55812200000003</v>
      </c>
      <c r="I19" s="183">
        <f t="shared" ca="1" si="5"/>
        <v>405.01</v>
      </c>
      <c r="J19" s="180">
        <f t="shared" ca="1" si="6"/>
        <v>86.79</v>
      </c>
      <c r="K19" s="180">
        <f t="shared" ca="1" si="7"/>
        <v>4.9800000000000004</v>
      </c>
      <c r="L19" s="180">
        <f t="shared" ca="1" si="8"/>
        <v>2.79</v>
      </c>
      <c r="M19" s="181">
        <f t="shared" ca="1" si="9"/>
        <v>499.57000000000005</v>
      </c>
      <c r="N19" s="179">
        <f t="shared" ca="1" si="10"/>
        <v>405.00037030089874</v>
      </c>
      <c r="O19" s="180">
        <f t="shared" ca="1" si="11"/>
        <v>86.787936442100204</v>
      </c>
      <c r="P19" s="180">
        <f t="shared" ca="1" si="12"/>
        <v>4.9798815932902301</v>
      </c>
      <c r="Q19" s="180">
        <f t="shared" ca="1" si="13"/>
        <v>2.7899336637107912</v>
      </c>
      <c r="R19" s="181">
        <f t="shared" ca="1" si="14"/>
        <v>499.55812199999997</v>
      </c>
      <c r="W19" s="46"/>
      <c r="X19" s="46">
        <v>19</v>
      </c>
    </row>
    <row r="20" spans="1:24">
      <c r="A20" s="61" t="s">
        <v>62</v>
      </c>
      <c r="B20" s="174">
        <f t="shared" ca="1" si="3"/>
        <v>688.71594700000003</v>
      </c>
      <c r="C20" s="179">
        <f t="shared" ca="1" si="4"/>
        <v>512.27672525309299</v>
      </c>
      <c r="D20" s="180">
        <f t="shared" ca="1" si="4"/>
        <v>164.15771584957341</v>
      </c>
      <c r="E20" s="180">
        <f t="shared" ca="1" si="4"/>
        <v>9.3589708994554925</v>
      </c>
      <c r="F20" s="181">
        <f t="shared" ca="1" si="4"/>
        <v>2.9225349978782731</v>
      </c>
      <c r="G20" s="182">
        <f t="shared" ca="1" si="1"/>
        <v>518.05259999999998</v>
      </c>
      <c r="H20" s="182">
        <f t="shared" ca="1" si="2"/>
        <v>499.55812200000003</v>
      </c>
      <c r="I20" s="183">
        <f t="shared" ca="1" si="5"/>
        <v>405.01</v>
      </c>
      <c r="J20" s="180">
        <f t="shared" ca="1" si="6"/>
        <v>86.79</v>
      </c>
      <c r="K20" s="180">
        <f t="shared" ca="1" si="7"/>
        <v>4.9800000000000004</v>
      </c>
      <c r="L20" s="180">
        <f t="shared" ca="1" si="8"/>
        <v>2.79</v>
      </c>
      <c r="M20" s="181">
        <f t="shared" ca="1" si="9"/>
        <v>499.57000000000005</v>
      </c>
      <c r="N20" s="179">
        <f t="shared" ca="1" si="10"/>
        <v>405.00037030089874</v>
      </c>
      <c r="O20" s="180">
        <f t="shared" ca="1" si="11"/>
        <v>86.787936442100204</v>
      </c>
      <c r="P20" s="180">
        <f t="shared" ca="1" si="12"/>
        <v>4.9798815932902301</v>
      </c>
      <c r="Q20" s="180">
        <f t="shared" ca="1" si="13"/>
        <v>2.7899336637107912</v>
      </c>
      <c r="R20" s="181">
        <f t="shared" ca="1" si="14"/>
        <v>499.55812199999997</v>
      </c>
      <c r="W20" s="46"/>
      <c r="X20" s="46">
        <v>20</v>
      </c>
    </row>
    <row r="21" spans="1:24">
      <c r="A21" s="61" t="s">
        <v>63</v>
      </c>
      <c r="B21" s="174">
        <f t="shared" ca="1" si="3"/>
        <v>688.71594700000003</v>
      </c>
      <c r="C21" s="179">
        <f t="shared" ca="1" si="4"/>
        <v>512.27672525309299</v>
      </c>
      <c r="D21" s="180">
        <f t="shared" ca="1" si="4"/>
        <v>164.15771584957341</v>
      </c>
      <c r="E21" s="180">
        <f t="shared" ca="1" si="4"/>
        <v>9.3589708994554925</v>
      </c>
      <c r="F21" s="181">
        <f t="shared" ca="1" si="4"/>
        <v>2.9225349978782731</v>
      </c>
      <c r="G21" s="182">
        <f t="shared" ca="1" si="1"/>
        <v>518.05259999999998</v>
      </c>
      <c r="H21" s="182">
        <f t="shared" ca="1" si="2"/>
        <v>499.55812200000003</v>
      </c>
      <c r="I21" s="183">
        <f t="shared" ca="1" si="5"/>
        <v>405.01</v>
      </c>
      <c r="J21" s="180">
        <f t="shared" ca="1" si="6"/>
        <v>86.79</v>
      </c>
      <c r="K21" s="180">
        <f t="shared" ca="1" si="7"/>
        <v>4.9800000000000004</v>
      </c>
      <c r="L21" s="180">
        <f t="shared" ca="1" si="8"/>
        <v>2.79</v>
      </c>
      <c r="M21" s="181">
        <f t="shared" ca="1" si="9"/>
        <v>499.57000000000005</v>
      </c>
      <c r="N21" s="179">
        <f t="shared" ca="1" si="10"/>
        <v>405.00037030089874</v>
      </c>
      <c r="O21" s="180">
        <f t="shared" ca="1" si="11"/>
        <v>86.787936442100204</v>
      </c>
      <c r="P21" s="180">
        <f t="shared" ca="1" si="12"/>
        <v>4.9798815932902301</v>
      </c>
      <c r="Q21" s="180">
        <f t="shared" ca="1" si="13"/>
        <v>2.7899336637107912</v>
      </c>
      <c r="R21" s="181">
        <f t="shared" ca="1" si="14"/>
        <v>499.55812199999997</v>
      </c>
      <c r="W21" s="46"/>
      <c r="X21" s="46">
        <v>21</v>
      </c>
    </row>
    <row r="22" spans="1:24">
      <c r="A22" s="61" t="s">
        <v>64</v>
      </c>
      <c r="B22" s="174">
        <f t="shared" ca="1" si="3"/>
        <v>688.71594700000003</v>
      </c>
      <c r="C22" s="179">
        <f t="shared" ca="1" si="4"/>
        <v>512.27672525309299</v>
      </c>
      <c r="D22" s="180">
        <f t="shared" ca="1" si="4"/>
        <v>164.15771584957341</v>
      </c>
      <c r="E22" s="180">
        <f t="shared" ca="1" si="4"/>
        <v>9.3589708994554925</v>
      </c>
      <c r="F22" s="181">
        <f t="shared" ca="1" si="4"/>
        <v>2.9225349978782731</v>
      </c>
      <c r="G22" s="182">
        <f t="shared" ca="1" si="1"/>
        <v>518.05259999999998</v>
      </c>
      <c r="H22" s="182">
        <f t="shared" ca="1" si="2"/>
        <v>499.55812200000003</v>
      </c>
      <c r="I22" s="183">
        <f t="shared" ca="1" si="5"/>
        <v>405.01</v>
      </c>
      <c r="J22" s="180">
        <f t="shared" ca="1" si="6"/>
        <v>86.79</v>
      </c>
      <c r="K22" s="180">
        <f t="shared" ca="1" si="7"/>
        <v>4.9800000000000004</v>
      </c>
      <c r="L22" s="180">
        <f t="shared" ca="1" si="8"/>
        <v>2.79</v>
      </c>
      <c r="M22" s="181">
        <f t="shared" ca="1" si="9"/>
        <v>499.57000000000005</v>
      </c>
      <c r="N22" s="179">
        <f t="shared" ca="1" si="10"/>
        <v>405.00037030089874</v>
      </c>
      <c r="O22" s="180">
        <f t="shared" ca="1" si="11"/>
        <v>86.787936442100204</v>
      </c>
      <c r="P22" s="180">
        <f t="shared" ca="1" si="12"/>
        <v>4.9798815932902301</v>
      </c>
      <c r="Q22" s="180">
        <f t="shared" ca="1" si="13"/>
        <v>2.7899336637107912</v>
      </c>
      <c r="R22" s="181">
        <f t="shared" ca="1" si="14"/>
        <v>499.55812199999997</v>
      </c>
      <c r="W22" s="46"/>
      <c r="X22" s="46">
        <v>22</v>
      </c>
    </row>
    <row r="23" spans="1:24">
      <c r="A23" s="61" t="s">
        <v>65</v>
      </c>
      <c r="B23" s="174">
        <f t="shared" ca="1" si="3"/>
        <v>688.71594700000003</v>
      </c>
      <c r="C23" s="179">
        <f t="shared" ca="1" si="4"/>
        <v>512.27672525309299</v>
      </c>
      <c r="D23" s="180">
        <f t="shared" ca="1" si="4"/>
        <v>164.15771584957341</v>
      </c>
      <c r="E23" s="180">
        <f t="shared" ca="1" si="4"/>
        <v>9.3589708994554925</v>
      </c>
      <c r="F23" s="181">
        <f t="shared" ca="1" si="4"/>
        <v>2.9225349978782731</v>
      </c>
      <c r="G23" s="182">
        <f t="shared" ca="1" si="1"/>
        <v>468.05259999999998</v>
      </c>
      <c r="H23" s="182">
        <f t="shared" ca="1" si="2"/>
        <v>451.34312199999999</v>
      </c>
      <c r="I23" s="183">
        <f t="shared" ca="1" si="5"/>
        <v>356.79</v>
      </c>
      <c r="J23" s="180">
        <f t="shared" ca="1" si="6"/>
        <v>86.79</v>
      </c>
      <c r="K23" s="180">
        <f t="shared" ca="1" si="7"/>
        <v>4.9800000000000004</v>
      </c>
      <c r="L23" s="180">
        <f t="shared" ca="1" si="8"/>
        <v>2.79</v>
      </c>
      <c r="M23" s="181">
        <f t="shared" ca="1" si="9"/>
        <v>451.35000000000008</v>
      </c>
      <c r="N23" s="179">
        <f t="shared" ca="1" si="10"/>
        <v>356.78456297414419</v>
      </c>
      <c r="O23" s="180">
        <f t="shared" ca="1" si="11"/>
        <v>86.788677430774328</v>
      </c>
      <c r="P23" s="180">
        <f t="shared" ca="1" si="12"/>
        <v>4.9799241111332666</v>
      </c>
      <c r="Q23" s="180">
        <f t="shared" ca="1" si="13"/>
        <v>2.7899574839481551</v>
      </c>
      <c r="R23" s="181">
        <f t="shared" ca="1" si="14"/>
        <v>451.34312199999994</v>
      </c>
      <c r="W23" s="46"/>
      <c r="X23" s="46">
        <v>23</v>
      </c>
    </row>
    <row r="24" spans="1:24">
      <c r="A24" s="61" t="s">
        <v>66</v>
      </c>
      <c r="B24" s="174">
        <f t="shared" ca="1" si="3"/>
        <v>688.71594700000003</v>
      </c>
      <c r="C24" s="179">
        <f t="shared" ca="1" si="4"/>
        <v>512.27672525309299</v>
      </c>
      <c r="D24" s="180">
        <f t="shared" ca="1" si="4"/>
        <v>164.15771584957341</v>
      </c>
      <c r="E24" s="180">
        <f t="shared" ca="1" si="4"/>
        <v>9.3589708994554925</v>
      </c>
      <c r="F24" s="181">
        <f t="shared" ca="1" si="4"/>
        <v>2.9225349978782731</v>
      </c>
      <c r="G24" s="182">
        <f t="shared" ca="1" si="1"/>
        <v>478.05259999999998</v>
      </c>
      <c r="H24" s="182">
        <f t="shared" ca="1" si="2"/>
        <v>460.98612200000002</v>
      </c>
      <c r="I24" s="183">
        <f t="shared" ca="1" si="5"/>
        <v>366.44</v>
      </c>
      <c r="J24" s="180">
        <f t="shared" ca="1" si="6"/>
        <v>86.79</v>
      </c>
      <c r="K24" s="180">
        <f t="shared" ca="1" si="7"/>
        <v>4.9800000000000004</v>
      </c>
      <c r="L24" s="180">
        <f t="shared" ca="1" si="8"/>
        <v>2.79</v>
      </c>
      <c r="M24" s="181">
        <f t="shared" ca="1" si="9"/>
        <v>461.00000000000006</v>
      </c>
      <c r="N24" s="179">
        <f t="shared" ca="1" si="10"/>
        <v>366.42896864572663</v>
      </c>
      <c r="O24" s="180">
        <f t="shared" ca="1" si="11"/>
        <v>86.787387263297177</v>
      </c>
      <c r="P24" s="180">
        <f t="shared" ca="1" si="12"/>
        <v>4.9798500814750541</v>
      </c>
      <c r="Q24" s="180">
        <f t="shared" ca="1" si="13"/>
        <v>2.7899160095010846</v>
      </c>
      <c r="R24" s="181">
        <f t="shared" ca="1" si="14"/>
        <v>460.98612199999997</v>
      </c>
      <c r="W24" s="46"/>
      <c r="X24" s="46">
        <v>24</v>
      </c>
    </row>
    <row r="25" spans="1:24">
      <c r="A25" s="61" t="s">
        <v>67</v>
      </c>
      <c r="B25" s="174">
        <f t="shared" ca="1" si="3"/>
        <v>688.71594700000003</v>
      </c>
      <c r="C25" s="179">
        <f t="shared" ca="1" si="4"/>
        <v>512.27672525309299</v>
      </c>
      <c r="D25" s="180">
        <f t="shared" ca="1" si="4"/>
        <v>164.15771584957341</v>
      </c>
      <c r="E25" s="180">
        <f t="shared" ca="1" si="4"/>
        <v>9.3589708994554925</v>
      </c>
      <c r="F25" s="181">
        <f t="shared" ca="1" si="4"/>
        <v>2.9225349978782731</v>
      </c>
      <c r="G25" s="182">
        <f t="shared" ca="1" si="1"/>
        <v>528.05259999999998</v>
      </c>
      <c r="H25" s="182">
        <f t="shared" ca="1" si="2"/>
        <v>509.201122</v>
      </c>
      <c r="I25" s="183">
        <f t="shared" ca="1" si="5"/>
        <v>414.65</v>
      </c>
      <c r="J25" s="180">
        <f t="shared" ca="1" si="6"/>
        <v>86.79</v>
      </c>
      <c r="K25" s="180">
        <f t="shared" ca="1" si="7"/>
        <v>4.9800000000000004</v>
      </c>
      <c r="L25" s="180">
        <f t="shared" ca="1" si="8"/>
        <v>2.79</v>
      </c>
      <c r="M25" s="181">
        <f t="shared" ca="1" si="9"/>
        <v>509.21000000000004</v>
      </c>
      <c r="N25" s="179">
        <f t="shared" ca="1" si="10"/>
        <v>414.64277063942177</v>
      </c>
      <c r="O25" s="180">
        <f t="shared" ca="1" si="11"/>
        <v>86.788486829363137</v>
      </c>
      <c r="P25" s="180">
        <f t="shared" ca="1" si="12"/>
        <v>4.9799131744466916</v>
      </c>
      <c r="Q25" s="180">
        <f t="shared" ca="1" si="13"/>
        <v>2.7899513567683272</v>
      </c>
      <c r="R25" s="181">
        <f t="shared" ca="1" si="14"/>
        <v>509.20112199999988</v>
      </c>
      <c r="W25" s="46"/>
      <c r="X25" s="46">
        <v>25</v>
      </c>
    </row>
    <row r="26" spans="1:24">
      <c r="A26" s="61" t="s">
        <v>68</v>
      </c>
      <c r="B26" s="174">
        <f t="shared" ca="1" si="3"/>
        <v>688.71594700000003</v>
      </c>
      <c r="C26" s="179">
        <f t="shared" ca="1" si="4"/>
        <v>512.27672525309299</v>
      </c>
      <c r="D26" s="180">
        <f t="shared" ca="1" si="4"/>
        <v>164.15771584957341</v>
      </c>
      <c r="E26" s="180">
        <f t="shared" ca="1" si="4"/>
        <v>9.3589708994554925</v>
      </c>
      <c r="F26" s="181">
        <f t="shared" ca="1" si="4"/>
        <v>2.9225349978782731</v>
      </c>
      <c r="G26" s="182">
        <f t="shared" ca="1" si="1"/>
        <v>548.05259999999998</v>
      </c>
      <c r="H26" s="182">
        <f t="shared" ca="1" si="2"/>
        <v>528.487122</v>
      </c>
      <c r="I26" s="183">
        <f t="shared" ca="1" si="5"/>
        <v>433.94</v>
      </c>
      <c r="J26" s="180">
        <f t="shared" ca="1" si="6"/>
        <v>86.79</v>
      </c>
      <c r="K26" s="180">
        <f t="shared" ca="1" si="7"/>
        <v>4.9800000000000004</v>
      </c>
      <c r="L26" s="180">
        <f t="shared" ca="1" si="8"/>
        <v>2.79</v>
      </c>
      <c r="M26" s="181">
        <f t="shared" ca="1" si="9"/>
        <v>528.5</v>
      </c>
      <c r="N26" s="179">
        <f t="shared" ca="1" si="10"/>
        <v>433.92942615076629</v>
      </c>
      <c r="O26" s="180">
        <f t="shared" ca="1" si="11"/>
        <v>86.787885181419114</v>
      </c>
      <c r="P26" s="180">
        <f t="shared" ca="1" si="12"/>
        <v>4.9798786519583729</v>
      </c>
      <c r="Q26" s="180">
        <f t="shared" ca="1" si="13"/>
        <v>2.7899320158561967</v>
      </c>
      <c r="R26" s="181">
        <f t="shared" ca="1" si="14"/>
        <v>528.487122</v>
      </c>
      <c r="W26" s="46"/>
      <c r="X26" s="46">
        <v>26</v>
      </c>
    </row>
    <row r="27" spans="1:24">
      <c r="A27" s="61" t="s">
        <v>69</v>
      </c>
      <c r="B27" s="174">
        <f t="shared" ca="1" si="3"/>
        <v>688.71594700000003</v>
      </c>
      <c r="C27" s="179">
        <f t="shared" ca="1" si="4"/>
        <v>512.27672525309299</v>
      </c>
      <c r="D27" s="180">
        <f t="shared" ca="1" si="4"/>
        <v>164.15771584957341</v>
      </c>
      <c r="E27" s="180">
        <f t="shared" ca="1" si="4"/>
        <v>9.3589708994554925</v>
      </c>
      <c r="F27" s="181">
        <f t="shared" ca="1" si="4"/>
        <v>2.9225349978782731</v>
      </c>
      <c r="G27" s="182">
        <f t="shared" ca="1" si="1"/>
        <v>558.05259999999998</v>
      </c>
      <c r="H27" s="182">
        <f t="shared" ca="1" si="2"/>
        <v>538.13012200000003</v>
      </c>
      <c r="I27" s="183">
        <f t="shared" ca="1" si="5"/>
        <v>443.58</v>
      </c>
      <c r="J27" s="180">
        <f t="shared" ca="1" si="6"/>
        <v>86.79</v>
      </c>
      <c r="K27" s="180">
        <f t="shared" ca="1" si="7"/>
        <v>4.9800000000000004</v>
      </c>
      <c r="L27" s="180">
        <f t="shared" ca="1" si="8"/>
        <v>2.79</v>
      </c>
      <c r="M27" s="181">
        <f t="shared" ca="1" si="9"/>
        <v>538.14</v>
      </c>
      <c r="N27" s="179">
        <f t="shared" ca="1" si="10"/>
        <v>443.57185772616793</v>
      </c>
      <c r="O27" s="180">
        <f t="shared" ca="1" si="11"/>
        <v>86.788406898539421</v>
      </c>
      <c r="P27" s="180">
        <f t="shared" ca="1" si="12"/>
        <v>4.9799085880254221</v>
      </c>
      <c r="Q27" s="180">
        <f t="shared" ca="1" si="13"/>
        <v>2.7899487872672539</v>
      </c>
      <c r="R27" s="181">
        <f t="shared" ca="1" si="14"/>
        <v>538.13012200000003</v>
      </c>
      <c r="W27" s="46"/>
      <c r="X27" s="46">
        <v>27</v>
      </c>
    </row>
    <row r="28" spans="1:24">
      <c r="A28" s="61" t="s">
        <v>70</v>
      </c>
      <c r="B28" s="174">
        <f t="shared" ca="1" si="3"/>
        <v>688.71594700000003</v>
      </c>
      <c r="C28" s="179">
        <f t="shared" ca="1" si="4"/>
        <v>512.27672525309299</v>
      </c>
      <c r="D28" s="180">
        <f t="shared" ca="1" si="4"/>
        <v>164.15771584957341</v>
      </c>
      <c r="E28" s="180">
        <f t="shared" ca="1" si="4"/>
        <v>9.3589708994554925</v>
      </c>
      <c r="F28" s="181">
        <f t="shared" ca="1" si="4"/>
        <v>2.9225349978782731</v>
      </c>
      <c r="G28" s="182">
        <f t="shared" ca="1" si="1"/>
        <v>568.05259999999998</v>
      </c>
      <c r="H28" s="182">
        <f t="shared" ca="1" si="2"/>
        <v>547.77312199999994</v>
      </c>
      <c r="I28" s="183">
        <f t="shared" ca="1" si="5"/>
        <v>453.22</v>
      </c>
      <c r="J28" s="180">
        <f t="shared" ca="1" si="6"/>
        <v>86.79</v>
      </c>
      <c r="K28" s="180">
        <f t="shared" ca="1" si="7"/>
        <v>4.9800000000000004</v>
      </c>
      <c r="L28" s="180">
        <f t="shared" ca="1" si="8"/>
        <v>2.79</v>
      </c>
      <c r="M28" s="181">
        <f t="shared" ca="1" si="9"/>
        <v>547.78</v>
      </c>
      <c r="N28" s="179">
        <f t="shared" ca="1" si="10"/>
        <v>453.2143093081894</v>
      </c>
      <c r="O28" s="180">
        <f t="shared" ca="1" si="11"/>
        <v>86.788910252984778</v>
      </c>
      <c r="P28" s="180">
        <f t="shared" ca="1" si="12"/>
        <v>4.9799374704443391</v>
      </c>
      <c r="Q28" s="180">
        <f t="shared" ca="1" si="13"/>
        <v>2.7899649683814669</v>
      </c>
      <c r="R28" s="181">
        <f t="shared" ca="1" si="14"/>
        <v>547.77312200000006</v>
      </c>
      <c r="W28" s="46"/>
      <c r="X28" s="46">
        <v>28</v>
      </c>
    </row>
    <row r="29" spans="1:24">
      <c r="A29" s="61" t="s">
        <v>71</v>
      </c>
      <c r="B29" s="174">
        <f t="shared" ca="1" si="3"/>
        <v>688.71594700000003</v>
      </c>
      <c r="C29" s="179">
        <f t="shared" ca="1" si="4"/>
        <v>512.27672525309299</v>
      </c>
      <c r="D29" s="180">
        <f t="shared" ca="1" si="4"/>
        <v>164.15771584957341</v>
      </c>
      <c r="E29" s="180">
        <f t="shared" ca="1" si="4"/>
        <v>9.3589708994554925</v>
      </c>
      <c r="F29" s="181">
        <f t="shared" ca="1" si="4"/>
        <v>2.9225349978782731</v>
      </c>
      <c r="G29" s="182">
        <f t="shared" ca="1" si="1"/>
        <v>548.05259999999998</v>
      </c>
      <c r="H29" s="182">
        <f t="shared" ca="1" si="2"/>
        <v>528.487122</v>
      </c>
      <c r="I29" s="183">
        <f t="shared" ca="1" si="5"/>
        <v>433.94</v>
      </c>
      <c r="J29" s="180">
        <f t="shared" ca="1" si="6"/>
        <v>86.79</v>
      </c>
      <c r="K29" s="180">
        <f t="shared" ca="1" si="7"/>
        <v>4.9800000000000004</v>
      </c>
      <c r="L29" s="180">
        <f t="shared" ca="1" si="8"/>
        <v>2.79</v>
      </c>
      <c r="M29" s="181">
        <f t="shared" ca="1" si="9"/>
        <v>528.5</v>
      </c>
      <c r="N29" s="179">
        <f t="shared" ca="1" si="10"/>
        <v>433.92942615076629</v>
      </c>
      <c r="O29" s="180">
        <f t="shared" ca="1" si="11"/>
        <v>86.787885181419114</v>
      </c>
      <c r="P29" s="180">
        <f t="shared" ca="1" si="12"/>
        <v>4.9798786519583729</v>
      </c>
      <c r="Q29" s="180">
        <f t="shared" ca="1" si="13"/>
        <v>2.7899320158561967</v>
      </c>
      <c r="R29" s="181">
        <f t="shared" ca="1" si="14"/>
        <v>528.487122</v>
      </c>
      <c r="W29" s="46"/>
      <c r="X29" s="46">
        <v>29</v>
      </c>
    </row>
    <row r="30" spans="1:24">
      <c r="A30" s="61" t="s">
        <v>72</v>
      </c>
      <c r="B30" s="174">
        <f t="shared" ca="1" si="3"/>
        <v>688.71594700000003</v>
      </c>
      <c r="C30" s="179">
        <f t="shared" ca="1" si="4"/>
        <v>512.27672525309299</v>
      </c>
      <c r="D30" s="180">
        <f t="shared" ca="1" si="4"/>
        <v>164.15771584957341</v>
      </c>
      <c r="E30" s="180">
        <f t="shared" ca="1" si="4"/>
        <v>9.3589708994554925</v>
      </c>
      <c r="F30" s="181">
        <f t="shared" ca="1" si="4"/>
        <v>2.9225349978782731</v>
      </c>
      <c r="G30" s="182">
        <f t="shared" ca="1" si="1"/>
        <v>528.05259999999998</v>
      </c>
      <c r="H30" s="182">
        <f t="shared" ca="1" si="2"/>
        <v>509.201122</v>
      </c>
      <c r="I30" s="183">
        <f t="shared" ca="1" si="5"/>
        <v>414.65</v>
      </c>
      <c r="J30" s="180">
        <f t="shared" ca="1" si="6"/>
        <v>86.79</v>
      </c>
      <c r="K30" s="180">
        <f t="shared" ca="1" si="7"/>
        <v>4.9800000000000004</v>
      </c>
      <c r="L30" s="180">
        <f t="shared" ca="1" si="8"/>
        <v>2.79</v>
      </c>
      <c r="M30" s="181">
        <f t="shared" ca="1" si="9"/>
        <v>509.21000000000004</v>
      </c>
      <c r="N30" s="179">
        <f t="shared" ca="1" si="10"/>
        <v>414.64277063942177</v>
      </c>
      <c r="O30" s="180">
        <f t="shared" ca="1" si="11"/>
        <v>86.788486829363137</v>
      </c>
      <c r="P30" s="180">
        <f t="shared" ca="1" si="12"/>
        <v>4.9799131744466916</v>
      </c>
      <c r="Q30" s="180">
        <f t="shared" ca="1" si="13"/>
        <v>2.7899513567683272</v>
      </c>
      <c r="R30" s="181">
        <f t="shared" ca="1" si="14"/>
        <v>509.20112199999988</v>
      </c>
      <c r="W30" s="46"/>
      <c r="X30" s="46">
        <v>30</v>
      </c>
    </row>
    <row r="31" spans="1:24">
      <c r="A31" s="61" t="s">
        <v>73</v>
      </c>
      <c r="B31" s="174">
        <f t="shared" ca="1" si="3"/>
        <v>688.71594700000003</v>
      </c>
      <c r="C31" s="179">
        <f t="shared" ca="1" si="4"/>
        <v>512.27672525309299</v>
      </c>
      <c r="D31" s="180">
        <f t="shared" ca="1" si="4"/>
        <v>164.15771584957341</v>
      </c>
      <c r="E31" s="180">
        <f t="shared" ca="1" si="4"/>
        <v>9.3589708994554925</v>
      </c>
      <c r="F31" s="181">
        <f t="shared" ca="1" si="4"/>
        <v>2.9225349978782731</v>
      </c>
      <c r="G31" s="182">
        <f t="shared" ca="1" si="1"/>
        <v>508.05259999999998</v>
      </c>
      <c r="H31" s="182">
        <f t="shared" ca="1" si="2"/>
        <v>489.915122</v>
      </c>
      <c r="I31" s="183">
        <f t="shared" ca="1" si="5"/>
        <v>395.37</v>
      </c>
      <c r="J31" s="180">
        <f t="shared" ca="1" si="6"/>
        <v>86.79</v>
      </c>
      <c r="K31" s="180">
        <f t="shared" ca="1" si="7"/>
        <v>4.9800000000000004</v>
      </c>
      <c r="L31" s="180">
        <f t="shared" ca="1" si="8"/>
        <v>2.79</v>
      </c>
      <c r="M31" s="181">
        <f t="shared" ca="1" si="9"/>
        <v>489.93000000000006</v>
      </c>
      <c r="N31" s="179">
        <f t="shared" ca="1" si="10"/>
        <v>395.35799356059022</v>
      </c>
      <c r="O31" s="180">
        <f t="shared" ca="1" si="11"/>
        <v>86.787364395689181</v>
      </c>
      <c r="P31" s="180">
        <f t="shared" ca="1" si="12"/>
        <v>4.979848769334394</v>
      </c>
      <c r="Q31" s="180">
        <f t="shared" ca="1" si="13"/>
        <v>2.7899152743861366</v>
      </c>
      <c r="R31" s="181">
        <f t="shared" ca="1" si="14"/>
        <v>489.91512199999994</v>
      </c>
      <c r="W31" s="46"/>
      <c r="X31" s="46">
        <v>31</v>
      </c>
    </row>
    <row r="32" spans="1:24">
      <c r="A32" s="61" t="s">
        <v>74</v>
      </c>
      <c r="B32" s="174">
        <f t="shared" ca="1" si="3"/>
        <v>688.71594700000003</v>
      </c>
      <c r="C32" s="179">
        <f t="shared" ca="1" si="4"/>
        <v>512.27672525309299</v>
      </c>
      <c r="D32" s="180">
        <f t="shared" ca="1" si="4"/>
        <v>164.15771584957341</v>
      </c>
      <c r="E32" s="180">
        <f t="shared" ca="1" si="4"/>
        <v>9.3589708994554925</v>
      </c>
      <c r="F32" s="181">
        <f t="shared" ca="1" si="4"/>
        <v>2.9225349978782731</v>
      </c>
      <c r="G32" s="182">
        <f t="shared" ca="1" si="1"/>
        <v>488.05259999999998</v>
      </c>
      <c r="H32" s="182">
        <f t="shared" ca="1" si="2"/>
        <v>470.629122</v>
      </c>
      <c r="I32" s="183">
        <f t="shared" ca="1" si="5"/>
        <v>376.08</v>
      </c>
      <c r="J32" s="180">
        <f t="shared" ca="1" si="6"/>
        <v>86.79</v>
      </c>
      <c r="K32" s="180">
        <f t="shared" ca="1" si="7"/>
        <v>4.9800000000000004</v>
      </c>
      <c r="L32" s="180">
        <f t="shared" ca="1" si="8"/>
        <v>2.79</v>
      </c>
      <c r="M32" s="181">
        <f t="shared" ca="1" si="9"/>
        <v>470.64000000000004</v>
      </c>
      <c r="N32" s="179">
        <f t="shared" ca="1" si="10"/>
        <v>376.07130758490558</v>
      </c>
      <c r="O32" s="180">
        <f t="shared" ca="1" si="11"/>
        <v>86.787994004716978</v>
      </c>
      <c r="P32" s="180">
        <f t="shared" ca="1" si="12"/>
        <v>4.9798848962264151</v>
      </c>
      <c r="Q32" s="180">
        <f t="shared" ca="1" si="13"/>
        <v>2.789935514150943</v>
      </c>
      <c r="R32" s="181">
        <f t="shared" ca="1" si="14"/>
        <v>470.62912199999988</v>
      </c>
      <c r="W32" s="46"/>
      <c r="X32" s="46">
        <v>32</v>
      </c>
    </row>
    <row r="33" spans="1:24">
      <c r="A33" s="61" t="s">
        <v>75</v>
      </c>
      <c r="B33" s="174">
        <f t="shared" ca="1" si="3"/>
        <v>688.71594700000003</v>
      </c>
      <c r="C33" s="179">
        <f t="shared" ca="1" si="4"/>
        <v>512.27672525309299</v>
      </c>
      <c r="D33" s="180">
        <f t="shared" ca="1" si="4"/>
        <v>164.15771584957341</v>
      </c>
      <c r="E33" s="180">
        <f t="shared" ca="1" si="4"/>
        <v>9.3589708994554925</v>
      </c>
      <c r="F33" s="181">
        <f t="shared" ca="1" si="4"/>
        <v>2.9225349978782731</v>
      </c>
      <c r="G33" s="182">
        <f t="shared" ca="1" si="1"/>
        <v>458.05259999999998</v>
      </c>
      <c r="H33" s="182">
        <f t="shared" ca="1" si="2"/>
        <v>441.70012200000002</v>
      </c>
      <c r="I33" s="183">
        <f t="shared" ca="1" si="5"/>
        <v>347.15</v>
      </c>
      <c r="J33" s="180">
        <f t="shared" ca="1" si="6"/>
        <v>86.79</v>
      </c>
      <c r="K33" s="180">
        <f t="shared" ca="1" si="7"/>
        <v>4.9800000000000004</v>
      </c>
      <c r="L33" s="180">
        <f t="shared" ca="1" si="8"/>
        <v>2.79</v>
      </c>
      <c r="M33" s="181">
        <f t="shared" ca="1" si="9"/>
        <v>441.71000000000004</v>
      </c>
      <c r="N33" s="179">
        <f t="shared" ca="1" si="10"/>
        <v>347.14223665368678</v>
      </c>
      <c r="O33" s="180">
        <f t="shared" ca="1" si="11"/>
        <v>86.788059107513988</v>
      </c>
      <c r="P33" s="180">
        <f t="shared" ca="1" si="12"/>
        <v>4.9798886318172562</v>
      </c>
      <c r="Q33" s="180">
        <f t="shared" ca="1" si="13"/>
        <v>2.7899376069819564</v>
      </c>
      <c r="R33" s="181">
        <f t="shared" ca="1" si="14"/>
        <v>441.70012199999996</v>
      </c>
      <c r="W33" s="46"/>
      <c r="X33" s="46">
        <v>33</v>
      </c>
    </row>
    <row r="34" spans="1:24">
      <c r="A34" s="61" t="s">
        <v>76</v>
      </c>
      <c r="B34" s="174">
        <f t="shared" ca="1" si="3"/>
        <v>688.71594700000003</v>
      </c>
      <c r="C34" s="179">
        <f t="shared" ca="1" si="4"/>
        <v>512.27672525309299</v>
      </c>
      <c r="D34" s="180">
        <f t="shared" ca="1" si="4"/>
        <v>164.15771584957341</v>
      </c>
      <c r="E34" s="180">
        <f t="shared" ca="1" si="4"/>
        <v>9.3589708994554925</v>
      </c>
      <c r="F34" s="181">
        <f t="shared" ca="1" si="4"/>
        <v>2.9225349978782731</v>
      </c>
      <c r="G34" s="182">
        <f t="shared" ca="1" si="1"/>
        <v>418.05259999999998</v>
      </c>
      <c r="H34" s="182">
        <f t="shared" ca="1" si="2"/>
        <v>403.12812200000002</v>
      </c>
      <c r="I34" s="183">
        <f t="shared" ca="1" si="5"/>
        <v>308.58</v>
      </c>
      <c r="J34" s="180">
        <f t="shared" ca="1" si="6"/>
        <v>86.79</v>
      </c>
      <c r="K34" s="180">
        <f t="shared" ca="1" si="7"/>
        <v>4.9800000000000004</v>
      </c>
      <c r="L34" s="180">
        <f t="shared" ca="1" si="8"/>
        <v>2.79</v>
      </c>
      <c r="M34" s="181">
        <f t="shared" ca="1" si="9"/>
        <v>403.14000000000004</v>
      </c>
      <c r="N34" s="179">
        <f t="shared" ca="1" si="10"/>
        <v>308.57090808840599</v>
      </c>
      <c r="O34" s="180">
        <f t="shared" ca="1" si="11"/>
        <v>86.787442844619733</v>
      </c>
      <c r="P34" s="180">
        <f t="shared" ca="1" si="12"/>
        <v>4.97985327072481</v>
      </c>
      <c r="Q34" s="180">
        <f t="shared" ca="1" si="13"/>
        <v>2.7899177962494419</v>
      </c>
      <c r="R34" s="181">
        <f t="shared" ca="1" si="14"/>
        <v>403.12812199999991</v>
      </c>
      <c r="W34" s="46"/>
      <c r="X34" s="46">
        <v>34</v>
      </c>
    </row>
    <row r="35" spans="1:24">
      <c r="A35" s="61" t="s">
        <v>77</v>
      </c>
      <c r="B35" s="174">
        <f t="shared" ca="1" si="3"/>
        <v>688.71594700000003</v>
      </c>
      <c r="C35" s="179">
        <f t="shared" ca="1" si="4"/>
        <v>512.27672525309299</v>
      </c>
      <c r="D35" s="180">
        <f t="shared" ca="1" si="4"/>
        <v>164.15771584957341</v>
      </c>
      <c r="E35" s="180">
        <f t="shared" ca="1" si="4"/>
        <v>9.3589708994554925</v>
      </c>
      <c r="F35" s="181">
        <f t="shared" ca="1" si="4"/>
        <v>2.9225349978782731</v>
      </c>
      <c r="G35" s="182">
        <f t="shared" ca="1" si="1"/>
        <v>388.05259999999998</v>
      </c>
      <c r="H35" s="182">
        <f t="shared" ca="1" si="2"/>
        <v>374.19912199999999</v>
      </c>
      <c r="I35" s="183">
        <f t="shared" ca="1" si="5"/>
        <v>279.64999999999998</v>
      </c>
      <c r="J35" s="180">
        <f t="shared" ca="1" si="6"/>
        <v>86.79</v>
      </c>
      <c r="K35" s="180">
        <f t="shared" ca="1" si="7"/>
        <v>4.9800000000000004</v>
      </c>
      <c r="L35" s="180">
        <f t="shared" ca="1" si="8"/>
        <v>2.79</v>
      </c>
      <c r="M35" s="181">
        <f t="shared" ca="1" si="9"/>
        <v>374.21000000000004</v>
      </c>
      <c r="N35" s="179">
        <f t="shared" ca="1" si="10"/>
        <v>279.64187078725843</v>
      </c>
      <c r="O35" s="180">
        <f t="shared" ca="1" si="11"/>
        <v>86.787477080730071</v>
      </c>
      <c r="P35" s="180">
        <f t="shared" ca="1" si="12"/>
        <v>4.9798552351887979</v>
      </c>
      <c r="Q35" s="180">
        <f t="shared" ca="1" si="13"/>
        <v>2.7899188968226394</v>
      </c>
      <c r="R35" s="181">
        <f t="shared" ca="1" si="14"/>
        <v>374.19912199999993</v>
      </c>
      <c r="W35" s="46"/>
      <c r="X35" s="46">
        <v>35</v>
      </c>
    </row>
    <row r="36" spans="1:24">
      <c r="A36" s="61" t="s">
        <v>78</v>
      </c>
      <c r="B36" s="174">
        <f t="shared" ca="1" si="3"/>
        <v>688.71594700000003</v>
      </c>
      <c r="C36" s="179">
        <f t="shared" ref="C36:F67" ca="1" si="15">$B36*C$1/100</f>
        <v>512.27672525309299</v>
      </c>
      <c r="D36" s="180">
        <f t="shared" ca="1" si="15"/>
        <v>164.15771584957341</v>
      </c>
      <c r="E36" s="180">
        <f t="shared" ca="1" si="15"/>
        <v>9.3589708994554925</v>
      </c>
      <c r="F36" s="181">
        <f t="shared" ca="1" si="15"/>
        <v>2.9225349978782731</v>
      </c>
      <c r="G36" s="182">
        <f t="shared" ca="1" si="1"/>
        <v>388.05259999999998</v>
      </c>
      <c r="H36" s="182">
        <f t="shared" ca="1" si="2"/>
        <v>374.19912199999999</v>
      </c>
      <c r="I36" s="183">
        <f t="shared" ca="1" si="5"/>
        <v>279.64999999999998</v>
      </c>
      <c r="J36" s="180">
        <f t="shared" ca="1" si="6"/>
        <v>86.79</v>
      </c>
      <c r="K36" s="180">
        <f t="shared" ca="1" si="7"/>
        <v>4.9800000000000004</v>
      </c>
      <c r="L36" s="180">
        <f t="shared" ca="1" si="8"/>
        <v>2.79</v>
      </c>
      <c r="M36" s="181">
        <f t="shared" ca="1" si="9"/>
        <v>374.21000000000004</v>
      </c>
      <c r="N36" s="179">
        <f t="shared" ca="1" si="10"/>
        <v>279.64187078725843</v>
      </c>
      <c r="O36" s="180">
        <f t="shared" ca="1" si="11"/>
        <v>86.787477080730071</v>
      </c>
      <c r="P36" s="180">
        <f t="shared" ca="1" si="12"/>
        <v>4.9798552351887979</v>
      </c>
      <c r="Q36" s="180">
        <f t="shared" ca="1" si="13"/>
        <v>2.7899188968226394</v>
      </c>
      <c r="R36" s="181">
        <f t="shared" ca="1" si="14"/>
        <v>374.19912199999993</v>
      </c>
      <c r="W36" s="46"/>
      <c r="X36" s="46">
        <v>36</v>
      </c>
    </row>
    <row r="37" spans="1:24">
      <c r="A37" s="61" t="s">
        <v>79</v>
      </c>
      <c r="B37" s="174">
        <f t="shared" ca="1" si="3"/>
        <v>688.71594700000003</v>
      </c>
      <c r="C37" s="179">
        <f t="shared" ca="1" si="15"/>
        <v>512.27672525309299</v>
      </c>
      <c r="D37" s="180">
        <f t="shared" ca="1" si="15"/>
        <v>164.15771584957341</v>
      </c>
      <c r="E37" s="180">
        <f t="shared" ca="1" si="15"/>
        <v>9.3589708994554925</v>
      </c>
      <c r="F37" s="181">
        <f t="shared" ca="1" si="15"/>
        <v>2.9225349978782731</v>
      </c>
      <c r="G37" s="182">
        <f t="shared" ca="1" si="1"/>
        <v>388.05259999999998</v>
      </c>
      <c r="H37" s="182">
        <f t="shared" ca="1" si="2"/>
        <v>374.19912199999999</v>
      </c>
      <c r="I37" s="183">
        <f t="shared" ca="1" si="5"/>
        <v>279.64999999999998</v>
      </c>
      <c r="J37" s="180">
        <f t="shared" ca="1" si="6"/>
        <v>86.79</v>
      </c>
      <c r="K37" s="180">
        <f t="shared" ca="1" si="7"/>
        <v>4.9800000000000004</v>
      </c>
      <c r="L37" s="180">
        <f t="shared" ca="1" si="8"/>
        <v>2.79</v>
      </c>
      <c r="M37" s="181">
        <f t="shared" ca="1" si="9"/>
        <v>374.21000000000004</v>
      </c>
      <c r="N37" s="179">
        <f t="shared" ca="1" si="10"/>
        <v>279.64187078725843</v>
      </c>
      <c r="O37" s="180">
        <f t="shared" ca="1" si="11"/>
        <v>86.787477080730071</v>
      </c>
      <c r="P37" s="180">
        <f t="shared" ca="1" si="12"/>
        <v>4.9798552351887979</v>
      </c>
      <c r="Q37" s="180">
        <f t="shared" ca="1" si="13"/>
        <v>2.7899188968226394</v>
      </c>
      <c r="R37" s="181">
        <f t="shared" ca="1" si="14"/>
        <v>374.19912199999993</v>
      </c>
      <c r="W37" s="46"/>
      <c r="X37" s="46">
        <v>37</v>
      </c>
    </row>
    <row r="38" spans="1:24">
      <c r="A38" s="61" t="s">
        <v>80</v>
      </c>
      <c r="B38" s="174">
        <f t="shared" ca="1" si="3"/>
        <v>688.71594700000003</v>
      </c>
      <c r="C38" s="179">
        <f t="shared" ca="1" si="15"/>
        <v>512.27672525309299</v>
      </c>
      <c r="D38" s="180">
        <f t="shared" ca="1" si="15"/>
        <v>164.15771584957341</v>
      </c>
      <c r="E38" s="180">
        <f t="shared" ca="1" si="15"/>
        <v>9.3589708994554925</v>
      </c>
      <c r="F38" s="181">
        <f t="shared" ca="1" si="15"/>
        <v>2.9225349978782731</v>
      </c>
      <c r="G38" s="182">
        <f t="shared" ca="1" si="1"/>
        <v>388.05259999999998</v>
      </c>
      <c r="H38" s="182">
        <f t="shared" ca="1" si="2"/>
        <v>374.19912199999999</v>
      </c>
      <c r="I38" s="183">
        <f t="shared" ca="1" si="5"/>
        <v>279.64999999999998</v>
      </c>
      <c r="J38" s="180">
        <f t="shared" ca="1" si="6"/>
        <v>86.79</v>
      </c>
      <c r="K38" s="180">
        <f t="shared" ca="1" si="7"/>
        <v>4.9800000000000004</v>
      </c>
      <c r="L38" s="180">
        <f t="shared" ca="1" si="8"/>
        <v>2.79</v>
      </c>
      <c r="M38" s="181">
        <f t="shared" ca="1" si="9"/>
        <v>374.21000000000004</v>
      </c>
      <c r="N38" s="179">
        <f t="shared" ca="1" si="10"/>
        <v>279.64187078725843</v>
      </c>
      <c r="O38" s="180">
        <f t="shared" ca="1" si="11"/>
        <v>86.787477080730071</v>
      </c>
      <c r="P38" s="180">
        <f t="shared" ca="1" si="12"/>
        <v>4.9798552351887979</v>
      </c>
      <c r="Q38" s="180">
        <f t="shared" ca="1" si="13"/>
        <v>2.7899188968226394</v>
      </c>
      <c r="R38" s="181">
        <f t="shared" ca="1" si="14"/>
        <v>374.19912199999993</v>
      </c>
      <c r="W38" s="46"/>
      <c r="X38" s="46">
        <v>38</v>
      </c>
    </row>
    <row r="39" spans="1:24">
      <c r="A39" s="61" t="s">
        <v>81</v>
      </c>
      <c r="B39" s="174">
        <f t="shared" ca="1" si="3"/>
        <v>688.71594700000003</v>
      </c>
      <c r="C39" s="179">
        <f t="shared" ca="1" si="15"/>
        <v>512.27672525309299</v>
      </c>
      <c r="D39" s="180">
        <f t="shared" ca="1" si="15"/>
        <v>164.15771584957341</v>
      </c>
      <c r="E39" s="180">
        <f t="shared" ca="1" si="15"/>
        <v>9.3589708994554925</v>
      </c>
      <c r="F39" s="181">
        <f t="shared" ca="1" si="15"/>
        <v>2.9225349978782731</v>
      </c>
      <c r="G39" s="182">
        <f t="shared" ca="1" si="1"/>
        <v>388.05259999999998</v>
      </c>
      <c r="H39" s="182">
        <f t="shared" ca="1" si="2"/>
        <v>374.19912199999999</v>
      </c>
      <c r="I39" s="183">
        <f t="shared" ca="1" si="5"/>
        <v>279.64999999999998</v>
      </c>
      <c r="J39" s="180">
        <f t="shared" ca="1" si="6"/>
        <v>86.79</v>
      </c>
      <c r="K39" s="180">
        <f t="shared" ca="1" si="7"/>
        <v>4.9800000000000004</v>
      </c>
      <c r="L39" s="180">
        <f t="shared" ca="1" si="8"/>
        <v>2.79</v>
      </c>
      <c r="M39" s="181">
        <f t="shared" ca="1" si="9"/>
        <v>374.21000000000004</v>
      </c>
      <c r="N39" s="179">
        <f t="shared" ca="1" si="10"/>
        <v>279.64187078725843</v>
      </c>
      <c r="O39" s="180">
        <f t="shared" ca="1" si="11"/>
        <v>86.787477080730071</v>
      </c>
      <c r="P39" s="180">
        <f t="shared" ca="1" si="12"/>
        <v>4.9798552351887979</v>
      </c>
      <c r="Q39" s="180">
        <f t="shared" ca="1" si="13"/>
        <v>2.7899188968226394</v>
      </c>
      <c r="R39" s="181">
        <f t="shared" ca="1" si="14"/>
        <v>374.19912199999993</v>
      </c>
      <c r="W39" s="46"/>
      <c r="X39" s="46">
        <v>39</v>
      </c>
    </row>
    <row r="40" spans="1:24">
      <c r="A40" s="61" t="s">
        <v>82</v>
      </c>
      <c r="B40" s="174">
        <f t="shared" ca="1" si="3"/>
        <v>688.71594700000003</v>
      </c>
      <c r="C40" s="179">
        <f t="shared" ca="1" si="15"/>
        <v>512.27672525309299</v>
      </c>
      <c r="D40" s="180">
        <f t="shared" ca="1" si="15"/>
        <v>164.15771584957341</v>
      </c>
      <c r="E40" s="180">
        <f t="shared" ca="1" si="15"/>
        <v>9.3589708994554925</v>
      </c>
      <c r="F40" s="181">
        <f t="shared" ca="1" si="15"/>
        <v>2.9225349978782731</v>
      </c>
      <c r="G40" s="182">
        <f t="shared" ca="1" si="1"/>
        <v>388.05259999999998</v>
      </c>
      <c r="H40" s="182">
        <f t="shared" ca="1" si="2"/>
        <v>374.19912199999999</v>
      </c>
      <c r="I40" s="183">
        <f t="shared" ca="1" si="5"/>
        <v>279.64999999999998</v>
      </c>
      <c r="J40" s="180">
        <f t="shared" ca="1" si="6"/>
        <v>86.79</v>
      </c>
      <c r="K40" s="180">
        <f t="shared" ca="1" si="7"/>
        <v>4.9800000000000004</v>
      </c>
      <c r="L40" s="180">
        <f t="shared" ca="1" si="8"/>
        <v>2.79</v>
      </c>
      <c r="M40" s="181">
        <f t="shared" ca="1" si="9"/>
        <v>374.21000000000004</v>
      </c>
      <c r="N40" s="179">
        <f t="shared" ca="1" si="10"/>
        <v>279.64187078725843</v>
      </c>
      <c r="O40" s="180">
        <f t="shared" ca="1" si="11"/>
        <v>86.787477080730071</v>
      </c>
      <c r="P40" s="180">
        <f t="shared" ca="1" si="12"/>
        <v>4.9798552351887979</v>
      </c>
      <c r="Q40" s="180">
        <f t="shared" ca="1" si="13"/>
        <v>2.7899188968226394</v>
      </c>
      <c r="R40" s="181">
        <f t="shared" ca="1" si="14"/>
        <v>374.19912199999993</v>
      </c>
      <c r="W40" s="46"/>
      <c r="X40" s="46">
        <v>40</v>
      </c>
    </row>
    <row r="41" spans="1:24">
      <c r="A41" s="61" t="s">
        <v>83</v>
      </c>
      <c r="B41" s="174">
        <f t="shared" ca="1" si="3"/>
        <v>688.71594700000003</v>
      </c>
      <c r="C41" s="179">
        <f t="shared" ca="1" si="15"/>
        <v>512.27672525309299</v>
      </c>
      <c r="D41" s="180">
        <f t="shared" ca="1" si="15"/>
        <v>164.15771584957341</v>
      </c>
      <c r="E41" s="180">
        <f t="shared" ca="1" si="15"/>
        <v>9.3589708994554925</v>
      </c>
      <c r="F41" s="181">
        <f t="shared" ca="1" si="15"/>
        <v>2.9225349978782731</v>
      </c>
      <c r="G41" s="182">
        <f t="shared" ca="1" si="1"/>
        <v>388.05259999999998</v>
      </c>
      <c r="H41" s="182">
        <f t="shared" ca="1" si="2"/>
        <v>374.19912199999999</v>
      </c>
      <c r="I41" s="183">
        <f t="shared" ca="1" si="5"/>
        <v>279.64999999999998</v>
      </c>
      <c r="J41" s="180">
        <f t="shared" ca="1" si="6"/>
        <v>86.79</v>
      </c>
      <c r="K41" s="180">
        <f t="shared" ca="1" si="7"/>
        <v>4.9800000000000004</v>
      </c>
      <c r="L41" s="180">
        <f t="shared" ca="1" si="8"/>
        <v>2.79</v>
      </c>
      <c r="M41" s="181">
        <f t="shared" ca="1" si="9"/>
        <v>374.21000000000004</v>
      </c>
      <c r="N41" s="179">
        <f t="shared" ca="1" si="10"/>
        <v>279.64187078725843</v>
      </c>
      <c r="O41" s="180">
        <f t="shared" ca="1" si="11"/>
        <v>86.787477080730071</v>
      </c>
      <c r="P41" s="180">
        <f t="shared" ca="1" si="12"/>
        <v>4.9798552351887979</v>
      </c>
      <c r="Q41" s="180">
        <f t="shared" ca="1" si="13"/>
        <v>2.7899188968226394</v>
      </c>
      <c r="R41" s="181">
        <f t="shared" ca="1" si="14"/>
        <v>374.19912199999993</v>
      </c>
      <c r="W41" s="46"/>
      <c r="X41" s="46">
        <v>41</v>
      </c>
    </row>
    <row r="42" spans="1:24">
      <c r="A42" s="61" t="s">
        <v>84</v>
      </c>
      <c r="B42" s="174">
        <f t="shared" ca="1" si="3"/>
        <v>688.71594700000003</v>
      </c>
      <c r="C42" s="179">
        <f t="shared" ca="1" si="15"/>
        <v>512.27672525309299</v>
      </c>
      <c r="D42" s="180">
        <f t="shared" ca="1" si="15"/>
        <v>164.15771584957341</v>
      </c>
      <c r="E42" s="180">
        <f t="shared" ca="1" si="15"/>
        <v>9.3589708994554925</v>
      </c>
      <c r="F42" s="181">
        <f t="shared" ca="1" si="15"/>
        <v>2.9225349978782731</v>
      </c>
      <c r="G42" s="182">
        <f t="shared" ca="1" si="1"/>
        <v>388.05259999999998</v>
      </c>
      <c r="H42" s="182">
        <f t="shared" ca="1" si="2"/>
        <v>374.19912199999999</v>
      </c>
      <c r="I42" s="183">
        <f t="shared" ca="1" si="5"/>
        <v>279.64999999999998</v>
      </c>
      <c r="J42" s="180">
        <f t="shared" ca="1" si="6"/>
        <v>86.79</v>
      </c>
      <c r="K42" s="180">
        <f t="shared" ca="1" si="7"/>
        <v>4.9800000000000004</v>
      </c>
      <c r="L42" s="180">
        <f t="shared" ca="1" si="8"/>
        <v>2.79</v>
      </c>
      <c r="M42" s="181">
        <f t="shared" ca="1" si="9"/>
        <v>374.21000000000004</v>
      </c>
      <c r="N42" s="179">
        <f t="shared" ca="1" si="10"/>
        <v>279.64187078725843</v>
      </c>
      <c r="O42" s="180">
        <f t="shared" ca="1" si="11"/>
        <v>86.787477080730071</v>
      </c>
      <c r="P42" s="180">
        <f t="shared" ca="1" si="12"/>
        <v>4.9798552351887979</v>
      </c>
      <c r="Q42" s="180">
        <f t="shared" ca="1" si="13"/>
        <v>2.7899188968226394</v>
      </c>
      <c r="R42" s="181">
        <f t="shared" ca="1" si="14"/>
        <v>374.19912199999993</v>
      </c>
      <c r="W42" s="46"/>
      <c r="X42" s="46">
        <v>42</v>
      </c>
    </row>
    <row r="43" spans="1:24">
      <c r="A43" s="61" t="s">
        <v>85</v>
      </c>
      <c r="B43" s="174">
        <f t="shared" ca="1" si="3"/>
        <v>688.71594700000003</v>
      </c>
      <c r="C43" s="179">
        <f t="shared" ca="1" si="15"/>
        <v>512.27672525309299</v>
      </c>
      <c r="D43" s="180">
        <f t="shared" ca="1" si="15"/>
        <v>164.15771584957341</v>
      </c>
      <c r="E43" s="180">
        <f t="shared" ca="1" si="15"/>
        <v>9.3589708994554925</v>
      </c>
      <c r="F43" s="181">
        <f t="shared" ca="1" si="15"/>
        <v>2.9225349978782731</v>
      </c>
      <c r="G43" s="182">
        <f t="shared" ca="1" si="1"/>
        <v>388.05259999999998</v>
      </c>
      <c r="H43" s="182">
        <f t="shared" ca="1" si="2"/>
        <v>374.19912199999999</v>
      </c>
      <c r="I43" s="183">
        <f t="shared" ca="1" si="5"/>
        <v>279.64999999999998</v>
      </c>
      <c r="J43" s="180">
        <f t="shared" ca="1" si="6"/>
        <v>86.79</v>
      </c>
      <c r="K43" s="180">
        <f t="shared" ca="1" si="7"/>
        <v>4.9800000000000004</v>
      </c>
      <c r="L43" s="180">
        <f t="shared" ca="1" si="8"/>
        <v>2.79</v>
      </c>
      <c r="M43" s="181">
        <f t="shared" ca="1" si="9"/>
        <v>374.21000000000004</v>
      </c>
      <c r="N43" s="179">
        <f t="shared" ca="1" si="10"/>
        <v>279.64187078725843</v>
      </c>
      <c r="O43" s="180">
        <f t="shared" ca="1" si="11"/>
        <v>86.787477080730071</v>
      </c>
      <c r="P43" s="180">
        <f t="shared" ca="1" si="12"/>
        <v>4.9798552351887979</v>
      </c>
      <c r="Q43" s="180">
        <f t="shared" ca="1" si="13"/>
        <v>2.7899188968226394</v>
      </c>
      <c r="R43" s="181">
        <f t="shared" ca="1" si="14"/>
        <v>374.19912199999993</v>
      </c>
      <c r="W43" s="46"/>
      <c r="X43" s="46">
        <v>43</v>
      </c>
    </row>
    <row r="44" spans="1:24">
      <c r="A44" s="61" t="s">
        <v>86</v>
      </c>
      <c r="B44" s="174">
        <f t="shared" ca="1" si="3"/>
        <v>688.71594700000003</v>
      </c>
      <c r="C44" s="179">
        <f t="shared" ca="1" si="15"/>
        <v>512.27672525309299</v>
      </c>
      <c r="D44" s="180">
        <f t="shared" ca="1" si="15"/>
        <v>164.15771584957341</v>
      </c>
      <c r="E44" s="180">
        <f t="shared" ca="1" si="15"/>
        <v>9.3589708994554925</v>
      </c>
      <c r="F44" s="181">
        <f t="shared" ca="1" si="15"/>
        <v>2.9225349978782731</v>
      </c>
      <c r="G44" s="182">
        <f t="shared" ca="1" si="1"/>
        <v>388.05259999999998</v>
      </c>
      <c r="H44" s="182">
        <f t="shared" ca="1" si="2"/>
        <v>374.19912199999999</v>
      </c>
      <c r="I44" s="183">
        <f t="shared" ca="1" si="5"/>
        <v>279.64999999999998</v>
      </c>
      <c r="J44" s="180">
        <f t="shared" ca="1" si="6"/>
        <v>86.79</v>
      </c>
      <c r="K44" s="180">
        <f t="shared" ca="1" si="7"/>
        <v>4.9800000000000004</v>
      </c>
      <c r="L44" s="180">
        <f t="shared" ca="1" si="8"/>
        <v>2.79</v>
      </c>
      <c r="M44" s="181">
        <f t="shared" ca="1" si="9"/>
        <v>374.21000000000004</v>
      </c>
      <c r="N44" s="179">
        <f t="shared" ca="1" si="10"/>
        <v>279.64187078725843</v>
      </c>
      <c r="O44" s="180">
        <f t="shared" ca="1" si="11"/>
        <v>86.787477080730071</v>
      </c>
      <c r="P44" s="180">
        <f t="shared" ca="1" si="12"/>
        <v>4.9798552351887979</v>
      </c>
      <c r="Q44" s="180">
        <f t="shared" ca="1" si="13"/>
        <v>2.7899188968226394</v>
      </c>
      <c r="R44" s="181">
        <f t="shared" ca="1" si="14"/>
        <v>374.19912199999993</v>
      </c>
      <c r="W44" s="46"/>
      <c r="X44" s="46">
        <v>44</v>
      </c>
    </row>
    <row r="45" spans="1:24">
      <c r="A45" s="61" t="s">
        <v>87</v>
      </c>
      <c r="B45" s="174">
        <f t="shared" ca="1" si="3"/>
        <v>688.71594700000003</v>
      </c>
      <c r="C45" s="179">
        <f t="shared" ca="1" si="15"/>
        <v>512.27672525309299</v>
      </c>
      <c r="D45" s="180">
        <f t="shared" ca="1" si="15"/>
        <v>164.15771584957341</v>
      </c>
      <c r="E45" s="180">
        <f t="shared" ca="1" si="15"/>
        <v>9.3589708994554925</v>
      </c>
      <c r="F45" s="181">
        <f t="shared" ca="1" si="15"/>
        <v>2.9225349978782731</v>
      </c>
      <c r="G45" s="182">
        <f t="shared" ca="1" si="1"/>
        <v>388.05259999999998</v>
      </c>
      <c r="H45" s="182">
        <f t="shared" ca="1" si="2"/>
        <v>374.19912199999999</v>
      </c>
      <c r="I45" s="183">
        <f t="shared" ca="1" si="5"/>
        <v>279.64999999999998</v>
      </c>
      <c r="J45" s="180">
        <f t="shared" ca="1" si="6"/>
        <v>86.79</v>
      </c>
      <c r="K45" s="180">
        <f t="shared" ca="1" si="7"/>
        <v>4.9800000000000004</v>
      </c>
      <c r="L45" s="180">
        <f t="shared" ca="1" si="8"/>
        <v>2.79</v>
      </c>
      <c r="M45" s="181">
        <f t="shared" ca="1" si="9"/>
        <v>374.21000000000004</v>
      </c>
      <c r="N45" s="179">
        <f t="shared" ca="1" si="10"/>
        <v>279.64187078725843</v>
      </c>
      <c r="O45" s="180">
        <f t="shared" ca="1" si="11"/>
        <v>86.787477080730071</v>
      </c>
      <c r="P45" s="180">
        <f t="shared" ca="1" si="12"/>
        <v>4.9798552351887979</v>
      </c>
      <c r="Q45" s="180">
        <f t="shared" ca="1" si="13"/>
        <v>2.7899188968226394</v>
      </c>
      <c r="R45" s="181">
        <f t="shared" ca="1" si="14"/>
        <v>374.19912199999993</v>
      </c>
      <c r="W45" s="46"/>
      <c r="X45" s="46">
        <v>45</v>
      </c>
    </row>
    <row r="46" spans="1:24">
      <c r="A46" s="61" t="s">
        <v>88</v>
      </c>
      <c r="B46" s="174">
        <f t="shared" ca="1" si="3"/>
        <v>688.71594700000003</v>
      </c>
      <c r="C46" s="179">
        <f t="shared" ca="1" si="15"/>
        <v>512.27672525309299</v>
      </c>
      <c r="D46" s="180">
        <f t="shared" ca="1" si="15"/>
        <v>164.15771584957341</v>
      </c>
      <c r="E46" s="180">
        <f t="shared" ca="1" si="15"/>
        <v>9.3589708994554925</v>
      </c>
      <c r="F46" s="181">
        <f t="shared" ca="1" si="15"/>
        <v>2.9225349978782731</v>
      </c>
      <c r="G46" s="182">
        <f t="shared" ca="1" si="1"/>
        <v>388.05259999999998</v>
      </c>
      <c r="H46" s="182">
        <f t="shared" ca="1" si="2"/>
        <v>374.19912199999999</v>
      </c>
      <c r="I46" s="183">
        <f t="shared" ca="1" si="5"/>
        <v>279.64999999999998</v>
      </c>
      <c r="J46" s="180">
        <f t="shared" ca="1" si="6"/>
        <v>86.79</v>
      </c>
      <c r="K46" s="180">
        <f t="shared" ca="1" si="7"/>
        <v>4.9800000000000004</v>
      </c>
      <c r="L46" s="180">
        <f t="shared" ca="1" si="8"/>
        <v>2.79</v>
      </c>
      <c r="M46" s="181">
        <f t="shared" ca="1" si="9"/>
        <v>374.21000000000004</v>
      </c>
      <c r="N46" s="179">
        <f t="shared" ca="1" si="10"/>
        <v>279.64187078725843</v>
      </c>
      <c r="O46" s="180">
        <f t="shared" ca="1" si="11"/>
        <v>86.787477080730071</v>
      </c>
      <c r="P46" s="180">
        <f t="shared" ca="1" si="12"/>
        <v>4.9798552351887979</v>
      </c>
      <c r="Q46" s="180">
        <f t="shared" ca="1" si="13"/>
        <v>2.7899188968226394</v>
      </c>
      <c r="R46" s="181">
        <f t="shared" ca="1" si="14"/>
        <v>374.19912199999993</v>
      </c>
      <c r="W46" s="46"/>
      <c r="X46" s="46">
        <v>46</v>
      </c>
    </row>
    <row r="47" spans="1:24">
      <c r="A47" s="61" t="s">
        <v>89</v>
      </c>
      <c r="B47" s="174">
        <f t="shared" ca="1" si="3"/>
        <v>688.71594700000003</v>
      </c>
      <c r="C47" s="179">
        <f t="shared" ca="1" si="15"/>
        <v>512.27672525309299</v>
      </c>
      <c r="D47" s="180">
        <f t="shared" ca="1" si="15"/>
        <v>164.15771584957341</v>
      </c>
      <c r="E47" s="180">
        <f t="shared" ca="1" si="15"/>
        <v>9.3589708994554925</v>
      </c>
      <c r="F47" s="181">
        <f t="shared" ca="1" si="15"/>
        <v>2.9225349978782731</v>
      </c>
      <c r="G47" s="182">
        <f t="shared" ca="1" si="1"/>
        <v>388.05259999999998</v>
      </c>
      <c r="H47" s="182">
        <f t="shared" ca="1" si="2"/>
        <v>374.19912199999999</v>
      </c>
      <c r="I47" s="183">
        <f t="shared" ca="1" si="5"/>
        <v>279.64999999999998</v>
      </c>
      <c r="J47" s="180">
        <f t="shared" ca="1" si="6"/>
        <v>86.79</v>
      </c>
      <c r="K47" s="180">
        <f t="shared" ca="1" si="7"/>
        <v>4.9800000000000004</v>
      </c>
      <c r="L47" s="180">
        <f t="shared" ca="1" si="8"/>
        <v>2.79</v>
      </c>
      <c r="M47" s="181">
        <f t="shared" ca="1" si="9"/>
        <v>374.21000000000004</v>
      </c>
      <c r="N47" s="179">
        <f t="shared" ca="1" si="10"/>
        <v>279.64187078725843</v>
      </c>
      <c r="O47" s="180">
        <f t="shared" ca="1" si="11"/>
        <v>86.787477080730071</v>
      </c>
      <c r="P47" s="180">
        <f t="shared" ca="1" si="12"/>
        <v>4.9798552351887979</v>
      </c>
      <c r="Q47" s="180">
        <f t="shared" ca="1" si="13"/>
        <v>2.7899188968226394</v>
      </c>
      <c r="R47" s="181">
        <f t="shared" ca="1" si="14"/>
        <v>374.19912199999993</v>
      </c>
      <c r="W47" s="46"/>
      <c r="X47" s="46">
        <v>47</v>
      </c>
    </row>
    <row r="48" spans="1:24">
      <c r="A48" s="61" t="s">
        <v>90</v>
      </c>
      <c r="B48" s="174">
        <f t="shared" ca="1" si="3"/>
        <v>688.71594700000003</v>
      </c>
      <c r="C48" s="179">
        <f t="shared" ca="1" si="15"/>
        <v>512.27672525309299</v>
      </c>
      <c r="D48" s="180">
        <f t="shared" ca="1" si="15"/>
        <v>164.15771584957341</v>
      </c>
      <c r="E48" s="180">
        <f t="shared" ca="1" si="15"/>
        <v>9.3589708994554925</v>
      </c>
      <c r="F48" s="181">
        <f t="shared" ca="1" si="15"/>
        <v>2.9225349978782731</v>
      </c>
      <c r="G48" s="182">
        <f t="shared" ca="1" si="1"/>
        <v>388.05259999999998</v>
      </c>
      <c r="H48" s="182">
        <f t="shared" ca="1" si="2"/>
        <v>374.19912199999999</v>
      </c>
      <c r="I48" s="183">
        <f t="shared" ca="1" si="5"/>
        <v>279.64999999999998</v>
      </c>
      <c r="J48" s="180">
        <f t="shared" ca="1" si="6"/>
        <v>86.79</v>
      </c>
      <c r="K48" s="180">
        <f t="shared" ca="1" si="7"/>
        <v>4.9800000000000004</v>
      </c>
      <c r="L48" s="180">
        <f t="shared" ca="1" si="8"/>
        <v>2.79</v>
      </c>
      <c r="M48" s="181">
        <f t="shared" ca="1" si="9"/>
        <v>374.21000000000004</v>
      </c>
      <c r="N48" s="179">
        <f t="shared" ca="1" si="10"/>
        <v>279.64187078725843</v>
      </c>
      <c r="O48" s="180">
        <f t="shared" ca="1" si="11"/>
        <v>86.787477080730071</v>
      </c>
      <c r="P48" s="180">
        <f t="shared" ca="1" si="12"/>
        <v>4.9798552351887979</v>
      </c>
      <c r="Q48" s="180">
        <f t="shared" ca="1" si="13"/>
        <v>2.7899188968226394</v>
      </c>
      <c r="R48" s="181">
        <f t="shared" ca="1" si="14"/>
        <v>374.19912199999993</v>
      </c>
      <c r="W48" s="46"/>
      <c r="X48" s="46">
        <v>48</v>
      </c>
    </row>
    <row r="49" spans="1:24">
      <c r="A49" s="61" t="s">
        <v>91</v>
      </c>
      <c r="B49" s="174">
        <f t="shared" ca="1" si="3"/>
        <v>688.71594700000003</v>
      </c>
      <c r="C49" s="179">
        <f t="shared" ca="1" si="15"/>
        <v>512.27672525309299</v>
      </c>
      <c r="D49" s="180">
        <f t="shared" ca="1" si="15"/>
        <v>164.15771584957341</v>
      </c>
      <c r="E49" s="180">
        <f t="shared" ca="1" si="15"/>
        <v>9.3589708994554925</v>
      </c>
      <c r="F49" s="181">
        <f t="shared" ca="1" si="15"/>
        <v>2.9225349978782731</v>
      </c>
      <c r="G49" s="182">
        <f t="shared" ca="1" si="1"/>
        <v>379.79259999999999</v>
      </c>
      <c r="H49" s="182">
        <f t="shared" ca="1" si="2"/>
        <v>366.23400400000003</v>
      </c>
      <c r="I49" s="183">
        <f t="shared" ca="1" si="5"/>
        <v>271.68</v>
      </c>
      <c r="J49" s="180">
        <f t="shared" ca="1" si="6"/>
        <v>86.79</v>
      </c>
      <c r="K49" s="180">
        <f t="shared" ca="1" si="7"/>
        <v>4.9800000000000004</v>
      </c>
      <c r="L49" s="180">
        <f t="shared" ca="1" si="8"/>
        <v>2.79</v>
      </c>
      <c r="M49" s="181">
        <f t="shared" ca="1" si="9"/>
        <v>366.24000000000007</v>
      </c>
      <c r="N49" s="179">
        <f t="shared" ca="1" si="10"/>
        <v>271.6755521153342</v>
      </c>
      <c r="O49" s="180">
        <f t="shared" ca="1" si="11"/>
        <v>86.788579093381387</v>
      </c>
      <c r="P49" s="180">
        <f t="shared" ca="1" si="12"/>
        <v>4.9799184685452165</v>
      </c>
      <c r="Q49" s="180">
        <f t="shared" ca="1" si="13"/>
        <v>2.7899543227391872</v>
      </c>
      <c r="R49" s="181">
        <f t="shared" ca="1" si="14"/>
        <v>366.23400399999997</v>
      </c>
      <c r="W49" s="46"/>
      <c r="X49" s="46">
        <v>49</v>
      </c>
    </row>
    <row r="50" spans="1:24">
      <c r="A50" s="61" t="s">
        <v>92</v>
      </c>
      <c r="B50" s="174">
        <f t="shared" ca="1" si="3"/>
        <v>688.71594700000003</v>
      </c>
      <c r="C50" s="179">
        <f t="shared" ca="1" si="15"/>
        <v>512.27672525309299</v>
      </c>
      <c r="D50" s="180">
        <f t="shared" ca="1" si="15"/>
        <v>164.15771584957341</v>
      </c>
      <c r="E50" s="180">
        <f t="shared" ca="1" si="15"/>
        <v>9.3589708994554925</v>
      </c>
      <c r="F50" s="181">
        <f t="shared" ca="1" si="15"/>
        <v>2.9225349978782731</v>
      </c>
      <c r="G50" s="182">
        <f t="shared" ca="1" si="1"/>
        <v>379.79259999999999</v>
      </c>
      <c r="H50" s="182">
        <f t="shared" ca="1" si="2"/>
        <v>366.23400400000003</v>
      </c>
      <c r="I50" s="183">
        <f t="shared" ca="1" si="5"/>
        <v>271.68</v>
      </c>
      <c r="J50" s="180">
        <f t="shared" ca="1" si="6"/>
        <v>86.79</v>
      </c>
      <c r="K50" s="180">
        <f t="shared" ca="1" si="7"/>
        <v>4.9800000000000004</v>
      </c>
      <c r="L50" s="180">
        <f t="shared" ca="1" si="8"/>
        <v>2.79</v>
      </c>
      <c r="M50" s="181">
        <f t="shared" ca="1" si="9"/>
        <v>366.24000000000007</v>
      </c>
      <c r="N50" s="179">
        <f t="shared" ca="1" si="10"/>
        <v>271.6755521153342</v>
      </c>
      <c r="O50" s="180">
        <f t="shared" ca="1" si="11"/>
        <v>86.788579093381387</v>
      </c>
      <c r="P50" s="180">
        <f t="shared" ca="1" si="12"/>
        <v>4.9799184685452165</v>
      </c>
      <c r="Q50" s="180">
        <f t="shared" ca="1" si="13"/>
        <v>2.7899543227391872</v>
      </c>
      <c r="R50" s="181">
        <f t="shared" ca="1" si="14"/>
        <v>366.23400399999997</v>
      </c>
      <c r="W50" s="46"/>
      <c r="X50" s="46">
        <v>50</v>
      </c>
    </row>
    <row r="51" spans="1:24">
      <c r="A51" s="61" t="s">
        <v>93</v>
      </c>
      <c r="B51" s="174">
        <f t="shared" ca="1" si="3"/>
        <v>688.71594700000003</v>
      </c>
      <c r="C51" s="179">
        <f t="shared" ca="1" si="15"/>
        <v>512.27672525309299</v>
      </c>
      <c r="D51" s="180">
        <f t="shared" ca="1" si="15"/>
        <v>164.15771584957341</v>
      </c>
      <c r="E51" s="180">
        <f t="shared" ca="1" si="15"/>
        <v>9.3589708994554925</v>
      </c>
      <c r="F51" s="181">
        <f t="shared" ca="1" si="15"/>
        <v>2.9225349978782731</v>
      </c>
      <c r="G51" s="182">
        <f t="shared" ca="1" si="1"/>
        <v>379.79259999999999</v>
      </c>
      <c r="H51" s="182">
        <f t="shared" ca="1" si="2"/>
        <v>366.23400400000003</v>
      </c>
      <c r="I51" s="183">
        <f t="shared" ca="1" si="5"/>
        <v>271.68</v>
      </c>
      <c r="J51" s="180">
        <f t="shared" ca="1" si="6"/>
        <v>86.79</v>
      </c>
      <c r="K51" s="180">
        <f t="shared" ca="1" si="7"/>
        <v>4.9800000000000004</v>
      </c>
      <c r="L51" s="180">
        <f t="shared" ca="1" si="8"/>
        <v>2.79</v>
      </c>
      <c r="M51" s="181">
        <f t="shared" ca="1" si="9"/>
        <v>366.24000000000007</v>
      </c>
      <c r="N51" s="179">
        <f t="shared" ca="1" si="10"/>
        <v>271.6755521153342</v>
      </c>
      <c r="O51" s="180">
        <f t="shared" ca="1" si="11"/>
        <v>86.788579093381387</v>
      </c>
      <c r="P51" s="180">
        <f t="shared" ca="1" si="12"/>
        <v>4.9799184685452165</v>
      </c>
      <c r="Q51" s="180">
        <f t="shared" ca="1" si="13"/>
        <v>2.7899543227391872</v>
      </c>
      <c r="R51" s="181">
        <f t="shared" ca="1" si="14"/>
        <v>366.23400399999997</v>
      </c>
      <c r="W51" s="46"/>
      <c r="X51" s="46">
        <v>51</v>
      </c>
    </row>
    <row r="52" spans="1:24">
      <c r="A52" s="61" t="s">
        <v>94</v>
      </c>
      <c r="B52" s="174">
        <f t="shared" ca="1" si="3"/>
        <v>688.71594700000003</v>
      </c>
      <c r="C52" s="179">
        <f t="shared" ca="1" si="15"/>
        <v>512.27672525309299</v>
      </c>
      <c r="D52" s="180">
        <f t="shared" ca="1" si="15"/>
        <v>164.15771584957341</v>
      </c>
      <c r="E52" s="180">
        <f t="shared" ca="1" si="15"/>
        <v>9.3589708994554925</v>
      </c>
      <c r="F52" s="181">
        <f t="shared" ca="1" si="15"/>
        <v>2.9225349978782731</v>
      </c>
      <c r="G52" s="182">
        <f t="shared" ca="1" si="1"/>
        <v>379.79259999999999</v>
      </c>
      <c r="H52" s="182">
        <f t="shared" ca="1" si="2"/>
        <v>366.23400400000003</v>
      </c>
      <c r="I52" s="183">
        <f t="shared" ca="1" si="5"/>
        <v>271.68</v>
      </c>
      <c r="J52" s="180">
        <f t="shared" ca="1" si="6"/>
        <v>86.79</v>
      </c>
      <c r="K52" s="180">
        <f t="shared" ca="1" si="7"/>
        <v>4.9800000000000004</v>
      </c>
      <c r="L52" s="180">
        <f t="shared" ca="1" si="8"/>
        <v>2.79</v>
      </c>
      <c r="M52" s="181">
        <f t="shared" ca="1" si="9"/>
        <v>366.24000000000007</v>
      </c>
      <c r="N52" s="179">
        <f t="shared" ca="1" si="10"/>
        <v>271.6755521153342</v>
      </c>
      <c r="O52" s="180">
        <f t="shared" ca="1" si="11"/>
        <v>86.788579093381387</v>
      </c>
      <c r="P52" s="180">
        <f t="shared" ca="1" si="12"/>
        <v>4.9799184685452165</v>
      </c>
      <c r="Q52" s="180">
        <f t="shared" ca="1" si="13"/>
        <v>2.7899543227391872</v>
      </c>
      <c r="R52" s="181">
        <f t="shared" ca="1" si="14"/>
        <v>366.23400399999997</v>
      </c>
      <c r="W52" s="46"/>
      <c r="X52" s="46">
        <v>52</v>
      </c>
    </row>
    <row r="53" spans="1:24">
      <c r="A53" s="61" t="s">
        <v>95</v>
      </c>
      <c r="B53" s="174">
        <f t="shared" ca="1" si="3"/>
        <v>688.71594700000003</v>
      </c>
      <c r="C53" s="179">
        <f t="shared" ca="1" si="15"/>
        <v>512.27672525309299</v>
      </c>
      <c r="D53" s="180">
        <f t="shared" ca="1" si="15"/>
        <v>164.15771584957341</v>
      </c>
      <c r="E53" s="180">
        <f t="shared" ca="1" si="15"/>
        <v>9.3589708994554925</v>
      </c>
      <c r="F53" s="181">
        <f t="shared" ca="1" si="15"/>
        <v>2.9225349978782731</v>
      </c>
      <c r="G53" s="182">
        <f t="shared" ca="1" si="1"/>
        <v>379.79259999999999</v>
      </c>
      <c r="H53" s="182">
        <f t="shared" ca="1" si="2"/>
        <v>366.23400400000003</v>
      </c>
      <c r="I53" s="183">
        <f t="shared" ca="1" si="5"/>
        <v>271.68</v>
      </c>
      <c r="J53" s="180">
        <f t="shared" ca="1" si="6"/>
        <v>86.79</v>
      </c>
      <c r="K53" s="180">
        <f t="shared" ca="1" si="7"/>
        <v>4.9800000000000004</v>
      </c>
      <c r="L53" s="180">
        <f t="shared" ca="1" si="8"/>
        <v>2.79</v>
      </c>
      <c r="M53" s="181">
        <f t="shared" ca="1" si="9"/>
        <v>366.24000000000007</v>
      </c>
      <c r="N53" s="179">
        <f t="shared" ca="1" si="10"/>
        <v>271.6755521153342</v>
      </c>
      <c r="O53" s="180">
        <f t="shared" ca="1" si="11"/>
        <v>86.788579093381387</v>
      </c>
      <c r="P53" s="180">
        <f t="shared" ca="1" si="12"/>
        <v>4.9799184685452165</v>
      </c>
      <c r="Q53" s="180">
        <f t="shared" ca="1" si="13"/>
        <v>2.7899543227391872</v>
      </c>
      <c r="R53" s="181">
        <f t="shared" ca="1" si="14"/>
        <v>366.23400399999997</v>
      </c>
      <c r="W53" s="46"/>
      <c r="X53" s="46">
        <v>53</v>
      </c>
    </row>
    <row r="54" spans="1:24">
      <c r="A54" s="61" t="s">
        <v>96</v>
      </c>
      <c r="B54" s="174">
        <f t="shared" ca="1" si="3"/>
        <v>688.71594700000003</v>
      </c>
      <c r="C54" s="179">
        <f t="shared" ca="1" si="15"/>
        <v>512.27672525309299</v>
      </c>
      <c r="D54" s="180">
        <f t="shared" ca="1" si="15"/>
        <v>164.15771584957341</v>
      </c>
      <c r="E54" s="180">
        <f t="shared" ca="1" si="15"/>
        <v>9.3589708994554925</v>
      </c>
      <c r="F54" s="181">
        <f t="shared" ca="1" si="15"/>
        <v>2.9225349978782731</v>
      </c>
      <c r="G54" s="182">
        <f t="shared" ca="1" si="1"/>
        <v>379.79259999999999</v>
      </c>
      <c r="H54" s="182">
        <f t="shared" ca="1" si="2"/>
        <v>366.23400400000003</v>
      </c>
      <c r="I54" s="183">
        <f t="shared" ca="1" si="5"/>
        <v>271.68</v>
      </c>
      <c r="J54" s="180">
        <f t="shared" ca="1" si="6"/>
        <v>86.79</v>
      </c>
      <c r="K54" s="180">
        <f t="shared" ca="1" si="7"/>
        <v>4.9800000000000004</v>
      </c>
      <c r="L54" s="180">
        <f t="shared" ca="1" si="8"/>
        <v>2.79</v>
      </c>
      <c r="M54" s="181">
        <f t="shared" ca="1" si="9"/>
        <v>366.24000000000007</v>
      </c>
      <c r="N54" s="179">
        <f t="shared" ca="1" si="10"/>
        <v>271.6755521153342</v>
      </c>
      <c r="O54" s="180">
        <f t="shared" ca="1" si="11"/>
        <v>86.788579093381387</v>
      </c>
      <c r="P54" s="180">
        <f t="shared" ca="1" si="12"/>
        <v>4.9799184685452165</v>
      </c>
      <c r="Q54" s="180">
        <f t="shared" ca="1" si="13"/>
        <v>2.7899543227391872</v>
      </c>
      <c r="R54" s="181">
        <f t="shared" ca="1" si="14"/>
        <v>366.23400399999997</v>
      </c>
      <c r="W54" s="46"/>
      <c r="X54" s="46">
        <v>54</v>
      </c>
    </row>
    <row r="55" spans="1:24">
      <c r="A55" s="61" t="s">
        <v>97</v>
      </c>
      <c r="B55" s="174">
        <f t="shared" ca="1" si="3"/>
        <v>688.71594700000003</v>
      </c>
      <c r="C55" s="179">
        <f t="shared" ca="1" si="15"/>
        <v>512.27672525309299</v>
      </c>
      <c r="D55" s="180">
        <f t="shared" ca="1" si="15"/>
        <v>164.15771584957341</v>
      </c>
      <c r="E55" s="180">
        <f t="shared" ca="1" si="15"/>
        <v>9.3589708994554925</v>
      </c>
      <c r="F55" s="181">
        <f t="shared" ca="1" si="15"/>
        <v>2.9225349978782731</v>
      </c>
      <c r="G55" s="182">
        <f t="shared" ca="1" si="1"/>
        <v>379.79259999999999</v>
      </c>
      <c r="H55" s="182">
        <f t="shared" ca="1" si="2"/>
        <v>366.23400400000003</v>
      </c>
      <c r="I55" s="183">
        <f t="shared" ca="1" si="5"/>
        <v>271.68</v>
      </c>
      <c r="J55" s="180">
        <f t="shared" ca="1" si="6"/>
        <v>86.79</v>
      </c>
      <c r="K55" s="180">
        <f t="shared" ca="1" si="7"/>
        <v>4.9800000000000004</v>
      </c>
      <c r="L55" s="180">
        <f t="shared" ca="1" si="8"/>
        <v>2.79</v>
      </c>
      <c r="M55" s="181">
        <f t="shared" ca="1" si="9"/>
        <v>366.24000000000007</v>
      </c>
      <c r="N55" s="179">
        <f t="shared" ca="1" si="10"/>
        <v>271.6755521153342</v>
      </c>
      <c r="O55" s="180">
        <f t="shared" ca="1" si="11"/>
        <v>86.788579093381387</v>
      </c>
      <c r="P55" s="180">
        <f t="shared" ca="1" si="12"/>
        <v>4.9799184685452165</v>
      </c>
      <c r="Q55" s="180">
        <f t="shared" ca="1" si="13"/>
        <v>2.7899543227391872</v>
      </c>
      <c r="R55" s="181">
        <f t="shared" ca="1" si="14"/>
        <v>366.23400399999997</v>
      </c>
      <c r="W55" s="46"/>
      <c r="X55" s="46">
        <v>55</v>
      </c>
    </row>
    <row r="56" spans="1:24">
      <c r="A56" s="61" t="s">
        <v>98</v>
      </c>
      <c r="B56" s="174">
        <f t="shared" ca="1" si="3"/>
        <v>688.71594700000003</v>
      </c>
      <c r="C56" s="179">
        <f t="shared" ca="1" si="15"/>
        <v>512.27672525309299</v>
      </c>
      <c r="D56" s="180">
        <f t="shared" ca="1" si="15"/>
        <v>164.15771584957341</v>
      </c>
      <c r="E56" s="180">
        <f t="shared" ca="1" si="15"/>
        <v>9.3589708994554925</v>
      </c>
      <c r="F56" s="181">
        <f t="shared" ca="1" si="15"/>
        <v>2.9225349978782731</v>
      </c>
      <c r="G56" s="182">
        <f t="shared" ca="1" si="1"/>
        <v>379.79259999999999</v>
      </c>
      <c r="H56" s="182">
        <f t="shared" ca="1" si="2"/>
        <v>366.23400400000003</v>
      </c>
      <c r="I56" s="183">
        <f t="shared" ca="1" si="5"/>
        <v>271.68</v>
      </c>
      <c r="J56" s="180">
        <f t="shared" ca="1" si="6"/>
        <v>86.79</v>
      </c>
      <c r="K56" s="180">
        <f t="shared" ca="1" si="7"/>
        <v>4.9800000000000004</v>
      </c>
      <c r="L56" s="180">
        <f t="shared" ca="1" si="8"/>
        <v>2.79</v>
      </c>
      <c r="M56" s="181">
        <f t="shared" ca="1" si="9"/>
        <v>366.24000000000007</v>
      </c>
      <c r="N56" s="179">
        <f t="shared" ca="1" si="10"/>
        <v>271.6755521153342</v>
      </c>
      <c r="O56" s="180">
        <f t="shared" ca="1" si="11"/>
        <v>86.788579093381387</v>
      </c>
      <c r="P56" s="180">
        <f t="shared" ca="1" si="12"/>
        <v>4.9799184685452165</v>
      </c>
      <c r="Q56" s="180">
        <f t="shared" ca="1" si="13"/>
        <v>2.7899543227391872</v>
      </c>
      <c r="R56" s="181">
        <f t="shared" ca="1" si="14"/>
        <v>366.23400399999997</v>
      </c>
      <c r="W56" s="46"/>
      <c r="X56" s="46">
        <v>56</v>
      </c>
    </row>
    <row r="57" spans="1:24">
      <c r="A57" s="61" t="s">
        <v>99</v>
      </c>
      <c r="B57" s="174">
        <f t="shared" ca="1" si="3"/>
        <v>688.71594700000003</v>
      </c>
      <c r="C57" s="179">
        <f t="shared" ca="1" si="15"/>
        <v>512.27672525309299</v>
      </c>
      <c r="D57" s="180">
        <f t="shared" ca="1" si="15"/>
        <v>164.15771584957341</v>
      </c>
      <c r="E57" s="180">
        <f t="shared" ca="1" si="15"/>
        <v>9.3589708994554925</v>
      </c>
      <c r="F57" s="181">
        <f t="shared" ca="1" si="15"/>
        <v>2.9225349978782731</v>
      </c>
      <c r="G57" s="182">
        <f t="shared" ca="1" si="1"/>
        <v>379.79259999999999</v>
      </c>
      <c r="H57" s="182">
        <f t="shared" ca="1" si="2"/>
        <v>366.23400400000003</v>
      </c>
      <c r="I57" s="183">
        <f t="shared" ca="1" si="5"/>
        <v>271.68</v>
      </c>
      <c r="J57" s="180">
        <f t="shared" ca="1" si="6"/>
        <v>86.79</v>
      </c>
      <c r="K57" s="180">
        <f t="shared" ca="1" si="7"/>
        <v>4.9800000000000004</v>
      </c>
      <c r="L57" s="180">
        <f t="shared" ca="1" si="8"/>
        <v>2.79</v>
      </c>
      <c r="M57" s="181">
        <f t="shared" ca="1" si="9"/>
        <v>366.24000000000007</v>
      </c>
      <c r="N57" s="179">
        <f t="shared" ca="1" si="10"/>
        <v>271.6755521153342</v>
      </c>
      <c r="O57" s="180">
        <f t="shared" ca="1" si="11"/>
        <v>86.788579093381387</v>
      </c>
      <c r="P57" s="180">
        <f t="shared" ca="1" si="12"/>
        <v>4.9799184685452165</v>
      </c>
      <c r="Q57" s="180">
        <f t="shared" ca="1" si="13"/>
        <v>2.7899543227391872</v>
      </c>
      <c r="R57" s="181">
        <f t="shared" ca="1" si="14"/>
        <v>366.23400399999997</v>
      </c>
      <c r="W57" s="46"/>
      <c r="X57" s="46">
        <v>57</v>
      </c>
    </row>
    <row r="58" spans="1:24">
      <c r="A58" s="61" t="s">
        <v>100</v>
      </c>
      <c r="B58" s="174">
        <f t="shared" ca="1" si="3"/>
        <v>688.71594700000003</v>
      </c>
      <c r="C58" s="179">
        <f t="shared" ca="1" si="15"/>
        <v>512.27672525309299</v>
      </c>
      <c r="D58" s="180">
        <f t="shared" ca="1" si="15"/>
        <v>164.15771584957341</v>
      </c>
      <c r="E58" s="180">
        <f t="shared" ca="1" si="15"/>
        <v>9.3589708994554925</v>
      </c>
      <c r="F58" s="181">
        <f t="shared" ca="1" si="15"/>
        <v>2.9225349978782731</v>
      </c>
      <c r="G58" s="182">
        <f t="shared" ca="1" si="1"/>
        <v>379.79259999999999</v>
      </c>
      <c r="H58" s="182">
        <f t="shared" ca="1" si="2"/>
        <v>366.23400400000003</v>
      </c>
      <c r="I58" s="183">
        <f t="shared" ca="1" si="5"/>
        <v>271.68</v>
      </c>
      <c r="J58" s="180">
        <f t="shared" ca="1" si="6"/>
        <v>86.79</v>
      </c>
      <c r="K58" s="180">
        <f t="shared" ca="1" si="7"/>
        <v>4.9800000000000004</v>
      </c>
      <c r="L58" s="180">
        <f t="shared" ca="1" si="8"/>
        <v>2.79</v>
      </c>
      <c r="M58" s="181">
        <f t="shared" ca="1" si="9"/>
        <v>366.24000000000007</v>
      </c>
      <c r="N58" s="179">
        <f t="shared" ca="1" si="10"/>
        <v>271.6755521153342</v>
      </c>
      <c r="O58" s="180">
        <f t="shared" ca="1" si="11"/>
        <v>86.788579093381387</v>
      </c>
      <c r="P58" s="180">
        <f t="shared" ca="1" si="12"/>
        <v>4.9799184685452165</v>
      </c>
      <c r="Q58" s="180">
        <f t="shared" ca="1" si="13"/>
        <v>2.7899543227391872</v>
      </c>
      <c r="R58" s="181">
        <f t="shared" ca="1" si="14"/>
        <v>366.23400399999997</v>
      </c>
      <c r="W58" s="46"/>
      <c r="X58" s="46">
        <v>58</v>
      </c>
    </row>
    <row r="59" spans="1:24">
      <c r="A59" s="61" t="s">
        <v>101</v>
      </c>
      <c r="B59" s="174">
        <f t="shared" ca="1" si="3"/>
        <v>688.71594700000003</v>
      </c>
      <c r="C59" s="179">
        <f t="shared" ca="1" si="15"/>
        <v>512.27672525309299</v>
      </c>
      <c r="D59" s="180">
        <f t="shared" ca="1" si="15"/>
        <v>164.15771584957341</v>
      </c>
      <c r="E59" s="180">
        <f t="shared" ca="1" si="15"/>
        <v>9.3589708994554925</v>
      </c>
      <c r="F59" s="181">
        <f t="shared" ca="1" si="15"/>
        <v>2.9225349978782731</v>
      </c>
      <c r="G59" s="182">
        <f t="shared" ca="1" si="1"/>
        <v>379.79259999999999</v>
      </c>
      <c r="H59" s="182">
        <f t="shared" ca="1" si="2"/>
        <v>366.23400400000003</v>
      </c>
      <c r="I59" s="183">
        <f t="shared" ca="1" si="5"/>
        <v>271.68</v>
      </c>
      <c r="J59" s="180">
        <f t="shared" ca="1" si="6"/>
        <v>86.79</v>
      </c>
      <c r="K59" s="180">
        <f t="shared" ca="1" si="7"/>
        <v>4.9800000000000004</v>
      </c>
      <c r="L59" s="180">
        <f t="shared" ca="1" si="8"/>
        <v>2.79</v>
      </c>
      <c r="M59" s="181">
        <f t="shared" ca="1" si="9"/>
        <v>366.24000000000007</v>
      </c>
      <c r="N59" s="179">
        <f t="shared" ca="1" si="10"/>
        <v>271.6755521153342</v>
      </c>
      <c r="O59" s="180">
        <f t="shared" ca="1" si="11"/>
        <v>86.788579093381387</v>
      </c>
      <c r="P59" s="180">
        <f t="shared" ca="1" si="12"/>
        <v>4.9799184685452165</v>
      </c>
      <c r="Q59" s="180">
        <f t="shared" ca="1" si="13"/>
        <v>2.7899543227391872</v>
      </c>
      <c r="R59" s="181">
        <f t="shared" ca="1" si="14"/>
        <v>366.23400399999997</v>
      </c>
      <c r="W59" s="46"/>
      <c r="X59" s="46">
        <v>59</v>
      </c>
    </row>
    <row r="60" spans="1:24">
      <c r="A60" s="61" t="s">
        <v>102</v>
      </c>
      <c r="B60" s="174">
        <f t="shared" ca="1" si="3"/>
        <v>688.71594700000003</v>
      </c>
      <c r="C60" s="179">
        <f t="shared" ca="1" si="15"/>
        <v>512.27672525309299</v>
      </c>
      <c r="D60" s="180">
        <f t="shared" ca="1" si="15"/>
        <v>164.15771584957341</v>
      </c>
      <c r="E60" s="180">
        <f t="shared" ca="1" si="15"/>
        <v>9.3589708994554925</v>
      </c>
      <c r="F60" s="181">
        <f t="shared" ca="1" si="15"/>
        <v>2.9225349978782731</v>
      </c>
      <c r="G60" s="182">
        <f t="shared" ca="1" si="1"/>
        <v>379.79259999999999</v>
      </c>
      <c r="H60" s="182">
        <f t="shared" ca="1" si="2"/>
        <v>366.23400400000003</v>
      </c>
      <c r="I60" s="183">
        <f t="shared" ca="1" si="5"/>
        <v>271.68</v>
      </c>
      <c r="J60" s="180">
        <f t="shared" ca="1" si="6"/>
        <v>86.79</v>
      </c>
      <c r="K60" s="180">
        <f t="shared" ca="1" si="7"/>
        <v>4.9800000000000004</v>
      </c>
      <c r="L60" s="180">
        <f t="shared" ca="1" si="8"/>
        <v>2.79</v>
      </c>
      <c r="M60" s="181">
        <f t="shared" ca="1" si="9"/>
        <v>366.24000000000007</v>
      </c>
      <c r="N60" s="179">
        <f t="shared" ca="1" si="10"/>
        <v>271.6755521153342</v>
      </c>
      <c r="O60" s="180">
        <f t="shared" ca="1" si="11"/>
        <v>86.788579093381387</v>
      </c>
      <c r="P60" s="180">
        <f t="shared" ca="1" si="12"/>
        <v>4.9799184685452165</v>
      </c>
      <c r="Q60" s="180">
        <f t="shared" ca="1" si="13"/>
        <v>2.7899543227391872</v>
      </c>
      <c r="R60" s="181">
        <f t="shared" ca="1" si="14"/>
        <v>366.23400399999997</v>
      </c>
      <c r="W60" s="46"/>
      <c r="X60" s="46">
        <v>60</v>
      </c>
    </row>
    <row r="61" spans="1:24">
      <c r="A61" s="61" t="s">
        <v>103</v>
      </c>
      <c r="B61" s="174">
        <f t="shared" ca="1" si="3"/>
        <v>688.71594700000003</v>
      </c>
      <c r="C61" s="179">
        <f t="shared" ca="1" si="15"/>
        <v>512.27672525309299</v>
      </c>
      <c r="D61" s="180">
        <f t="shared" ca="1" si="15"/>
        <v>164.15771584957341</v>
      </c>
      <c r="E61" s="180">
        <f t="shared" ca="1" si="15"/>
        <v>9.3589708994554925</v>
      </c>
      <c r="F61" s="181">
        <f t="shared" ca="1" si="15"/>
        <v>2.9225349978782731</v>
      </c>
      <c r="G61" s="182">
        <f t="shared" ca="1" si="1"/>
        <v>379.79259999999999</v>
      </c>
      <c r="H61" s="182">
        <f t="shared" ca="1" si="2"/>
        <v>366.23400400000003</v>
      </c>
      <c r="I61" s="183">
        <f t="shared" ca="1" si="5"/>
        <v>271.68</v>
      </c>
      <c r="J61" s="180">
        <f t="shared" ca="1" si="6"/>
        <v>86.79</v>
      </c>
      <c r="K61" s="180">
        <f t="shared" ca="1" si="7"/>
        <v>4.9800000000000004</v>
      </c>
      <c r="L61" s="180">
        <f t="shared" ca="1" si="8"/>
        <v>2.79</v>
      </c>
      <c r="M61" s="181">
        <f t="shared" ca="1" si="9"/>
        <v>366.24000000000007</v>
      </c>
      <c r="N61" s="179">
        <f t="shared" ca="1" si="10"/>
        <v>271.6755521153342</v>
      </c>
      <c r="O61" s="180">
        <f t="shared" ca="1" si="11"/>
        <v>86.788579093381387</v>
      </c>
      <c r="P61" s="180">
        <f t="shared" ca="1" si="12"/>
        <v>4.9799184685452165</v>
      </c>
      <c r="Q61" s="180">
        <f t="shared" ca="1" si="13"/>
        <v>2.7899543227391872</v>
      </c>
      <c r="R61" s="181">
        <f t="shared" ca="1" si="14"/>
        <v>366.23400399999997</v>
      </c>
      <c r="W61" s="46"/>
      <c r="X61" s="46">
        <v>61</v>
      </c>
    </row>
    <row r="62" spans="1:24">
      <c r="A62" s="61" t="s">
        <v>104</v>
      </c>
      <c r="B62" s="174">
        <f t="shared" ca="1" si="3"/>
        <v>688.71594700000003</v>
      </c>
      <c r="C62" s="179">
        <f t="shared" ca="1" si="15"/>
        <v>512.27672525309299</v>
      </c>
      <c r="D62" s="180">
        <f t="shared" ca="1" si="15"/>
        <v>164.15771584957341</v>
      </c>
      <c r="E62" s="180">
        <f t="shared" ca="1" si="15"/>
        <v>9.3589708994554925</v>
      </c>
      <c r="F62" s="181">
        <f t="shared" ca="1" si="15"/>
        <v>2.9225349978782731</v>
      </c>
      <c r="G62" s="182">
        <f t="shared" ca="1" si="1"/>
        <v>379.79259999999999</v>
      </c>
      <c r="H62" s="182">
        <f t="shared" ca="1" si="2"/>
        <v>366.23400400000003</v>
      </c>
      <c r="I62" s="183">
        <f t="shared" ca="1" si="5"/>
        <v>271.68</v>
      </c>
      <c r="J62" s="180">
        <f t="shared" ca="1" si="6"/>
        <v>86.79</v>
      </c>
      <c r="K62" s="180">
        <f t="shared" ca="1" si="7"/>
        <v>4.9800000000000004</v>
      </c>
      <c r="L62" s="180">
        <f t="shared" ca="1" si="8"/>
        <v>2.79</v>
      </c>
      <c r="M62" s="181">
        <f t="shared" ca="1" si="9"/>
        <v>366.24000000000007</v>
      </c>
      <c r="N62" s="179">
        <f t="shared" ca="1" si="10"/>
        <v>271.6755521153342</v>
      </c>
      <c r="O62" s="180">
        <f t="shared" ca="1" si="11"/>
        <v>86.788579093381387</v>
      </c>
      <c r="P62" s="180">
        <f t="shared" ca="1" si="12"/>
        <v>4.9799184685452165</v>
      </c>
      <c r="Q62" s="180">
        <f t="shared" ca="1" si="13"/>
        <v>2.7899543227391872</v>
      </c>
      <c r="R62" s="181">
        <f t="shared" ca="1" si="14"/>
        <v>366.23400399999997</v>
      </c>
      <c r="W62" s="46"/>
      <c r="X62" s="46">
        <v>62</v>
      </c>
    </row>
    <row r="63" spans="1:24">
      <c r="A63" s="61" t="s">
        <v>105</v>
      </c>
      <c r="B63" s="174">
        <f t="shared" ca="1" si="3"/>
        <v>688.71594700000003</v>
      </c>
      <c r="C63" s="179">
        <f t="shared" ca="1" si="15"/>
        <v>512.27672525309299</v>
      </c>
      <c r="D63" s="180">
        <f t="shared" ca="1" si="15"/>
        <v>164.15771584957341</v>
      </c>
      <c r="E63" s="180">
        <f t="shared" ca="1" si="15"/>
        <v>9.3589708994554925</v>
      </c>
      <c r="F63" s="181">
        <f t="shared" ca="1" si="15"/>
        <v>2.9225349978782731</v>
      </c>
      <c r="G63" s="182">
        <f t="shared" ca="1" si="1"/>
        <v>379.79259999999999</v>
      </c>
      <c r="H63" s="182">
        <f t="shared" ca="1" si="2"/>
        <v>366.23400400000003</v>
      </c>
      <c r="I63" s="183">
        <f t="shared" ca="1" si="5"/>
        <v>271.68</v>
      </c>
      <c r="J63" s="180">
        <f t="shared" ca="1" si="6"/>
        <v>86.79</v>
      </c>
      <c r="K63" s="180">
        <f t="shared" ca="1" si="7"/>
        <v>4.9800000000000004</v>
      </c>
      <c r="L63" s="180">
        <f t="shared" ca="1" si="8"/>
        <v>2.79</v>
      </c>
      <c r="M63" s="181">
        <f t="shared" ca="1" si="9"/>
        <v>366.24000000000007</v>
      </c>
      <c r="N63" s="179">
        <f t="shared" ca="1" si="10"/>
        <v>271.6755521153342</v>
      </c>
      <c r="O63" s="180">
        <f t="shared" ca="1" si="11"/>
        <v>86.788579093381387</v>
      </c>
      <c r="P63" s="180">
        <f t="shared" ca="1" si="12"/>
        <v>4.9799184685452165</v>
      </c>
      <c r="Q63" s="180">
        <f t="shared" ca="1" si="13"/>
        <v>2.7899543227391872</v>
      </c>
      <c r="R63" s="181">
        <f t="shared" ca="1" si="14"/>
        <v>366.23400399999997</v>
      </c>
      <c r="W63" s="46"/>
      <c r="X63" s="46">
        <v>63</v>
      </c>
    </row>
    <row r="64" spans="1:24">
      <c r="A64" s="61" t="s">
        <v>106</v>
      </c>
      <c r="B64" s="174">
        <f t="shared" ca="1" si="3"/>
        <v>688.71594700000003</v>
      </c>
      <c r="C64" s="179">
        <f t="shared" ca="1" si="15"/>
        <v>512.27672525309299</v>
      </c>
      <c r="D64" s="180">
        <f t="shared" ca="1" si="15"/>
        <v>164.15771584957341</v>
      </c>
      <c r="E64" s="180">
        <f t="shared" ca="1" si="15"/>
        <v>9.3589708994554925</v>
      </c>
      <c r="F64" s="181">
        <f t="shared" ca="1" si="15"/>
        <v>2.9225349978782731</v>
      </c>
      <c r="G64" s="182">
        <f t="shared" ca="1" si="1"/>
        <v>379.79259999999999</v>
      </c>
      <c r="H64" s="182">
        <f t="shared" ca="1" si="2"/>
        <v>366.23400400000003</v>
      </c>
      <c r="I64" s="183">
        <f t="shared" ca="1" si="5"/>
        <v>271.68</v>
      </c>
      <c r="J64" s="180">
        <f t="shared" ca="1" si="6"/>
        <v>86.79</v>
      </c>
      <c r="K64" s="180">
        <f t="shared" ca="1" si="7"/>
        <v>4.9800000000000004</v>
      </c>
      <c r="L64" s="180">
        <f t="shared" ca="1" si="8"/>
        <v>2.79</v>
      </c>
      <c r="M64" s="181">
        <f t="shared" ca="1" si="9"/>
        <v>366.24000000000007</v>
      </c>
      <c r="N64" s="179">
        <f t="shared" ca="1" si="10"/>
        <v>271.6755521153342</v>
      </c>
      <c r="O64" s="180">
        <f t="shared" ca="1" si="11"/>
        <v>86.788579093381387</v>
      </c>
      <c r="P64" s="180">
        <f t="shared" ca="1" si="12"/>
        <v>4.9799184685452165</v>
      </c>
      <c r="Q64" s="180">
        <f t="shared" ca="1" si="13"/>
        <v>2.7899543227391872</v>
      </c>
      <c r="R64" s="181">
        <f t="shared" ca="1" si="14"/>
        <v>366.23400399999997</v>
      </c>
      <c r="W64" s="46"/>
      <c r="X64" s="46">
        <v>64</v>
      </c>
    </row>
    <row r="65" spans="1:24">
      <c r="A65" s="61" t="s">
        <v>107</v>
      </c>
      <c r="B65" s="174">
        <f t="shared" ca="1" si="3"/>
        <v>688.71594700000003</v>
      </c>
      <c r="C65" s="179">
        <f t="shared" ca="1" si="15"/>
        <v>512.27672525309299</v>
      </c>
      <c r="D65" s="180">
        <f t="shared" ca="1" si="15"/>
        <v>164.15771584957341</v>
      </c>
      <c r="E65" s="180">
        <f t="shared" ca="1" si="15"/>
        <v>9.3589708994554925</v>
      </c>
      <c r="F65" s="181">
        <f t="shared" ca="1" si="15"/>
        <v>2.9225349978782731</v>
      </c>
      <c r="G65" s="182">
        <f t="shared" ca="1" si="1"/>
        <v>448.05259999999998</v>
      </c>
      <c r="H65" s="182">
        <f t="shared" ca="1" si="2"/>
        <v>432.05712199999999</v>
      </c>
      <c r="I65" s="183">
        <f t="shared" ca="1" si="5"/>
        <v>337.51</v>
      </c>
      <c r="J65" s="180">
        <f t="shared" ca="1" si="6"/>
        <v>86.79</v>
      </c>
      <c r="K65" s="180">
        <f t="shared" ca="1" si="7"/>
        <v>4.9800000000000004</v>
      </c>
      <c r="L65" s="180">
        <f t="shared" ca="1" si="8"/>
        <v>2.79</v>
      </c>
      <c r="M65" s="181">
        <f t="shared" ca="1" si="9"/>
        <v>432.07000000000005</v>
      </c>
      <c r="N65" s="179">
        <f t="shared" ca="1" si="10"/>
        <v>337.4999403944268</v>
      </c>
      <c r="O65" s="180">
        <f t="shared" ca="1" si="11"/>
        <v>86.787413193186282</v>
      </c>
      <c r="P65" s="180">
        <f t="shared" ca="1" si="12"/>
        <v>4.9798515693290435</v>
      </c>
      <c r="Q65" s="180">
        <f t="shared" ca="1" si="13"/>
        <v>2.7899168430578376</v>
      </c>
      <c r="R65" s="181">
        <f t="shared" ca="1" si="14"/>
        <v>432.05712199999999</v>
      </c>
      <c r="W65" s="46"/>
      <c r="X65" s="46">
        <v>65</v>
      </c>
    </row>
    <row r="66" spans="1:24">
      <c r="A66" s="61" t="s">
        <v>108</v>
      </c>
      <c r="B66" s="174">
        <f t="shared" ca="1" si="3"/>
        <v>688.71594700000003</v>
      </c>
      <c r="C66" s="179">
        <f t="shared" ca="1" si="15"/>
        <v>512.27672525309299</v>
      </c>
      <c r="D66" s="180">
        <f t="shared" ca="1" si="15"/>
        <v>164.15771584957341</v>
      </c>
      <c r="E66" s="180">
        <f t="shared" ca="1" si="15"/>
        <v>9.3589708994554925</v>
      </c>
      <c r="F66" s="181">
        <f t="shared" ca="1" si="15"/>
        <v>2.9225349978782731</v>
      </c>
      <c r="G66" s="182">
        <f t="shared" ca="1" si="1"/>
        <v>498.05259999999998</v>
      </c>
      <c r="H66" s="182">
        <f t="shared" ca="1" si="2"/>
        <v>480.27212200000002</v>
      </c>
      <c r="I66" s="183">
        <f t="shared" ca="1" si="5"/>
        <v>385.72</v>
      </c>
      <c r="J66" s="180">
        <f t="shared" ca="1" si="6"/>
        <v>86.79</v>
      </c>
      <c r="K66" s="180">
        <f t="shared" ca="1" si="7"/>
        <v>4.9800000000000004</v>
      </c>
      <c r="L66" s="180">
        <f t="shared" ca="1" si="8"/>
        <v>2.79</v>
      </c>
      <c r="M66" s="181">
        <f t="shared" ca="1" si="9"/>
        <v>480.28000000000009</v>
      </c>
      <c r="N66" s="179">
        <f t="shared" ca="1" si="10"/>
        <v>385.71367306121425</v>
      </c>
      <c r="O66" s="180">
        <f t="shared" ca="1" si="11"/>
        <v>86.788576389564412</v>
      </c>
      <c r="P66" s="180">
        <f t="shared" ca="1" si="12"/>
        <v>4.9799183134005158</v>
      </c>
      <c r="Q66" s="180">
        <f t="shared" ca="1" si="13"/>
        <v>2.7899542358207707</v>
      </c>
      <c r="R66" s="181">
        <f t="shared" ca="1" si="14"/>
        <v>480.27212199999991</v>
      </c>
      <c r="W66" s="46"/>
      <c r="X66" s="46">
        <v>66</v>
      </c>
    </row>
    <row r="67" spans="1:24">
      <c r="A67" s="61" t="s">
        <v>109</v>
      </c>
      <c r="B67" s="174">
        <f t="shared" ca="1" si="3"/>
        <v>688.71594700000003</v>
      </c>
      <c r="C67" s="179">
        <f t="shared" ca="1" si="15"/>
        <v>512.27672525309299</v>
      </c>
      <c r="D67" s="180">
        <f t="shared" ca="1" si="15"/>
        <v>164.15771584957341</v>
      </c>
      <c r="E67" s="180">
        <f t="shared" ca="1" si="15"/>
        <v>9.3589708994554925</v>
      </c>
      <c r="F67" s="181">
        <f t="shared" ca="1" si="15"/>
        <v>2.9225349978782731</v>
      </c>
      <c r="G67" s="182">
        <f t="shared" ref="G67:G98" ca="1" si="16">INDIRECT("ISGS_exbus!" &amp; $V$3 &amp; X67)</f>
        <v>568.81259999999997</v>
      </c>
      <c r="H67" s="182">
        <f t="shared" ref="H67:H98" ca="1" si="17">INDIRECT("ISGS_Delhi_pp!" &amp; $V$3 &amp; X67)</f>
        <v>548.50599</v>
      </c>
      <c r="I67" s="183">
        <f t="shared" ca="1" si="5"/>
        <v>453.96</v>
      </c>
      <c r="J67" s="180">
        <f t="shared" ca="1" si="6"/>
        <v>86.79</v>
      </c>
      <c r="K67" s="180">
        <f t="shared" ca="1" si="7"/>
        <v>4.9800000000000004</v>
      </c>
      <c r="L67" s="180">
        <f t="shared" ca="1" si="8"/>
        <v>2.79</v>
      </c>
      <c r="M67" s="181">
        <f t="shared" ca="1" si="9"/>
        <v>548.52</v>
      </c>
      <c r="N67" s="179">
        <f t="shared" ca="1" si="10"/>
        <v>453.94840520017499</v>
      </c>
      <c r="O67" s="180">
        <f t="shared" ca="1" si="11"/>
        <v>86.787783256945971</v>
      </c>
      <c r="P67" s="180">
        <f t="shared" ca="1" si="12"/>
        <v>4.9798728035440831</v>
      </c>
      <c r="Q67" s="180">
        <f t="shared" ca="1" si="13"/>
        <v>2.7899287393349379</v>
      </c>
      <c r="R67" s="181">
        <f t="shared" ca="1" si="14"/>
        <v>548.50599000000011</v>
      </c>
      <c r="W67" s="46"/>
      <c r="X67" s="46">
        <v>67</v>
      </c>
    </row>
    <row r="68" spans="1:24">
      <c r="A68" s="61" t="s">
        <v>110</v>
      </c>
      <c r="B68" s="174">
        <f t="shared" ref="B68:B98" ca="1" si="18">INDIRECT("Entt_ISGS!" &amp; $V$3 &amp; X68)</f>
        <v>688.71594700000003</v>
      </c>
      <c r="C68" s="179">
        <f t="shared" ref="C68:F98" ca="1" si="19">$B68*C$1/100</f>
        <v>512.27672525309299</v>
      </c>
      <c r="D68" s="180">
        <f t="shared" ca="1" si="19"/>
        <v>164.15771584957341</v>
      </c>
      <c r="E68" s="180">
        <f t="shared" ca="1" si="19"/>
        <v>9.3589708994554925</v>
      </c>
      <c r="F68" s="181">
        <f t="shared" ca="1" si="19"/>
        <v>2.9225349978782731</v>
      </c>
      <c r="G68" s="182">
        <f t="shared" ca="1" si="16"/>
        <v>567.07259999999997</v>
      </c>
      <c r="H68" s="182">
        <f t="shared" ca="1" si="17"/>
        <v>546.82810800000004</v>
      </c>
      <c r="I68" s="183">
        <f t="shared" ref="I68:I98" ca="1" si="20">INDIRECT("BRPL_EOD!" &amp; $V$3 &amp; X68)</f>
        <v>452.03</v>
      </c>
      <c r="J68" s="180">
        <f t="shared" ref="J68:J98" ca="1" si="21">INDIRECT("BYPL_EOD!" &amp; $V$3 &amp; X68)</f>
        <v>87.01</v>
      </c>
      <c r="K68" s="180">
        <f t="shared" ref="K68:K98" ca="1" si="22">INDIRECT("TPDDL_EOD!" &amp; $V$3 &amp; X68)</f>
        <v>4.99</v>
      </c>
      <c r="L68" s="180">
        <f t="shared" ref="L68:L98" ca="1" si="23">INDIRECT("NDMC_EOD!" &amp; $V$3 &amp; X68)</f>
        <v>2.79</v>
      </c>
      <c r="M68" s="181">
        <f t="shared" ref="M68:M98" ca="1" si="24">SUM(I68:L68)</f>
        <v>546.81999999999994</v>
      </c>
      <c r="N68" s="179">
        <f t="shared" ref="N68:N98" ca="1" si="25">INDIRECT("BRPL_ISGS_exbus!" &amp; $V$3 &amp; X68)</f>
        <v>452.03670249669</v>
      </c>
      <c r="O68" s="180">
        <f t="shared" ref="O68:O98" ca="1" si="26">INDIRECT("BYPL_ISGS_exbus!" &amp; $V$3 &amp; X68)</f>
        <v>87.011290144983747</v>
      </c>
      <c r="P68" s="180">
        <f t="shared" ref="P68:P98" ca="1" si="27">INDIRECT("TPDDL_ISGS_exbus!" &amp; $V$3 &amp; X68)</f>
        <v>4.9900739894663708</v>
      </c>
      <c r="Q68" s="180">
        <f t="shared" ref="Q68:Q98" ca="1" si="28">INDIRECT("NDMC_ISGS_exbus!" &amp; $V$3 &amp; X68)</f>
        <v>2.7900413688599546</v>
      </c>
      <c r="R68" s="181">
        <f t="shared" ref="R68:R98" ca="1" si="29">SUM(N68:Q68)</f>
        <v>546.82810800000016</v>
      </c>
      <c r="W68" s="46"/>
      <c r="X68" s="46">
        <v>68</v>
      </c>
    </row>
    <row r="69" spans="1:24">
      <c r="A69" s="61" t="s">
        <v>111</v>
      </c>
      <c r="B69" s="174">
        <f t="shared" ca="1" si="18"/>
        <v>688.71594700000003</v>
      </c>
      <c r="C69" s="179">
        <f t="shared" ca="1" si="19"/>
        <v>512.27672525309299</v>
      </c>
      <c r="D69" s="180">
        <f t="shared" ca="1" si="19"/>
        <v>164.15771584957341</v>
      </c>
      <c r="E69" s="180">
        <f t="shared" ca="1" si="19"/>
        <v>9.3589708994554925</v>
      </c>
      <c r="F69" s="181">
        <f t="shared" ca="1" si="19"/>
        <v>2.9225349978782731</v>
      </c>
      <c r="G69" s="182">
        <f t="shared" ca="1" si="16"/>
        <v>492.83260000000001</v>
      </c>
      <c r="H69" s="182">
        <f t="shared" ca="1" si="17"/>
        <v>475.23847599999999</v>
      </c>
      <c r="I69" s="183">
        <f t="shared" ca="1" si="20"/>
        <v>370</v>
      </c>
      <c r="J69" s="180">
        <f t="shared" ca="1" si="21"/>
        <v>96.82</v>
      </c>
      <c r="K69" s="180">
        <f t="shared" ca="1" si="22"/>
        <v>5.52</v>
      </c>
      <c r="L69" s="180">
        <f t="shared" ca="1" si="23"/>
        <v>2.89</v>
      </c>
      <c r="M69" s="181">
        <f t="shared" ca="1" si="24"/>
        <v>475.22999999999996</v>
      </c>
      <c r="N69" s="179">
        <f t="shared" ca="1" si="25"/>
        <v>370.00659916251078</v>
      </c>
      <c r="O69" s="180">
        <f t="shared" ca="1" si="26"/>
        <v>96.821726840308898</v>
      </c>
      <c r="P69" s="180">
        <f t="shared" ca="1" si="27"/>
        <v>5.5200984523704308</v>
      </c>
      <c r="Q69" s="180">
        <f t="shared" ca="1" si="28"/>
        <v>2.8900515448098818</v>
      </c>
      <c r="R69" s="181">
        <f t="shared" ca="1" si="29"/>
        <v>475.23847599999993</v>
      </c>
      <c r="W69" s="46"/>
      <c r="X69" s="46">
        <v>69</v>
      </c>
    </row>
    <row r="70" spans="1:24">
      <c r="A70" s="61" t="s">
        <v>112</v>
      </c>
      <c r="B70" s="174">
        <f t="shared" ca="1" si="18"/>
        <v>688.71594700000003</v>
      </c>
      <c r="C70" s="179">
        <f t="shared" ca="1" si="19"/>
        <v>512.27672525309299</v>
      </c>
      <c r="D70" s="180">
        <f t="shared" ca="1" si="19"/>
        <v>164.15771584957341</v>
      </c>
      <c r="E70" s="180">
        <f t="shared" ca="1" si="19"/>
        <v>9.3589708994554925</v>
      </c>
      <c r="F70" s="181">
        <f t="shared" ca="1" si="19"/>
        <v>2.9225349978782731</v>
      </c>
      <c r="G70" s="182">
        <f t="shared" ca="1" si="16"/>
        <v>423.05259999999998</v>
      </c>
      <c r="H70" s="182">
        <f t="shared" ca="1" si="17"/>
        <v>407.94962199999998</v>
      </c>
      <c r="I70" s="183">
        <f t="shared" ca="1" si="20"/>
        <v>313.39999999999998</v>
      </c>
      <c r="J70" s="180">
        <f t="shared" ca="1" si="21"/>
        <v>86.79</v>
      </c>
      <c r="K70" s="180">
        <f t="shared" ca="1" si="22"/>
        <v>4.9800000000000004</v>
      </c>
      <c r="L70" s="180">
        <f t="shared" ca="1" si="23"/>
        <v>2.79</v>
      </c>
      <c r="M70" s="181">
        <f t="shared" ca="1" si="24"/>
        <v>407.96000000000004</v>
      </c>
      <c r="N70" s="179">
        <f t="shared" ca="1" si="25"/>
        <v>313.39202748994995</v>
      </c>
      <c r="O70" s="180">
        <f t="shared" ca="1" si="26"/>
        <v>86.787792169281289</v>
      </c>
      <c r="P70" s="180">
        <f t="shared" ca="1" si="27"/>
        <v>4.9798733149328367</v>
      </c>
      <c r="Q70" s="180">
        <f t="shared" ca="1" si="28"/>
        <v>2.7899290258358658</v>
      </c>
      <c r="R70" s="181">
        <f t="shared" ca="1" si="29"/>
        <v>407.94962199999998</v>
      </c>
      <c r="W70" s="46"/>
      <c r="X70" s="46">
        <v>70</v>
      </c>
    </row>
    <row r="71" spans="1:24">
      <c r="A71" s="61" t="s">
        <v>113</v>
      </c>
      <c r="B71" s="174">
        <f t="shared" ca="1" si="18"/>
        <v>688.71594700000003</v>
      </c>
      <c r="C71" s="179">
        <f t="shared" ca="1" si="19"/>
        <v>512.27672525309299</v>
      </c>
      <c r="D71" s="180">
        <f t="shared" ca="1" si="19"/>
        <v>164.15771584957341</v>
      </c>
      <c r="E71" s="180">
        <f t="shared" ca="1" si="19"/>
        <v>9.3589708994554925</v>
      </c>
      <c r="F71" s="181">
        <f t="shared" ca="1" si="19"/>
        <v>2.9225349978782731</v>
      </c>
      <c r="G71" s="182">
        <f t="shared" ca="1" si="16"/>
        <v>379.79259999999999</v>
      </c>
      <c r="H71" s="182">
        <f t="shared" ca="1" si="17"/>
        <v>366.23400400000003</v>
      </c>
      <c r="I71" s="183">
        <f t="shared" ca="1" si="20"/>
        <v>271.68</v>
      </c>
      <c r="J71" s="180">
        <f t="shared" ca="1" si="21"/>
        <v>86.79</v>
      </c>
      <c r="K71" s="180">
        <f t="shared" ca="1" si="22"/>
        <v>4.9800000000000004</v>
      </c>
      <c r="L71" s="180">
        <f t="shared" ca="1" si="23"/>
        <v>2.79</v>
      </c>
      <c r="M71" s="181">
        <f t="shared" ca="1" si="24"/>
        <v>366.24000000000007</v>
      </c>
      <c r="N71" s="179">
        <f t="shared" ca="1" si="25"/>
        <v>271.6755521153342</v>
      </c>
      <c r="O71" s="180">
        <f t="shared" ca="1" si="26"/>
        <v>86.788579093381387</v>
      </c>
      <c r="P71" s="180">
        <f t="shared" ca="1" si="27"/>
        <v>4.9799184685452165</v>
      </c>
      <c r="Q71" s="180">
        <f t="shared" ca="1" si="28"/>
        <v>2.7899543227391872</v>
      </c>
      <c r="R71" s="181">
        <f t="shared" ca="1" si="29"/>
        <v>366.23400399999997</v>
      </c>
      <c r="W71" s="46"/>
      <c r="X71" s="46">
        <v>71</v>
      </c>
    </row>
    <row r="72" spans="1:24">
      <c r="A72" s="61" t="s">
        <v>114</v>
      </c>
      <c r="B72" s="174">
        <f t="shared" ca="1" si="18"/>
        <v>688.71594700000003</v>
      </c>
      <c r="C72" s="179">
        <f t="shared" ca="1" si="19"/>
        <v>512.27672525309299</v>
      </c>
      <c r="D72" s="180">
        <f t="shared" ca="1" si="19"/>
        <v>164.15771584957341</v>
      </c>
      <c r="E72" s="180">
        <f t="shared" ca="1" si="19"/>
        <v>9.3589708994554925</v>
      </c>
      <c r="F72" s="181">
        <f t="shared" ca="1" si="19"/>
        <v>2.9225349978782731</v>
      </c>
      <c r="G72" s="182">
        <f t="shared" ca="1" si="16"/>
        <v>409.0326</v>
      </c>
      <c r="H72" s="182">
        <f t="shared" ca="1" si="17"/>
        <v>394.430136</v>
      </c>
      <c r="I72" s="183">
        <f t="shared" ca="1" si="20"/>
        <v>304.92</v>
      </c>
      <c r="J72" s="180">
        <f t="shared" ca="1" si="21"/>
        <v>82.16</v>
      </c>
      <c r="K72" s="180">
        <f t="shared" ca="1" si="22"/>
        <v>4.71</v>
      </c>
      <c r="L72" s="180">
        <f t="shared" ca="1" si="23"/>
        <v>2.64</v>
      </c>
      <c r="M72" s="181">
        <f t="shared" ca="1" si="24"/>
        <v>394.43</v>
      </c>
      <c r="N72" s="179">
        <f t="shared" ca="1" si="25"/>
        <v>304.92010513683039</v>
      </c>
      <c r="O72" s="180">
        <f t="shared" ca="1" si="26"/>
        <v>82.160028328879648</v>
      </c>
      <c r="P72" s="180">
        <f t="shared" ca="1" si="27"/>
        <v>4.7100016240144003</v>
      </c>
      <c r="Q72" s="180">
        <f t="shared" ca="1" si="28"/>
        <v>2.6400009102755875</v>
      </c>
      <c r="R72" s="181">
        <f t="shared" ca="1" si="29"/>
        <v>394.43013600000006</v>
      </c>
      <c r="W72" s="46"/>
      <c r="X72" s="46">
        <v>72</v>
      </c>
    </row>
    <row r="73" spans="1:24">
      <c r="A73" s="61" t="s">
        <v>115</v>
      </c>
      <c r="B73" s="174">
        <f t="shared" ca="1" si="18"/>
        <v>688.71594700000003</v>
      </c>
      <c r="C73" s="179">
        <f t="shared" ca="1" si="19"/>
        <v>512.27672525309299</v>
      </c>
      <c r="D73" s="180">
        <f t="shared" ca="1" si="19"/>
        <v>164.15771584957341</v>
      </c>
      <c r="E73" s="180">
        <f t="shared" ca="1" si="19"/>
        <v>9.3589708994554925</v>
      </c>
      <c r="F73" s="181">
        <f t="shared" ca="1" si="19"/>
        <v>2.9225349978782731</v>
      </c>
      <c r="G73" s="182">
        <f t="shared" ca="1" si="16"/>
        <v>467.05259999999998</v>
      </c>
      <c r="H73" s="182">
        <f t="shared" ca="1" si="17"/>
        <v>450.37882200000001</v>
      </c>
      <c r="I73" s="183">
        <f t="shared" ca="1" si="20"/>
        <v>355.83</v>
      </c>
      <c r="J73" s="180">
        <f t="shared" ca="1" si="21"/>
        <v>86.79</v>
      </c>
      <c r="K73" s="180">
        <f t="shared" ca="1" si="22"/>
        <v>4.9800000000000004</v>
      </c>
      <c r="L73" s="180">
        <f t="shared" ca="1" si="23"/>
        <v>2.79</v>
      </c>
      <c r="M73" s="181">
        <f t="shared" ca="1" si="24"/>
        <v>450.39000000000004</v>
      </c>
      <c r="N73" s="179">
        <f t="shared" ca="1" si="25"/>
        <v>355.82116883647501</v>
      </c>
      <c r="O73" s="180">
        <f t="shared" ca="1" si="26"/>
        <v>86.787846003197231</v>
      </c>
      <c r="P73" s="180">
        <f t="shared" ca="1" si="27"/>
        <v>4.9798764039166059</v>
      </c>
      <c r="Q73" s="180">
        <f t="shared" ca="1" si="28"/>
        <v>2.7899307564111102</v>
      </c>
      <c r="R73" s="181">
        <f t="shared" ca="1" si="29"/>
        <v>450.37882199999996</v>
      </c>
      <c r="W73" s="46"/>
      <c r="X73" s="46">
        <v>73</v>
      </c>
    </row>
    <row r="74" spans="1:24">
      <c r="A74" s="61" t="s">
        <v>116</v>
      </c>
      <c r="B74" s="174">
        <f t="shared" ca="1" si="18"/>
        <v>688.71594700000003</v>
      </c>
      <c r="C74" s="179">
        <f t="shared" ca="1" si="19"/>
        <v>512.27672525309299</v>
      </c>
      <c r="D74" s="180">
        <f t="shared" ca="1" si="19"/>
        <v>164.15771584957341</v>
      </c>
      <c r="E74" s="180">
        <f t="shared" ca="1" si="19"/>
        <v>9.3589708994554925</v>
      </c>
      <c r="F74" s="181">
        <f t="shared" ca="1" si="19"/>
        <v>2.9225349978782731</v>
      </c>
      <c r="G74" s="182">
        <f t="shared" ca="1" si="16"/>
        <v>492.05259999999998</v>
      </c>
      <c r="H74" s="182">
        <f t="shared" ca="1" si="17"/>
        <v>474.48632199999997</v>
      </c>
      <c r="I74" s="183">
        <f t="shared" ca="1" si="20"/>
        <v>379.94</v>
      </c>
      <c r="J74" s="180">
        <f t="shared" ca="1" si="21"/>
        <v>86.79</v>
      </c>
      <c r="K74" s="180">
        <f t="shared" ca="1" si="22"/>
        <v>4.9800000000000004</v>
      </c>
      <c r="L74" s="180">
        <f t="shared" ca="1" si="23"/>
        <v>2.79</v>
      </c>
      <c r="M74" s="181">
        <f t="shared" ca="1" si="24"/>
        <v>474.50000000000006</v>
      </c>
      <c r="N74" s="179">
        <f t="shared" ca="1" si="25"/>
        <v>379.92904779911481</v>
      </c>
      <c r="O74" s="180">
        <f t="shared" ca="1" si="26"/>
        <v>86.787498179936762</v>
      </c>
      <c r="P74" s="180">
        <f t="shared" ca="1" si="27"/>
        <v>4.9798564458587986</v>
      </c>
      <c r="Q74" s="180">
        <f t="shared" ca="1" si="28"/>
        <v>2.7899195750895673</v>
      </c>
      <c r="R74" s="181">
        <f t="shared" ca="1" si="29"/>
        <v>474.48632199999997</v>
      </c>
      <c r="W74" s="46"/>
      <c r="X74" s="46">
        <v>74</v>
      </c>
    </row>
    <row r="75" spans="1:24">
      <c r="A75" s="61" t="s">
        <v>117</v>
      </c>
      <c r="B75" s="174">
        <f t="shared" ca="1" si="18"/>
        <v>688.71594700000003</v>
      </c>
      <c r="C75" s="179">
        <f t="shared" ca="1" si="19"/>
        <v>512.27672525309299</v>
      </c>
      <c r="D75" s="180">
        <f t="shared" ca="1" si="19"/>
        <v>164.15771584957341</v>
      </c>
      <c r="E75" s="180">
        <f t="shared" ca="1" si="19"/>
        <v>9.3589708994554925</v>
      </c>
      <c r="F75" s="181">
        <f t="shared" ca="1" si="19"/>
        <v>2.9225349978782731</v>
      </c>
      <c r="G75" s="182">
        <f t="shared" ca="1" si="16"/>
        <v>404.55259999999998</v>
      </c>
      <c r="H75" s="182">
        <f t="shared" ca="1" si="17"/>
        <v>390.110072</v>
      </c>
      <c r="I75" s="183">
        <f t="shared" ca="1" si="20"/>
        <v>289.23</v>
      </c>
      <c r="J75" s="180">
        <f t="shared" ca="1" si="21"/>
        <v>92.7</v>
      </c>
      <c r="K75" s="180">
        <f t="shared" ca="1" si="22"/>
        <v>5.29</v>
      </c>
      <c r="L75" s="180">
        <f t="shared" ca="1" si="23"/>
        <v>2.89</v>
      </c>
      <c r="M75" s="181">
        <f t="shared" ca="1" si="24"/>
        <v>390.11</v>
      </c>
      <c r="N75" s="179">
        <f t="shared" ca="1" si="25"/>
        <v>289.23005338125148</v>
      </c>
      <c r="O75" s="180">
        <f t="shared" ca="1" si="26"/>
        <v>92.700017109020536</v>
      </c>
      <c r="P75" s="180">
        <f t="shared" ca="1" si="27"/>
        <v>5.2900009763400062</v>
      </c>
      <c r="Q75" s="180">
        <f t="shared" ca="1" si="28"/>
        <v>2.8900005333880188</v>
      </c>
      <c r="R75" s="181">
        <f t="shared" ca="1" si="29"/>
        <v>390.11007200000006</v>
      </c>
      <c r="W75" s="46"/>
      <c r="X75" s="46">
        <v>75</v>
      </c>
    </row>
    <row r="76" spans="1:24">
      <c r="A76" s="61" t="s">
        <v>118</v>
      </c>
      <c r="B76" s="174">
        <f t="shared" ca="1" si="18"/>
        <v>688.71594700000003</v>
      </c>
      <c r="C76" s="179">
        <f t="shared" ca="1" si="19"/>
        <v>512.27672525309299</v>
      </c>
      <c r="D76" s="180">
        <f t="shared" ca="1" si="19"/>
        <v>164.15771584957341</v>
      </c>
      <c r="E76" s="180">
        <f t="shared" ca="1" si="19"/>
        <v>9.3589708994554925</v>
      </c>
      <c r="F76" s="181">
        <f t="shared" ca="1" si="19"/>
        <v>2.9225349978782731</v>
      </c>
      <c r="G76" s="182">
        <f t="shared" ca="1" si="16"/>
        <v>380.05259999999998</v>
      </c>
      <c r="H76" s="182">
        <f t="shared" ca="1" si="17"/>
        <v>366.48472199999998</v>
      </c>
      <c r="I76" s="183">
        <f t="shared" ca="1" si="20"/>
        <v>271.93</v>
      </c>
      <c r="J76" s="180">
        <f t="shared" ca="1" si="21"/>
        <v>86.79</v>
      </c>
      <c r="K76" s="180">
        <f t="shared" ca="1" si="22"/>
        <v>4.9800000000000004</v>
      </c>
      <c r="L76" s="180">
        <f t="shared" ca="1" si="23"/>
        <v>2.79</v>
      </c>
      <c r="M76" s="181">
        <f t="shared" ca="1" si="24"/>
        <v>366.49000000000007</v>
      </c>
      <c r="N76" s="179">
        <f t="shared" ca="1" si="25"/>
        <v>271.92608380436025</v>
      </c>
      <c r="O76" s="180">
        <f t="shared" ca="1" si="26"/>
        <v>86.788750095173114</v>
      </c>
      <c r="P76" s="180">
        <f t="shared" ca="1" si="27"/>
        <v>4.9799282806079281</v>
      </c>
      <c r="Q76" s="180">
        <f t="shared" ca="1" si="28"/>
        <v>2.7899598198586584</v>
      </c>
      <c r="R76" s="181">
        <f t="shared" ca="1" si="29"/>
        <v>366.48472199999992</v>
      </c>
      <c r="W76" s="46"/>
      <c r="X76" s="46">
        <v>76</v>
      </c>
    </row>
    <row r="77" spans="1:24">
      <c r="A77" s="61" t="s">
        <v>119</v>
      </c>
      <c r="B77" s="174">
        <f t="shared" ca="1" si="18"/>
        <v>688.71594700000003</v>
      </c>
      <c r="C77" s="179">
        <f t="shared" ca="1" si="19"/>
        <v>512.27672525309299</v>
      </c>
      <c r="D77" s="180">
        <f t="shared" ca="1" si="19"/>
        <v>164.15771584957341</v>
      </c>
      <c r="E77" s="180">
        <f t="shared" ca="1" si="19"/>
        <v>9.3589708994554925</v>
      </c>
      <c r="F77" s="181">
        <f t="shared" ca="1" si="19"/>
        <v>2.9225349978782731</v>
      </c>
      <c r="G77" s="182">
        <f t="shared" ca="1" si="16"/>
        <v>379.89260000000002</v>
      </c>
      <c r="H77" s="182">
        <f t="shared" ca="1" si="17"/>
        <v>366.33043400000003</v>
      </c>
      <c r="I77" s="183">
        <f t="shared" ca="1" si="20"/>
        <v>271.93</v>
      </c>
      <c r="J77" s="180">
        <f t="shared" ca="1" si="21"/>
        <v>86.79</v>
      </c>
      <c r="K77" s="180">
        <f t="shared" ca="1" si="22"/>
        <v>4.82</v>
      </c>
      <c r="L77" s="180">
        <f t="shared" ca="1" si="23"/>
        <v>2.79</v>
      </c>
      <c r="M77" s="181">
        <f t="shared" ca="1" si="24"/>
        <v>366.33000000000004</v>
      </c>
      <c r="N77" s="179">
        <f t="shared" ca="1" si="25"/>
        <v>271.93032216203966</v>
      </c>
      <c r="O77" s="180">
        <f t="shared" ca="1" si="26"/>
        <v>86.790102822209491</v>
      </c>
      <c r="P77" s="180">
        <f t="shared" ca="1" si="27"/>
        <v>4.820005710370431</v>
      </c>
      <c r="Q77" s="180">
        <f t="shared" ca="1" si="28"/>
        <v>2.7900033053803948</v>
      </c>
      <c r="R77" s="181">
        <f t="shared" ca="1" si="29"/>
        <v>366.33043399999991</v>
      </c>
      <c r="W77" s="46"/>
      <c r="X77" s="46">
        <v>77</v>
      </c>
    </row>
    <row r="78" spans="1:24">
      <c r="A78" s="61" t="s">
        <v>120</v>
      </c>
      <c r="B78" s="174">
        <f t="shared" ca="1" si="18"/>
        <v>688.71594700000003</v>
      </c>
      <c r="C78" s="179">
        <f t="shared" ca="1" si="19"/>
        <v>512.27672525309299</v>
      </c>
      <c r="D78" s="180">
        <f t="shared" ca="1" si="19"/>
        <v>164.15771584957341</v>
      </c>
      <c r="E78" s="180">
        <f t="shared" ca="1" si="19"/>
        <v>9.3589708994554925</v>
      </c>
      <c r="F78" s="181">
        <f t="shared" ca="1" si="19"/>
        <v>2.9225349978782731</v>
      </c>
      <c r="G78" s="182">
        <f t="shared" ca="1" si="16"/>
        <v>379.89260000000002</v>
      </c>
      <c r="H78" s="182">
        <f t="shared" ca="1" si="17"/>
        <v>366.33043400000003</v>
      </c>
      <c r="I78" s="183">
        <f t="shared" ca="1" si="20"/>
        <v>271.93</v>
      </c>
      <c r="J78" s="180">
        <f t="shared" ca="1" si="21"/>
        <v>86.79</v>
      </c>
      <c r="K78" s="180">
        <f t="shared" ca="1" si="22"/>
        <v>4.82</v>
      </c>
      <c r="L78" s="180">
        <f t="shared" ca="1" si="23"/>
        <v>2.79</v>
      </c>
      <c r="M78" s="181">
        <f t="shared" ca="1" si="24"/>
        <v>366.33000000000004</v>
      </c>
      <c r="N78" s="179">
        <f t="shared" ca="1" si="25"/>
        <v>271.93032216203966</v>
      </c>
      <c r="O78" s="180">
        <f t="shared" ca="1" si="26"/>
        <v>86.790102822209491</v>
      </c>
      <c r="P78" s="180">
        <f t="shared" ca="1" si="27"/>
        <v>4.820005710370431</v>
      </c>
      <c r="Q78" s="180">
        <f t="shared" ca="1" si="28"/>
        <v>2.7900033053803948</v>
      </c>
      <c r="R78" s="181">
        <f t="shared" ca="1" si="29"/>
        <v>366.33043399999991</v>
      </c>
      <c r="W78" s="46"/>
      <c r="X78" s="46">
        <v>78</v>
      </c>
    </row>
    <row r="79" spans="1:24">
      <c r="A79" s="61" t="s">
        <v>121</v>
      </c>
      <c r="B79" s="174">
        <f t="shared" ca="1" si="18"/>
        <v>688.71594700000003</v>
      </c>
      <c r="C79" s="179">
        <f t="shared" ca="1" si="19"/>
        <v>512.27672525309299</v>
      </c>
      <c r="D79" s="180">
        <f t="shared" ca="1" si="19"/>
        <v>164.15771584957341</v>
      </c>
      <c r="E79" s="180">
        <f t="shared" ca="1" si="19"/>
        <v>9.3589708994554925</v>
      </c>
      <c r="F79" s="181">
        <f t="shared" ca="1" si="19"/>
        <v>2.9225349978782731</v>
      </c>
      <c r="G79" s="182">
        <f t="shared" ca="1" si="16"/>
        <v>379.89260000000002</v>
      </c>
      <c r="H79" s="182">
        <f t="shared" ca="1" si="17"/>
        <v>366.33043400000003</v>
      </c>
      <c r="I79" s="183">
        <f t="shared" ca="1" si="20"/>
        <v>271.93</v>
      </c>
      <c r="J79" s="180">
        <f t="shared" ca="1" si="21"/>
        <v>86.79</v>
      </c>
      <c r="K79" s="180">
        <f t="shared" ca="1" si="22"/>
        <v>4.82</v>
      </c>
      <c r="L79" s="180">
        <f t="shared" ca="1" si="23"/>
        <v>2.79</v>
      </c>
      <c r="M79" s="181">
        <f t="shared" ca="1" si="24"/>
        <v>366.33000000000004</v>
      </c>
      <c r="N79" s="179">
        <f t="shared" ca="1" si="25"/>
        <v>271.93032216203966</v>
      </c>
      <c r="O79" s="180">
        <f t="shared" ca="1" si="26"/>
        <v>86.790102822209491</v>
      </c>
      <c r="P79" s="180">
        <f t="shared" ca="1" si="27"/>
        <v>4.820005710370431</v>
      </c>
      <c r="Q79" s="180">
        <f t="shared" ca="1" si="28"/>
        <v>2.7900033053803948</v>
      </c>
      <c r="R79" s="181">
        <f t="shared" ca="1" si="29"/>
        <v>366.33043399999991</v>
      </c>
      <c r="W79" s="46"/>
      <c r="X79" s="46">
        <v>79</v>
      </c>
    </row>
    <row r="80" spans="1:24">
      <c r="A80" s="61" t="s">
        <v>122</v>
      </c>
      <c r="B80" s="174">
        <f t="shared" ca="1" si="18"/>
        <v>688.71594700000003</v>
      </c>
      <c r="C80" s="179">
        <f t="shared" ca="1" si="19"/>
        <v>512.27672525309299</v>
      </c>
      <c r="D80" s="180">
        <f t="shared" ca="1" si="19"/>
        <v>164.15771584957341</v>
      </c>
      <c r="E80" s="180">
        <f t="shared" ca="1" si="19"/>
        <v>9.3589708994554925</v>
      </c>
      <c r="F80" s="181">
        <f t="shared" ca="1" si="19"/>
        <v>2.9225349978782731</v>
      </c>
      <c r="G80" s="182">
        <f t="shared" ca="1" si="16"/>
        <v>379.89260000000002</v>
      </c>
      <c r="H80" s="182">
        <f t="shared" ca="1" si="17"/>
        <v>366.33043400000003</v>
      </c>
      <c r="I80" s="183">
        <f t="shared" ca="1" si="20"/>
        <v>271.93</v>
      </c>
      <c r="J80" s="180">
        <f t="shared" ca="1" si="21"/>
        <v>86.79</v>
      </c>
      <c r="K80" s="180">
        <f t="shared" ca="1" si="22"/>
        <v>4.82</v>
      </c>
      <c r="L80" s="180">
        <f t="shared" ca="1" si="23"/>
        <v>2.79</v>
      </c>
      <c r="M80" s="181">
        <f t="shared" ca="1" si="24"/>
        <v>366.33000000000004</v>
      </c>
      <c r="N80" s="179">
        <f t="shared" ca="1" si="25"/>
        <v>271.93032216203966</v>
      </c>
      <c r="O80" s="180">
        <f t="shared" ca="1" si="26"/>
        <v>86.790102822209491</v>
      </c>
      <c r="P80" s="180">
        <f t="shared" ca="1" si="27"/>
        <v>4.820005710370431</v>
      </c>
      <c r="Q80" s="180">
        <f t="shared" ca="1" si="28"/>
        <v>2.7900033053803948</v>
      </c>
      <c r="R80" s="181">
        <f t="shared" ca="1" si="29"/>
        <v>366.33043399999991</v>
      </c>
      <c r="W80" s="46"/>
      <c r="X80" s="46">
        <v>80</v>
      </c>
    </row>
    <row r="81" spans="1:24">
      <c r="A81" s="61" t="s">
        <v>123</v>
      </c>
      <c r="B81" s="174">
        <f t="shared" ca="1" si="18"/>
        <v>688.71594700000003</v>
      </c>
      <c r="C81" s="179">
        <f t="shared" ca="1" si="19"/>
        <v>512.27672525309299</v>
      </c>
      <c r="D81" s="180">
        <f t="shared" ca="1" si="19"/>
        <v>164.15771584957341</v>
      </c>
      <c r="E81" s="180">
        <f t="shared" ca="1" si="19"/>
        <v>9.3589708994554925</v>
      </c>
      <c r="F81" s="181">
        <f t="shared" ca="1" si="19"/>
        <v>2.9225349978782731</v>
      </c>
      <c r="G81" s="182">
        <f t="shared" ca="1" si="16"/>
        <v>379.89260000000002</v>
      </c>
      <c r="H81" s="182">
        <f t="shared" ca="1" si="17"/>
        <v>366.33043400000003</v>
      </c>
      <c r="I81" s="183">
        <f t="shared" ca="1" si="20"/>
        <v>271.93</v>
      </c>
      <c r="J81" s="180">
        <f t="shared" ca="1" si="21"/>
        <v>86.79</v>
      </c>
      <c r="K81" s="180">
        <f t="shared" ca="1" si="22"/>
        <v>4.82</v>
      </c>
      <c r="L81" s="180">
        <f t="shared" ca="1" si="23"/>
        <v>2.79</v>
      </c>
      <c r="M81" s="181">
        <f t="shared" ca="1" si="24"/>
        <v>366.33000000000004</v>
      </c>
      <c r="N81" s="179">
        <f t="shared" ca="1" si="25"/>
        <v>271.93032216203966</v>
      </c>
      <c r="O81" s="180">
        <f t="shared" ca="1" si="26"/>
        <v>86.790102822209491</v>
      </c>
      <c r="P81" s="180">
        <f t="shared" ca="1" si="27"/>
        <v>4.820005710370431</v>
      </c>
      <c r="Q81" s="180">
        <f t="shared" ca="1" si="28"/>
        <v>2.7900033053803948</v>
      </c>
      <c r="R81" s="181">
        <f t="shared" ca="1" si="29"/>
        <v>366.33043399999991</v>
      </c>
      <c r="W81" s="46"/>
      <c r="X81" s="46">
        <v>81</v>
      </c>
    </row>
    <row r="82" spans="1:24">
      <c r="A82" s="61" t="s">
        <v>124</v>
      </c>
      <c r="B82" s="174">
        <f t="shared" ca="1" si="18"/>
        <v>688.71594700000003</v>
      </c>
      <c r="C82" s="179">
        <f t="shared" ca="1" si="19"/>
        <v>512.27672525309299</v>
      </c>
      <c r="D82" s="180">
        <f t="shared" ca="1" si="19"/>
        <v>164.15771584957341</v>
      </c>
      <c r="E82" s="180">
        <f t="shared" ca="1" si="19"/>
        <v>9.3589708994554925</v>
      </c>
      <c r="F82" s="181">
        <f t="shared" ca="1" si="19"/>
        <v>2.9225349978782731</v>
      </c>
      <c r="G82" s="182">
        <f t="shared" ca="1" si="16"/>
        <v>379.89260000000002</v>
      </c>
      <c r="H82" s="182">
        <f t="shared" ca="1" si="17"/>
        <v>366.33043400000003</v>
      </c>
      <c r="I82" s="183">
        <f t="shared" ca="1" si="20"/>
        <v>271.93</v>
      </c>
      <c r="J82" s="180">
        <f t="shared" ca="1" si="21"/>
        <v>86.79</v>
      </c>
      <c r="K82" s="180">
        <f t="shared" ca="1" si="22"/>
        <v>4.82</v>
      </c>
      <c r="L82" s="180">
        <f t="shared" ca="1" si="23"/>
        <v>2.79</v>
      </c>
      <c r="M82" s="181">
        <f t="shared" ca="1" si="24"/>
        <v>366.33000000000004</v>
      </c>
      <c r="N82" s="179">
        <f t="shared" ca="1" si="25"/>
        <v>271.93032216203966</v>
      </c>
      <c r="O82" s="180">
        <f t="shared" ca="1" si="26"/>
        <v>86.790102822209491</v>
      </c>
      <c r="P82" s="180">
        <f t="shared" ca="1" si="27"/>
        <v>4.820005710370431</v>
      </c>
      <c r="Q82" s="180">
        <f t="shared" ca="1" si="28"/>
        <v>2.7900033053803948</v>
      </c>
      <c r="R82" s="181">
        <f t="shared" ca="1" si="29"/>
        <v>366.33043399999991</v>
      </c>
      <c r="W82" s="46"/>
      <c r="X82" s="46">
        <v>82</v>
      </c>
    </row>
    <row r="83" spans="1:24">
      <c r="A83" s="61" t="s">
        <v>125</v>
      </c>
      <c r="B83" s="174">
        <f t="shared" ca="1" si="18"/>
        <v>688.71594700000003</v>
      </c>
      <c r="C83" s="179">
        <f t="shared" ca="1" si="19"/>
        <v>512.27672525309299</v>
      </c>
      <c r="D83" s="180">
        <f t="shared" ca="1" si="19"/>
        <v>164.15771584957341</v>
      </c>
      <c r="E83" s="180">
        <f t="shared" ca="1" si="19"/>
        <v>9.3589708994554925</v>
      </c>
      <c r="F83" s="181">
        <f t="shared" ca="1" si="19"/>
        <v>2.9225349978782731</v>
      </c>
      <c r="G83" s="182">
        <f t="shared" ca="1" si="16"/>
        <v>379.89260000000002</v>
      </c>
      <c r="H83" s="182">
        <f t="shared" ca="1" si="17"/>
        <v>366.33043400000003</v>
      </c>
      <c r="I83" s="183">
        <f t="shared" ca="1" si="20"/>
        <v>271.93</v>
      </c>
      <c r="J83" s="180">
        <f t="shared" ca="1" si="21"/>
        <v>86.79</v>
      </c>
      <c r="K83" s="180">
        <f t="shared" ca="1" si="22"/>
        <v>4.82</v>
      </c>
      <c r="L83" s="180">
        <f t="shared" ca="1" si="23"/>
        <v>2.79</v>
      </c>
      <c r="M83" s="181">
        <f t="shared" ca="1" si="24"/>
        <v>366.33000000000004</v>
      </c>
      <c r="N83" s="179">
        <f t="shared" ca="1" si="25"/>
        <v>271.93032216203966</v>
      </c>
      <c r="O83" s="180">
        <f t="shared" ca="1" si="26"/>
        <v>86.790102822209491</v>
      </c>
      <c r="P83" s="180">
        <f t="shared" ca="1" si="27"/>
        <v>4.820005710370431</v>
      </c>
      <c r="Q83" s="180">
        <f t="shared" ca="1" si="28"/>
        <v>2.7900033053803948</v>
      </c>
      <c r="R83" s="181">
        <f t="shared" ca="1" si="29"/>
        <v>366.33043399999991</v>
      </c>
      <c r="W83" s="46"/>
      <c r="X83" s="46">
        <v>83</v>
      </c>
    </row>
    <row r="84" spans="1:24">
      <c r="A84" s="61" t="s">
        <v>126</v>
      </c>
      <c r="B84" s="174">
        <f t="shared" ca="1" si="18"/>
        <v>688.71594700000003</v>
      </c>
      <c r="C84" s="179">
        <f t="shared" ca="1" si="19"/>
        <v>512.27672525309299</v>
      </c>
      <c r="D84" s="180">
        <f t="shared" ca="1" si="19"/>
        <v>164.15771584957341</v>
      </c>
      <c r="E84" s="180">
        <f t="shared" ca="1" si="19"/>
        <v>9.3589708994554925</v>
      </c>
      <c r="F84" s="181">
        <f t="shared" ca="1" si="19"/>
        <v>2.9225349978782731</v>
      </c>
      <c r="G84" s="182">
        <f t="shared" ca="1" si="16"/>
        <v>379.89260000000002</v>
      </c>
      <c r="H84" s="182">
        <f t="shared" ca="1" si="17"/>
        <v>366.33043400000003</v>
      </c>
      <c r="I84" s="183">
        <f t="shared" ca="1" si="20"/>
        <v>271.93</v>
      </c>
      <c r="J84" s="180">
        <f t="shared" ca="1" si="21"/>
        <v>86.79</v>
      </c>
      <c r="K84" s="180">
        <f t="shared" ca="1" si="22"/>
        <v>4.82</v>
      </c>
      <c r="L84" s="180">
        <f t="shared" ca="1" si="23"/>
        <v>2.79</v>
      </c>
      <c r="M84" s="181">
        <f t="shared" ca="1" si="24"/>
        <v>366.33000000000004</v>
      </c>
      <c r="N84" s="179">
        <f t="shared" ca="1" si="25"/>
        <v>271.93032216203966</v>
      </c>
      <c r="O84" s="180">
        <f t="shared" ca="1" si="26"/>
        <v>86.790102822209491</v>
      </c>
      <c r="P84" s="180">
        <f t="shared" ca="1" si="27"/>
        <v>4.820005710370431</v>
      </c>
      <c r="Q84" s="180">
        <f t="shared" ca="1" si="28"/>
        <v>2.7900033053803948</v>
      </c>
      <c r="R84" s="181">
        <f t="shared" ca="1" si="29"/>
        <v>366.33043399999991</v>
      </c>
      <c r="W84" s="46"/>
      <c r="X84" s="46">
        <v>84</v>
      </c>
    </row>
    <row r="85" spans="1:24">
      <c r="A85" s="61" t="s">
        <v>127</v>
      </c>
      <c r="B85" s="174">
        <f t="shared" ca="1" si="18"/>
        <v>688.71594700000003</v>
      </c>
      <c r="C85" s="179">
        <f t="shared" ca="1" si="19"/>
        <v>512.27672525309299</v>
      </c>
      <c r="D85" s="180">
        <f t="shared" ca="1" si="19"/>
        <v>164.15771584957341</v>
      </c>
      <c r="E85" s="180">
        <f t="shared" ca="1" si="19"/>
        <v>9.3589708994554925</v>
      </c>
      <c r="F85" s="181">
        <f t="shared" ca="1" si="19"/>
        <v>2.9225349978782731</v>
      </c>
      <c r="G85" s="182">
        <f t="shared" ca="1" si="16"/>
        <v>379.89260000000002</v>
      </c>
      <c r="H85" s="182">
        <f t="shared" ca="1" si="17"/>
        <v>366.33043400000003</v>
      </c>
      <c r="I85" s="183">
        <f t="shared" ca="1" si="20"/>
        <v>271.93</v>
      </c>
      <c r="J85" s="180">
        <f t="shared" ca="1" si="21"/>
        <v>86.79</v>
      </c>
      <c r="K85" s="180">
        <f t="shared" ca="1" si="22"/>
        <v>4.82</v>
      </c>
      <c r="L85" s="180">
        <f t="shared" ca="1" si="23"/>
        <v>2.79</v>
      </c>
      <c r="M85" s="181">
        <f t="shared" ca="1" si="24"/>
        <v>366.33000000000004</v>
      </c>
      <c r="N85" s="179">
        <f t="shared" ca="1" si="25"/>
        <v>271.93032216203966</v>
      </c>
      <c r="O85" s="180">
        <f t="shared" ca="1" si="26"/>
        <v>86.790102822209491</v>
      </c>
      <c r="P85" s="180">
        <f t="shared" ca="1" si="27"/>
        <v>4.820005710370431</v>
      </c>
      <c r="Q85" s="180">
        <f t="shared" ca="1" si="28"/>
        <v>2.7900033053803948</v>
      </c>
      <c r="R85" s="181">
        <f t="shared" ca="1" si="29"/>
        <v>366.33043399999991</v>
      </c>
      <c r="W85" s="46"/>
      <c r="X85" s="46">
        <v>85</v>
      </c>
    </row>
    <row r="86" spans="1:24">
      <c r="A86" s="61" t="s">
        <v>128</v>
      </c>
      <c r="B86" s="174">
        <f t="shared" ca="1" si="18"/>
        <v>688.71594700000003</v>
      </c>
      <c r="C86" s="179">
        <f t="shared" ca="1" si="19"/>
        <v>512.27672525309299</v>
      </c>
      <c r="D86" s="180">
        <f t="shared" ca="1" si="19"/>
        <v>164.15771584957341</v>
      </c>
      <c r="E86" s="180">
        <f t="shared" ca="1" si="19"/>
        <v>9.3589708994554925</v>
      </c>
      <c r="F86" s="181">
        <f t="shared" ca="1" si="19"/>
        <v>2.9225349978782731</v>
      </c>
      <c r="G86" s="182">
        <f t="shared" ca="1" si="16"/>
        <v>379.89260000000002</v>
      </c>
      <c r="H86" s="182">
        <f t="shared" ca="1" si="17"/>
        <v>366.33043400000003</v>
      </c>
      <c r="I86" s="183">
        <f t="shared" ca="1" si="20"/>
        <v>271.93</v>
      </c>
      <c r="J86" s="180">
        <f t="shared" ca="1" si="21"/>
        <v>86.79</v>
      </c>
      <c r="K86" s="180">
        <f t="shared" ca="1" si="22"/>
        <v>4.82</v>
      </c>
      <c r="L86" s="180">
        <f t="shared" ca="1" si="23"/>
        <v>2.79</v>
      </c>
      <c r="M86" s="181">
        <f t="shared" ca="1" si="24"/>
        <v>366.33000000000004</v>
      </c>
      <c r="N86" s="179">
        <f t="shared" ca="1" si="25"/>
        <v>271.93032216203966</v>
      </c>
      <c r="O86" s="180">
        <f t="shared" ca="1" si="26"/>
        <v>86.790102822209491</v>
      </c>
      <c r="P86" s="180">
        <f t="shared" ca="1" si="27"/>
        <v>4.820005710370431</v>
      </c>
      <c r="Q86" s="180">
        <f t="shared" ca="1" si="28"/>
        <v>2.7900033053803948</v>
      </c>
      <c r="R86" s="181">
        <f t="shared" ca="1" si="29"/>
        <v>366.33043399999991</v>
      </c>
      <c r="W86" s="46"/>
      <c r="X86" s="46">
        <v>86</v>
      </c>
    </row>
    <row r="87" spans="1:24">
      <c r="A87" s="61" t="s">
        <v>129</v>
      </c>
      <c r="B87" s="174">
        <f t="shared" ca="1" si="18"/>
        <v>688.71594700000003</v>
      </c>
      <c r="C87" s="179">
        <f t="shared" ca="1" si="19"/>
        <v>512.27672525309299</v>
      </c>
      <c r="D87" s="180">
        <f t="shared" ca="1" si="19"/>
        <v>164.15771584957341</v>
      </c>
      <c r="E87" s="180">
        <f t="shared" ca="1" si="19"/>
        <v>9.3589708994554925</v>
      </c>
      <c r="F87" s="181">
        <f t="shared" ca="1" si="19"/>
        <v>2.9225349978782731</v>
      </c>
      <c r="G87" s="182">
        <f t="shared" ca="1" si="16"/>
        <v>379.89260000000002</v>
      </c>
      <c r="H87" s="182">
        <f t="shared" ca="1" si="17"/>
        <v>366.33043400000003</v>
      </c>
      <c r="I87" s="183">
        <f t="shared" ca="1" si="20"/>
        <v>271.93</v>
      </c>
      <c r="J87" s="180">
        <f t="shared" ca="1" si="21"/>
        <v>86.79</v>
      </c>
      <c r="K87" s="180">
        <f t="shared" ca="1" si="22"/>
        <v>4.82</v>
      </c>
      <c r="L87" s="180">
        <f t="shared" ca="1" si="23"/>
        <v>2.79</v>
      </c>
      <c r="M87" s="181">
        <f t="shared" ca="1" si="24"/>
        <v>366.33000000000004</v>
      </c>
      <c r="N87" s="179">
        <f t="shared" ca="1" si="25"/>
        <v>271.93032216203966</v>
      </c>
      <c r="O87" s="180">
        <f t="shared" ca="1" si="26"/>
        <v>86.790102822209491</v>
      </c>
      <c r="P87" s="180">
        <f t="shared" ca="1" si="27"/>
        <v>4.820005710370431</v>
      </c>
      <c r="Q87" s="180">
        <f t="shared" ca="1" si="28"/>
        <v>2.7900033053803948</v>
      </c>
      <c r="R87" s="181">
        <f t="shared" ca="1" si="29"/>
        <v>366.33043399999991</v>
      </c>
      <c r="W87" s="46"/>
      <c r="X87" s="46">
        <v>87</v>
      </c>
    </row>
    <row r="88" spans="1:24">
      <c r="A88" s="61" t="s">
        <v>130</v>
      </c>
      <c r="B88" s="174">
        <f t="shared" ca="1" si="18"/>
        <v>688.71594700000003</v>
      </c>
      <c r="C88" s="179">
        <f t="shared" ca="1" si="19"/>
        <v>512.27672525309299</v>
      </c>
      <c r="D88" s="180">
        <f t="shared" ca="1" si="19"/>
        <v>164.15771584957341</v>
      </c>
      <c r="E88" s="180">
        <f t="shared" ca="1" si="19"/>
        <v>9.3589708994554925</v>
      </c>
      <c r="F88" s="181">
        <f t="shared" ca="1" si="19"/>
        <v>2.9225349978782731</v>
      </c>
      <c r="G88" s="182">
        <f t="shared" ca="1" si="16"/>
        <v>379.89260000000002</v>
      </c>
      <c r="H88" s="182">
        <f t="shared" ca="1" si="17"/>
        <v>366.33043400000003</v>
      </c>
      <c r="I88" s="183">
        <f t="shared" ca="1" si="20"/>
        <v>271.93</v>
      </c>
      <c r="J88" s="180">
        <f t="shared" ca="1" si="21"/>
        <v>86.79</v>
      </c>
      <c r="K88" s="180">
        <f t="shared" ca="1" si="22"/>
        <v>4.82</v>
      </c>
      <c r="L88" s="180">
        <f t="shared" ca="1" si="23"/>
        <v>2.79</v>
      </c>
      <c r="M88" s="181">
        <f t="shared" ca="1" si="24"/>
        <v>366.33000000000004</v>
      </c>
      <c r="N88" s="179">
        <f t="shared" ca="1" si="25"/>
        <v>271.93032216203966</v>
      </c>
      <c r="O88" s="180">
        <f t="shared" ca="1" si="26"/>
        <v>86.790102822209491</v>
      </c>
      <c r="P88" s="180">
        <f t="shared" ca="1" si="27"/>
        <v>4.820005710370431</v>
      </c>
      <c r="Q88" s="180">
        <f t="shared" ca="1" si="28"/>
        <v>2.7900033053803948</v>
      </c>
      <c r="R88" s="181">
        <f t="shared" ca="1" si="29"/>
        <v>366.33043399999991</v>
      </c>
      <c r="W88" s="46"/>
      <c r="X88" s="46">
        <v>88</v>
      </c>
    </row>
    <row r="89" spans="1:24">
      <c r="A89" s="61" t="s">
        <v>131</v>
      </c>
      <c r="B89" s="174">
        <f t="shared" ca="1" si="18"/>
        <v>688.71594700000003</v>
      </c>
      <c r="C89" s="179">
        <f t="shared" ca="1" si="19"/>
        <v>512.27672525309299</v>
      </c>
      <c r="D89" s="180">
        <f t="shared" ca="1" si="19"/>
        <v>164.15771584957341</v>
      </c>
      <c r="E89" s="180">
        <f t="shared" ca="1" si="19"/>
        <v>9.3589708994554925</v>
      </c>
      <c r="F89" s="181">
        <f t="shared" ca="1" si="19"/>
        <v>2.9225349978782731</v>
      </c>
      <c r="G89" s="182">
        <f t="shared" ca="1" si="16"/>
        <v>379.89260000000002</v>
      </c>
      <c r="H89" s="182">
        <f t="shared" ca="1" si="17"/>
        <v>366.33043400000003</v>
      </c>
      <c r="I89" s="183">
        <f t="shared" ca="1" si="20"/>
        <v>271.93</v>
      </c>
      <c r="J89" s="180">
        <f t="shared" ca="1" si="21"/>
        <v>86.79</v>
      </c>
      <c r="K89" s="180">
        <f t="shared" ca="1" si="22"/>
        <v>4.82</v>
      </c>
      <c r="L89" s="180">
        <f t="shared" ca="1" si="23"/>
        <v>2.79</v>
      </c>
      <c r="M89" s="181">
        <f t="shared" ca="1" si="24"/>
        <v>366.33000000000004</v>
      </c>
      <c r="N89" s="179">
        <f t="shared" ca="1" si="25"/>
        <v>271.93032216203966</v>
      </c>
      <c r="O89" s="180">
        <f t="shared" ca="1" si="26"/>
        <v>86.790102822209491</v>
      </c>
      <c r="P89" s="180">
        <f t="shared" ca="1" si="27"/>
        <v>4.820005710370431</v>
      </c>
      <c r="Q89" s="180">
        <f t="shared" ca="1" si="28"/>
        <v>2.7900033053803948</v>
      </c>
      <c r="R89" s="181">
        <f t="shared" ca="1" si="29"/>
        <v>366.33043399999991</v>
      </c>
      <c r="W89" s="46"/>
      <c r="X89" s="46">
        <v>89</v>
      </c>
    </row>
    <row r="90" spans="1:24">
      <c r="A90" s="61" t="s">
        <v>132</v>
      </c>
      <c r="B90" s="174">
        <f t="shared" ca="1" si="18"/>
        <v>688.71594700000003</v>
      </c>
      <c r="C90" s="179">
        <f t="shared" ca="1" si="19"/>
        <v>512.27672525309299</v>
      </c>
      <c r="D90" s="180">
        <f t="shared" ca="1" si="19"/>
        <v>164.15771584957341</v>
      </c>
      <c r="E90" s="180">
        <f t="shared" ca="1" si="19"/>
        <v>9.3589708994554925</v>
      </c>
      <c r="F90" s="181">
        <f t="shared" ca="1" si="19"/>
        <v>2.9225349978782731</v>
      </c>
      <c r="G90" s="182">
        <f t="shared" ca="1" si="16"/>
        <v>379.89260000000002</v>
      </c>
      <c r="H90" s="182">
        <f t="shared" ca="1" si="17"/>
        <v>366.33043400000003</v>
      </c>
      <c r="I90" s="183">
        <f t="shared" ca="1" si="20"/>
        <v>271.93</v>
      </c>
      <c r="J90" s="180">
        <f t="shared" ca="1" si="21"/>
        <v>86.79</v>
      </c>
      <c r="K90" s="180">
        <f t="shared" ca="1" si="22"/>
        <v>4.82</v>
      </c>
      <c r="L90" s="180">
        <f t="shared" ca="1" si="23"/>
        <v>2.79</v>
      </c>
      <c r="M90" s="181">
        <f t="shared" ca="1" si="24"/>
        <v>366.33000000000004</v>
      </c>
      <c r="N90" s="179">
        <f t="shared" ca="1" si="25"/>
        <v>271.93032216203966</v>
      </c>
      <c r="O90" s="180">
        <f t="shared" ca="1" si="26"/>
        <v>86.790102822209491</v>
      </c>
      <c r="P90" s="180">
        <f t="shared" ca="1" si="27"/>
        <v>4.820005710370431</v>
      </c>
      <c r="Q90" s="180">
        <f t="shared" ca="1" si="28"/>
        <v>2.7900033053803948</v>
      </c>
      <c r="R90" s="181">
        <f t="shared" ca="1" si="29"/>
        <v>366.33043399999991</v>
      </c>
      <c r="W90" s="46"/>
      <c r="X90" s="46">
        <v>90</v>
      </c>
    </row>
    <row r="91" spans="1:24">
      <c r="A91" s="61" t="s">
        <v>133</v>
      </c>
      <c r="B91" s="174">
        <f t="shared" ca="1" si="18"/>
        <v>688.71594700000003</v>
      </c>
      <c r="C91" s="179">
        <f t="shared" ca="1" si="19"/>
        <v>512.27672525309299</v>
      </c>
      <c r="D91" s="180">
        <f t="shared" ca="1" si="19"/>
        <v>164.15771584957341</v>
      </c>
      <c r="E91" s="180">
        <f t="shared" ca="1" si="19"/>
        <v>9.3589708994554925</v>
      </c>
      <c r="F91" s="181">
        <f t="shared" ca="1" si="19"/>
        <v>2.9225349978782731</v>
      </c>
      <c r="G91" s="182">
        <f t="shared" ca="1" si="16"/>
        <v>447.89260000000002</v>
      </c>
      <c r="H91" s="182">
        <f t="shared" ca="1" si="17"/>
        <v>431.90283399999998</v>
      </c>
      <c r="I91" s="183">
        <f t="shared" ca="1" si="20"/>
        <v>337.5</v>
      </c>
      <c r="J91" s="180">
        <f t="shared" ca="1" si="21"/>
        <v>86.79</v>
      </c>
      <c r="K91" s="180">
        <f t="shared" ca="1" si="22"/>
        <v>4.82</v>
      </c>
      <c r="L91" s="180">
        <f t="shared" ca="1" si="23"/>
        <v>2.79</v>
      </c>
      <c r="M91" s="181">
        <f t="shared" ca="1" si="24"/>
        <v>431.90000000000003</v>
      </c>
      <c r="N91" s="179">
        <f t="shared" ca="1" si="25"/>
        <v>337.50221457513311</v>
      </c>
      <c r="O91" s="180">
        <f t="shared" ca="1" si="26"/>
        <v>86.79056949029868</v>
      </c>
      <c r="P91" s="180">
        <f t="shared" ca="1" si="27"/>
        <v>4.8200316274137531</v>
      </c>
      <c r="Q91" s="180">
        <f t="shared" ca="1" si="28"/>
        <v>2.7900183071544338</v>
      </c>
      <c r="R91" s="181">
        <f t="shared" ca="1" si="29"/>
        <v>431.90283399999993</v>
      </c>
      <c r="W91" s="46"/>
      <c r="X91" s="46">
        <v>91</v>
      </c>
    </row>
    <row r="92" spans="1:24">
      <c r="A92" s="61" t="s">
        <v>134</v>
      </c>
      <c r="B92" s="174">
        <f t="shared" ca="1" si="18"/>
        <v>688.71594700000003</v>
      </c>
      <c r="C92" s="179">
        <f t="shared" ca="1" si="19"/>
        <v>512.27672525309299</v>
      </c>
      <c r="D92" s="180">
        <f t="shared" ca="1" si="19"/>
        <v>164.15771584957341</v>
      </c>
      <c r="E92" s="180">
        <f t="shared" ca="1" si="19"/>
        <v>9.3589708994554925</v>
      </c>
      <c r="F92" s="181">
        <f t="shared" ca="1" si="19"/>
        <v>2.9225349978782731</v>
      </c>
      <c r="G92" s="182">
        <f t="shared" ca="1" si="16"/>
        <v>472.89260000000002</v>
      </c>
      <c r="H92" s="182">
        <f t="shared" ca="1" si="17"/>
        <v>456.010334</v>
      </c>
      <c r="I92" s="183">
        <f t="shared" ca="1" si="20"/>
        <v>361.61</v>
      </c>
      <c r="J92" s="180">
        <f t="shared" ca="1" si="21"/>
        <v>86.79</v>
      </c>
      <c r="K92" s="180">
        <f t="shared" ca="1" si="22"/>
        <v>4.82</v>
      </c>
      <c r="L92" s="180">
        <f t="shared" ca="1" si="23"/>
        <v>2.79</v>
      </c>
      <c r="M92" s="181">
        <f t="shared" ca="1" si="24"/>
        <v>456.01000000000005</v>
      </c>
      <c r="N92" s="179">
        <f t="shared" ca="1" si="25"/>
        <v>361.6102648576566</v>
      </c>
      <c r="O92" s="180">
        <f t="shared" ca="1" si="26"/>
        <v>86.790063568474366</v>
      </c>
      <c r="P92" s="180">
        <f t="shared" ca="1" si="27"/>
        <v>4.8200035303611761</v>
      </c>
      <c r="Q92" s="180">
        <f t="shared" ca="1" si="28"/>
        <v>2.7900020435078177</v>
      </c>
      <c r="R92" s="181">
        <f t="shared" ca="1" si="29"/>
        <v>456.01033399999994</v>
      </c>
      <c r="W92" s="46"/>
      <c r="X92" s="46">
        <v>92</v>
      </c>
    </row>
    <row r="93" spans="1:24">
      <c r="A93" s="61" t="s">
        <v>135</v>
      </c>
      <c r="B93" s="174">
        <f t="shared" ca="1" si="18"/>
        <v>688.71594700000003</v>
      </c>
      <c r="C93" s="179">
        <f t="shared" ca="1" si="19"/>
        <v>512.27672525309299</v>
      </c>
      <c r="D93" s="180">
        <f t="shared" ca="1" si="19"/>
        <v>164.15771584957341</v>
      </c>
      <c r="E93" s="180">
        <f t="shared" ca="1" si="19"/>
        <v>9.3589708994554925</v>
      </c>
      <c r="F93" s="181">
        <f t="shared" ca="1" si="19"/>
        <v>2.9225349978782731</v>
      </c>
      <c r="G93" s="182">
        <f t="shared" ca="1" si="16"/>
        <v>472.89260000000002</v>
      </c>
      <c r="H93" s="182">
        <f t="shared" ca="1" si="17"/>
        <v>456.010334</v>
      </c>
      <c r="I93" s="183">
        <f t="shared" ca="1" si="20"/>
        <v>361.61</v>
      </c>
      <c r="J93" s="180">
        <f t="shared" ca="1" si="21"/>
        <v>86.79</v>
      </c>
      <c r="K93" s="180">
        <f t="shared" ca="1" si="22"/>
        <v>4.82</v>
      </c>
      <c r="L93" s="180">
        <f t="shared" ca="1" si="23"/>
        <v>2.79</v>
      </c>
      <c r="M93" s="181">
        <f t="shared" ca="1" si="24"/>
        <v>456.01000000000005</v>
      </c>
      <c r="N93" s="179">
        <f t="shared" ca="1" si="25"/>
        <v>361.6102648576566</v>
      </c>
      <c r="O93" s="180">
        <f t="shared" ca="1" si="26"/>
        <v>86.790063568474366</v>
      </c>
      <c r="P93" s="180">
        <f t="shared" ca="1" si="27"/>
        <v>4.8200035303611761</v>
      </c>
      <c r="Q93" s="180">
        <f t="shared" ca="1" si="28"/>
        <v>2.7900020435078177</v>
      </c>
      <c r="R93" s="181">
        <f t="shared" ca="1" si="29"/>
        <v>456.01033399999994</v>
      </c>
      <c r="W93" s="46"/>
      <c r="X93" s="46">
        <v>93</v>
      </c>
    </row>
    <row r="94" spans="1:24">
      <c r="A94" s="61" t="s">
        <v>136</v>
      </c>
      <c r="B94" s="174">
        <f t="shared" ca="1" si="18"/>
        <v>688.71594700000003</v>
      </c>
      <c r="C94" s="179">
        <f t="shared" ca="1" si="19"/>
        <v>512.27672525309299</v>
      </c>
      <c r="D94" s="180">
        <f t="shared" ca="1" si="19"/>
        <v>164.15771584957341</v>
      </c>
      <c r="E94" s="180">
        <f t="shared" ca="1" si="19"/>
        <v>9.3589708994554925</v>
      </c>
      <c r="F94" s="181">
        <f t="shared" ca="1" si="19"/>
        <v>2.9225349978782731</v>
      </c>
      <c r="G94" s="182">
        <f t="shared" ca="1" si="16"/>
        <v>472.89260000000002</v>
      </c>
      <c r="H94" s="182">
        <f t="shared" ca="1" si="17"/>
        <v>456.010334</v>
      </c>
      <c r="I94" s="183">
        <f t="shared" ca="1" si="20"/>
        <v>361.61</v>
      </c>
      <c r="J94" s="180">
        <f t="shared" ca="1" si="21"/>
        <v>86.79</v>
      </c>
      <c r="K94" s="180">
        <f t="shared" ca="1" si="22"/>
        <v>4.82</v>
      </c>
      <c r="L94" s="180">
        <f t="shared" ca="1" si="23"/>
        <v>2.79</v>
      </c>
      <c r="M94" s="181">
        <f t="shared" ca="1" si="24"/>
        <v>456.01000000000005</v>
      </c>
      <c r="N94" s="179">
        <f t="shared" ca="1" si="25"/>
        <v>361.6102648576566</v>
      </c>
      <c r="O94" s="180">
        <f t="shared" ca="1" si="26"/>
        <v>86.790063568474366</v>
      </c>
      <c r="P94" s="180">
        <f t="shared" ca="1" si="27"/>
        <v>4.8200035303611761</v>
      </c>
      <c r="Q94" s="180">
        <f t="shared" ca="1" si="28"/>
        <v>2.7900020435078177</v>
      </c>
      <c r="R94" s="181">
        <f t="shared" ca="1" si="29"/>
        <v>456.01033399999994</v>
      </c>
      <c r="W94" s="46"/>
      <c r="X94" s="46">
        <v>94</v>
      </c>
    </row>
    <row r="95" spans="1:24">
      <c r="A95" s="61" t="s">
        <v>137</v>
      </c>
      <c r="B95" s="174">
        <f t="shared" ca="1" si="18"/>
        <v>688.71594700000003</v>
      </c>
      <c r="C95" s="179">
        <f t="shared" ca="1" si="19"/>
        <v>512.27672525309299</v>
      </c>
      <c r="D95" s="180">
        <f t="shared" ca="1" si="19"/>
        <v>164.15771584957341</v>
      </c>
      <c r="E95" s="180">
        <f t="shared" ca="1" si="19"/>
        <v>9.3589708994554925</v>
      </c>
      <c r="F95" s="181">
        <f t="shared" ca="1" si="19"/>
        <v>2.9225349978782731</v>
      </c>
      <c r="G95" s="182">
        <f t="shared" ca="1" si="16"/>
        <v>497.89260000000002</v>
      </c>
      <c r="H95" s="182">
        <f t="shared" ca="1" si="17"/>
        <v>480.11783400000002</v>
      </c>
      <c r="I95" s="183">
        <f t="shared" ca="1" si="20"/>
        <v>385.72</v>
      </c>
      <c r="J95" s="180">
        <f t="shared" ca="1" si="21"/>
        <v>86.79</v>
      </c>
      <c r="K95" s="180">
        <f t="shared" ca="1" si="22"/>
        <v>4.82</v>
      </c>
      <c r="L95" s="180">
        <f t="shared" ca="1" si="23"/>
        <v>2.79</v>
      </c>
      <c r="M95" s="181">
        <f t="shared" ca="1" si="24"/>
        <v>480.12000000000006</v>
      </c>
      <c r="N95" s="179">
        <f t="shared" ca="1" si="25"/>
        <v>385.71825987353162</v>
      </c>
      <c r="O95" s="180">
        <f t="shared" ca="1" si="26"/>
        <v>86.789608458010491</v>
      </c>
      <c r="P95" s="180">
        <f t="shared" ca="1" si="27"/>
        <v>4.8199782551862036</v>
      </c>
      <c r="Q95" s="180">
        <f t="shared" ca="1" si="28"/>
        <v>2.7899874132716818</v>
      </c>
      <c r="R95" s="181">
        <f t="shared" ca="1" si="29"/>
        <v>480.11783399999996</v>
      </c>
      <c r="W95" s="46"/>
      <c r="X95" s="46">
        <v>95</v>
      </c>
    </row>
    <row r="96" spans="1:24">
      <c r="A96" s="61" t="s">
        <v>138</v>
      </c>
      <c r="B96" s="174">
        <f t="shared" ca="1" si="18"/>
        <v>688.71594700000003</v>
      </c>
      <c r="C96" s="179">
        <f t="shared" ca="1" si="19"/>
        <v>512.27672525309299</v>
      </c>
      <c r="D96" s="180">
        <f t="shared" ca="1" si="19"/>
        <v>164.15771584957341</v>
      </c>
      <c r="E96" s="180">
        <f t="shared" ca="1" si="19"/>
        <v>9.3589708994554925</v>
      </c>
      <c r="F96" s="181">
        <f t="shared" ca="1" si="19"/>
        <v>2.9225349978782731</v>
      </c>
      <c r="G96" s="182">
        <f t="shared" ca="1" si="16"/>
        <v>547.89260000000002</v>
      </c>
      <c r="H96" s="182">
        <f t="shared" ca="1" si="17"/>
        <v>528.33283400000005</v>
      </c>
      <c r="I96" s="183">
        <f t="shared" ca="1" si="20"/>
        <v>433.93</v>
      </c>
      <c r="J96" s="180">
        <f t="shared" ca="1" si="21"/>
        <v>86.79</v>
      </c>
      <c r="K96" s="180">
        <f t="shared" ca="1" si="22"/>
        <v>4.82</v>
      </c>
      <c r="L96" s="180">
        <f t="shared" ca="1" si="23"/>
        <v>2.79</v>
      </c>
      <c r="M96" s="181">
        <f t="shared" ca="1" si="24"/>
        <v>528.33000000000004</v>
      </c>
      <c r="N96" s="179">
        <f t="shared" ca="1" si="25"/>
        <v>433.93232763163178</v>
      </c>
      <c r="O96" s="180">
        <f t="shared" ca="1" si="26"/>
        <v>86.790465547782645</v>
      </c>
      <c r="P96" s="180">
        <f t="shared" ca="1" si="27"/>
        <v>4.820025854825583</v>
      </c>
      <c r="Q96" s="180">
        <f t="shared" ca="1" si="28"/>
        <v>2.7900149657600366</v>
      </c>
      <c r="R96" s="181">
        <f t="shared" ca="1" si="29"/>
        <v>528.33283400000005</v>
      </c>
      <c r="W96" s="46"/>
      <c r="X96" s="46">
        <v>96</v>
      </c>
    </row>
    <row r="97" spans="1:24">
      <c r="A97" s="61" t="s">
        <v>139</v>
      </c>
      <c r="B97" s="174">
        <f t="shared" ca="1" si="18"/>
        <v>688.71594700000003</v>
      </c>
      <c r="C97" s="179">
        <f t="shared" ca="1" si="19"/>
        <v>512.27672525309299</v>
      </c>
      <c r="D97" s="180">
        <f t="shared" ca="1" si="19"/>
        <v>164.15771584957341</v>
      </c>
      <c r="E97" s="180">
        <f t="shared" ca="1" si="19"/>
        <v>9.3589708994554925</v>
      </c>
      <c r="F97" s="181">
        <f t="shared" ca="1" si="19"/>
        <v>2.9225349978782731</v>
      </c>
      <c r="G97" s="182">
        <f t="shared" ca="1" si="16"/>
        <v>547.89260000000002</v>
      </c>
      <c r="H97" s="182">
        <f t="shared" ca="1" si="17"/>
        <v>528.33283400000005</v>
      </c>
      <c r="I97" s="183">
        <f t="shared" ca="1" si="20"/>
        <v>433.93</v>
      </c>
      <c r="J97" s="180">
        <f t="shared" ca="1" si="21"/>
        <v>86.79</v>
      </c>
      <c r="K97" s="180">
        <f t="shared" ca="1" si="22"/>
        <v>4.82</v>
      </c>
      <c r="L97" s="180">
        <f t="shared" ca="1" si="23"/>
        <v>2.79</v>
      </c>
      <c r="M97" s="181">
        <f t="shared" ca="1" si="24"/>
        <v>528.33000000000004</v>
      </c>
      <c r="N97" s="179">
        <f t="shared" ca="1" si="25"/>
        <v>433.93232763163178</v>
      </c>
      <c r="O97" s="180">
        <f t="shared" ca="1" si="26"/>
        <v>86.790465547782645</v>
      </c>
      <c r="P97" s="180">
        <f t="shared" ca="1" si="27"/>
        <v>4.820025854825583</v>
      </c>
      <c r="Q97" s="180">
        <f t="shared" ca="1" si="28"/>
        <v>2.7900149657600366</v>
      </c>
      <c r="R97" s="181">
        <f t="shared" ca="1" si="29"/>
        <v>528.33283400000005</v>
      </c>
      <c r="W97" s="46"/>
      <c r="X97" s="46">
        <v>97</v>
      </c>
    </row>
    <row r="98" spans="1:24" ht="15.75" thickBot="1">
      <c r="A98" s="170" t="s">
        <v>140</v>
      </c>
      <c r="B98" s="174">
        <f t="shared" ca="1" si="18"/>
        <v>688.71594700000003</v>
      </c>
      <c r="C98" s="184">
        <f t="shared" ca="1" si="19"/>
        <v>512.27672525309299</v>
      </c>
      <c r="D98" s="185">
        <f t="shared" ca="1" si="19"/>
        <v>164.15771584957341</v>
      </c>
      <c r="E98" s="185">
        <f t="shared" ca="1" si="19"/>
        <v>9.3589708994554925</v>
      </c>
      <c r="F98" s="186">
        <f t="shared" ca="1" si="19"/>
        <v>2.9225349978782731</v>
      </c>
      <c r="G98" s="187">
        <f t="shared" ca="1" si="16"/>
        <v>587.89260000000002</v>
      </c>
      <c r="H98" s="187">
        <f t="shared" ca="1" si="17"/>
        <v>566.90483400000005</v>
      </c>
      <c r="I98" s="188">
        <f t="shared" ca="1" si="20"/>
        <v>472.51</v>
      </c>
      <c r="J98" s="185">
        <f t="shared" ca="1" si="21"/>
        <v>86.79</v>
      </c>
      <c r="K98" s="185">
        <f t="shared" ca="1" si="22"/>
        <v>4.82</v>
      </c>
      <c r="L98" s="185">
        <f t="shared" ca="1" si="23"/>
        <v>2.79</v>
      </c>
      <c r="M98" s="186">
        <f t="shared" ca="1" si="24"/>
        <v>566.91</v>
      </c>
      <c r="N98" s="184">
        <f t="shared" ca="1" si="25"/>
        <v>472.50569422543265</v>
      </c>
      <c r="O98" s="185">
        <f t="shared" ca="1" si="26"/>
        <v>86.789209121130355</v>
      </c>
      <c r="P98" s="185">
        <f t="shared" ca="1" si="27"/>
        <v>4.8199560774726153</v>
      </c>
      <c r="Q98" s="185">
        <f t="shared" ca="1" si="28"/>
        <v>2.7899745759644392</v>
      </c>
      <c r="R98" s="186">
        <f t="shared" ca="1" si="29"/>
        <v>566.90483400000016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16.529182727999967</v>
      </c>
      <c r="C99" s="56">
        <f t="shared" ref="C99:R99" ca="1" si="30">SUM(C3:C98)/4000</f>
        <v>12.294641406074222</v>
      </c>
      <c r="D99" s="54">
        <f t="shared" ca="1" si="30"/>
        <v>3.9397851803897588</v>
      </c>
      <c r="E99" s="54">
        <f t="shared" ca="1" si="30"/>
        <v>0.22461530158693152</v>
      </c>
      <c r="F99" s="55">
        <f t="shared" ca="1" si="30"/>
        <v>7.0140839949078618E-2</v>
      </c>
      <c r="G99" s="59">
        <f t="shared" ca="1" si="30"/>
        <v>11.027680499999995</v>
      </c>
      <c r="H99" s="59">
        <f t="shared" ca="1" si="30"/>
        <v>10.633992302500012</v>
      </c>
      <c r="I99" s="171">
        <f t="shared" ca="1" si="30"/>
        <v>8.360512500000004</v>
      </c>
      <c r="J99" s="54">
        <f t="shared" ca="1" si="30"/>
        <v>2.0858424999999996</v>
      </c>
      <c r="K99" s="54">
        <f t="shared" ca="1" si="30"/>
        <v>0.12081750000000001</v>
      </c>
      <c r="L99" s="54">
        <f t="shared" ca="1" si="30"/>
        <v>6.6972499999999949E-2</v>
      </c>
      <c r="M99" s="55">
        <f t="shared" ca="1" si="30"/>
        <v>10.634145000000011</v>
      </c>
      <c r="N99" s="56">
        <f t="shared" ca="1" si="30"/>
        <v>8.3603925162468986</v>
      </c>
      <c r="O99" s="54">
        <f t="shared" ca="1" si="30"/>
        <v>2.0858125064104596</v>
      </c>
      <c r="P99" s="54">
        <f t="shared" ca="1" si="30"/>
        <v>0.12081574505565169</v>
      </c>
      <c r="Q99" s="54">
        <f t="shared" ca="1" si="30"/>
        <v>6.6971534786994413E-2</v>
      </c>
      <c r="R99" s="55">
        <f t="shared" ca="1" si="30"/>
        <v>10.633992302500014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7.9932065810908171E-3</v>
      </c>
      <c r="L3" s="24">
        <f>BRPL_EOD!L3-BRPL_ISGS_exbus!L3</f>
        <v>-4.7008688939698118E-4</v>
      </c>
      <c r="M3" s="24">
        <f>BRPL_EOD!M3-BRPL_ISGS_exbus!M3</f>
        <v>-7.1327834170631377E-4</v>
      </c>
      <c r="N3" s="24">
        <f>BRPL_EOD!N3-BRPL_ISGS_exbus!N3</f>
        <v>-4.2478605853375484E-3</v>
      </c>
      <c r="O3" s="24">
        <f>BRPL_EOD!O3-BRPL_ISGS_exbus!O3</f>
        <v>-4.9249853069710525E-3</v>
      </c>
      <c r="P3" s="24">
        <f>BRPL_EOD!P3-BRPL_ISGS_exbus!P3</f>
        <v>1.225518805313186E-3</v>
      </c>
      <c r="Q3" s="24">
        <f>BRPL_EOD!Q3-BRPL_ISGS_exbus!Q3</f>
        <v>-5.3355107748753738E-3</v>
      </c>
      <c r="R3" s="24">
        <f>BRPL_EOD!R3-BRPL_ISGS_exbus!R3</f>
        <v>-1.5261519630449527E-3</v>
      </c>
      <c r="S3" s="24">
        <f>BRPL_EOD!S3-BRPL_ISGS_exbus!S3</f>
        <v>3.4073237059253358E-3</v>
      </c>
      <c r="T3" s="24">
        <f>BRPL_EOD!T3-BRPL_ISGS_exbus!T3</f>
        <v>1.4914765100670913E-4</v>
      </c>
      <c r="U3" s="24">
        <f>BRPL_EOD!U3-BRPL_ISGS_exbus!U3</f>
        <v>-1.46967801688902E-3</v>
      </c>
      <c r="V3" s="24">
        <f>BRPL_EOD!V3-BRPL_ISGS_exbus!V3</f>
        <v>-3.2691471321690813E-3</v>
      </c>
      <c r="W3" s="24">
        <f>BRPL_EOD!W3-BRPL_ISGS_exbus!W3</f>
        <v>5.7190497467978219E-3</v>
      </c>
      <c r="X3" s="24">
        <f>BRPL_EOD!X3-BRPL_ISGS_exbus!X3</f>
        <v>6.2845133547853038E-3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7.9932065810908171E-3</v>
      </c>
      <c r="L4" s="24">
        <f>BRPL_EOD!L4-BRPL_ISGS_exbus!L4</f>
        <v>-3.9978432557319366E-4</v>
      </c>
      <c r="M4" s="24">
        <f>BRPL_EOD!M4-BRPL_ISGS_exbus!M4</f>
        <v>-7.1327834170631377E-4</v>
      </c>
      <c r="N4" s="24">
        <f>BRPL_EOD!N4-BRPL_ISGS_exbus!N4</f>
        <v>-4.2478605853375484E-3</v>
      </c>
      <c r="O4" s="24">
        <f>BRPL_EOD!O4-BRPL_ISGS_exbus!O4</f>
        <v>-4.9249853069710525E-3</v>
      </c>
      <c r="P4" s="24">
        <f>BRPL_EOD!P4-BRPL_ISGS_exbus!P4</f>
        <v>1.225518805313186E-3</v>
      </c>
      <c r="Q4" s="24">
        <f>BRPL_EOD!Q4-BRPL_ISGS_exbus!Q4</f>
        <v>-5.3355107748753738E-3</v>
      </c>
      <c r="R4" s="24">
        <f>BRPL_EOD!R4-BRPL_ISGS_exbus!R4</f>
        <v>-1.5261519630449527E-3</v>
      </c>
      <c r="S4" s="24">
        <f>BRPL_EOD!S4-BRPL_ISGS_exbus!S4</f>
        <v>3.4073237059253358E-3</v>
      </c>
      <c r="T4" s="24">
        <f>BRPL_EOD!T4-BRPL_ISGS_exbus!T4</f>
        <v>1.4914765100670913E-4</v>
      </c>
      <c r="U4" s="24">
        <f>BRPL_EOD!U4-BRPL_ISGS_exbus!U4</f>
        <v>-1.46967801688902E-3</v>
      </c>
      <c r="V4" s="24">
        <f>BRPL_EOD!V4-BRPL_ISGS_exbus!V4</f>
        <v>-3.2691471321690813E-3</v>
      </c>
      <c r="W4" s="24">
        <f>BRPL_EOD!W4-BRPL_ISGS_exbus!W4</f>
        <v>5.7190497467978219E-3</v>
      </c>
      <c r="X4" s="24">
        <f>BRPL_EOD!X4-BRPL_ISGS_exbus!X4</f>
        <v>6.2845133547853038E-3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5.0468986644318647E-3</v>
      </c>
      <c r="L5" s="24">
        <f>BRPL_EOD!L5-BRPL_ISGS_exbus!L5</f>
        <v>-4.6423740464973662E-4</v>
      </c>
      <c r="M5" s="24">
        <f>BRPL_EOD!M5-BRPL_ISGS_exbus!M5</f>
        <v>-7.1327834170631377E-4</v>
      </c>
      <c r="N5" s="24">
        <f>BRPL_EOD!N5-BRPL_ISGS_exbus!N5</f>
        <v>-4.2478605853375484E-3</v>
      </c>
      <c r="O5" s="24">
        <f>BRPL_EOD!O5-BRPL_ISGS_exbus!O5</f>
        <v>-4.9249853069710525E-3</v>
      </c>
      <c r="P5" s="24">
        <f>BRPL_EOD!P5-BRPL_ISGS_exbus!P5</f>
        <v>1.225518805313186E-3</v>
      </c>
      <c r="Q5" s="24">
        <f>BRPL_EOD!Q5-BRPL_ISGS_exbus!Q5</f>
        <v>1.2333499768839573E-3</v>
      </c>
      <c r="R5" s="24">
        <f>BRPL_EOD!R5-BRPL_ISGS_exbus!R5</f>
        <v>-1.5261519630449527E-3</v>
      </c>
      <c r="S5" s="24">
        <f>BRPL_EOD!S5-BRPL_ISGS_exbus!S5</f>
        <v>3.4073237059253358E-3</v>
      </c>
      <c r="T5" s="24">
        <f>BRPL_EOD!T5-BRPL_ISGS_exbus!T5</f>
        <v>1.4914765100670913E-4</v>
      </c>
      <c r="U5" s="24">
        <f>BRPL_EOD!U5-BRPL_ISGS_exbus!U5</f>
        <v>-1.46967801688902E-3</v>
      </c>
      <c r="V5" s="24">
        <f>BRPL_EOD!V5-BRPL_ISGS_exbus!V5</f>
        <v>-3.2691471321690813E-3</v>
      </c>
      <c r="W5" s="24">
        <f>BRPL_EOD!W5-BRPL_ISGS_exbus!W5</f>
        <v>5.7190497467978219E-3</v>
      </c>
      <c r="X5" s="24">
        <f>BRPL_EOD!X5-BRPL_ISGS_exbus!X5</f>
        <v>6.2845133547853038E-3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5.0468986644318647E-3</v>
      </c>
      <c r="L6" s="24">
        <f>BRPL_EOD!L6-BRPL_ISGS_exbus!L6</f>
        <v>-4.6423740464973662E-4</v>
      </c>
      <c r="M6" s="24">
        <f>BRPL_EOD!M6-BRPL_ISGS_exbus!M6</f>
        <v>-7.1327834170631377E-4</v>
      </c>
      <c r="N6" s="24">
        <f>BRPL_EOD!N6-BRPL_ISGS_exbus!N6</f>
        <v>-4.2478605853375484E-3</v>
      </c>
      <c r="O6" s="24">
        <f>BRPL_EOD!O6-BRPL_ISGS_exbus!O6</f>
        <v>-4.9249853069710525E-3</v>
      </c>
      <c r="P6" s="24">
        <f>BRPL_EOD!P6-BRPL_ISGS_exbus!P6</f>
        <v>1.225518805313186E-3</v>
      </c>
      <c r="Q6" s="24">
        <f>BRPL_EOD!Q6-BRPL_ISGS_exbus!Q6</f>
        <v>1.2333499768839573E-3</v>
      </c>
      <c r="R6" s="24">
        <f>BRPL_EOD!R6-BRPL_ISGS_exbus!R6</f>
        <v>-1.5261519630449527E-3</v>
      </c>
      <c r="S6" s="24">
        <f>BRPL_EOD!S6-BRPL_ISGS_exbus!S6</f>
        <v>3.4073237059253358E-3</v>
      </c>
      <c r="T6" s="24">
        <f>BRPL_EOD!T6-BRPL_ISGS_exbus!T6</f>
        <v>1.4914765100670913E-4</v>
      </c>
      <c r="U6" s="24">
        <f>BRPL_EOD!U6-BRPL_ISGS_exbus!U6</f>
        <v>-1.46967801688902E-3</v>
      </c>
      <c r="V6" s="24">
        <f>BRPL_EOD!V6-BRPL_ISGS_exbus!V6</f>
        <v>-3.2691471321690813E-3</v>
      </c>
      <c r="W6" s="24">
        <f>BRPL_EOD!W6-BRPL_ISGS_exbus!W6</f>
        <v>5.7190497467978219E-3</v>
      </c>
      <c r="X6" s="24">
        <f>BRPL_EOD!X6-BRPL_ISGS_exbus!X6</f>
        <v>6.2845133547853038E-3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5.0468986644318647E-3</v>
      </c>
      <c r="L7" s="24">
        <f>BRPL_EOD!L7-BRPL_ISGS_exbus!L7</f>
        <v>-9.0366726457347113E-5</v>
      </c>
      <c r="M7" s="24">
        <f>BRPL_EOD!M7-BRPL_ISGS_exbus!M7</f>
        <v>-7.1327834170631377E-4</v>
      </c>
      <c r="N7" s="24">
        <f>BRPL_EOD!N7-BRPL_ISGS_exbus!N7</f>
        <v>-4.2478605853375484E-3</v>
      </c>
      <c r="O7" s="24">
        <f>BRPL_EOD!O7-BRPL_ISGS_exbus!O7</f>
        <v>-4.9249853069710525E-3</v>
      </c>
      <c r="P7" s="24">
        <f>BRPL_EOD!P7-BRPL_ISGS_exbus!P7</f>
        <v>1.225518805313186E-3</v>
      </c>
      <c r="Q7" s="24">
        <f>BRPL_EOD!Q7-BRPL_ISGS_exbus!Q7</f>
        <v>1.2333499768839573E-3</v>
      </c>
      <c r="R7" s="24">
        <f>BRPL_EOD!R7-BRPL_ISGS_exbus!R7</f>
        <v>-1.5261519630449527E-3</v>
      </c>
      <c r="S7" s="24">
        <f>BRPL_EOD!S7-BRPL_ISGS_exbus!S7</f>
        <v>3.4073237059253358E-3</v>
      </c>
      <c r="T7" s="24">
        <f>BRPL_EOD!T7-BRPL_ISGS_exbus!T7</f>
        <v>1.4914765100670913E-4</v>
      </c>
      <c r="U7" s="24">
        <f>BRPL_EOD!U7-BRPL_ISGS_exbus!U7</f>
        <v>-1.46967801688902E-3</v>
      </c>
      <c r="V7" s="24">
        <f>BRPL_EOD!V7-BRPL_ISGS_exbus!V7</f>
        <v>-3.2691471321690813E-3</v>
      </c>
      <c r="W7" s="24">
        <f>BRPL_EOD!W7-BRPL_ISGS_exbus!W7</f>
        <v>5.7190497467978219E-3</v>
      </c>
      <c r="X7" s="24">
        <f>BRPL_EOD!X7-BRPL_ISGS_exbus!X7</f>
        <v>6.2845133547853038E-3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5.0468986644318647E-3</v>
      </c>
      <c r="L8" s="24">
        <f>BRPL_EOD!L8-BRPL_ISGS_exbus!L8</f>
        <v>-1.2261276181391167E-4</v>
      </c>
      <c r="M8" s="24">
        <f>BRPL_EOD!M8-BRPL_ISGS_exbus!M8</f>
        <v>-7.1327834170631377E-4</v>
      </c>
      <c r="N8" s="24">
        <f>BRPL_EOD!N8-BRPL_ISGS_exbus!N8</f>
        <v>-4.2478605853375484E-3</v>
      </c>
      <c r="O8" s="24">
        <f>BRPL_EOD!O8-BRPL_ISGS_exbus!O8</f>
        <v>-4.9249853069710525E-3</v>
      </c>
      <c r="P8" s="24">
        <f>BRPL_EOD!P8-BRPL_ISGS_exbus!P8</f>
        <v>1.225518805313186E-3</v>
      </c>
      <c r="Q8" s="24">
        <f>BRPL_EOD!Q8-BRPL_ISGS_exbus!Q8</f>
        <v>5.9829829242250554E-3</v>
      </c>
      <c r="R8" s="24">
        <f>BRPL_EOD!R8-BRPL_ISGS_exbus!R8</f>
        <v>5.3191528662424048E-3</v>
      </c>
      <c r="S8" s="24">
        <f>BRPL_EOD!S8-BRPL_ISGS_exbus!S8</f>
        <v>6.4253471502588866E-3</v>
      </c>
      <c r="T8" s="24">
        <f>BRPL_EOD!T8-BRPL_ISGS_exbus!T8</f>
        <v>1.4914765100670913E-4</v>
      </c>
      <c r="U8" s="24">
        <f>BRPL_EOD!U8-BRPL_ISGS_exbus!U8</f>
        <v>-1.46967801688902E-3</v>
      </c>
      <c r="V8" s="24">
        <f>BRPL_EOD!V8-BRPL_ISGS_exbus!V8</f>
        <v>-3.2691471321690813E-3</v>
      </c>
      <c r="W8" s="24">
        <f>BRPL_EOD!W8-BRPL_ISGS_exbus!W8</f>
        <v>5.7190497467978219E-3</v>
      </c>
      <c r="X8" s="24">
        <f>BRPL_EOD!X8-BRPL_ISGS_exbus!X8</f>
        <v>6.2845133547853038E-3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5.0468986644318647E-3</v>
      </c>
      <c r="L9" s="24">
        <f>BRPL_EOD!L9-BRPL_ISGS_exbus!L9</f>
        <v>3.4999154807024979E-4</v>
      </c>
      <c r="M9" s="24">
        <f>BRPL_EOD!M9-BRPL_ISGS_exbus!M9</f>
        <v>-7.1327834170631377E-4</v>
      </c>
      <c r="N9" s="24">
        <f>BRPL_EOD!N9-BRPL_ISGS_exbus!N9</f>
        <v>-4.2478605853375484E-3</v>
      </c>
      <c r="O9" s="24">
        <f>BRPL_EOD!O9-BRPL_ISGS_exbus!O9</f>
        <v>-4.9249853069710525E-3</v>
      </c>
      <c r="P9" s="24">
        <f>BRPL_EOD!P9-BRPL_ISGS_exbus!P9</f>
        <v>1.225518805313186E-3</v>
      </c>
      <c r="Q9" s="24">
        <f>BRPL_EOD!Q9-BRPL_ISGS_exbus!Q9</f>
        <v>-5.3355107748753738E-3</v>
      </c>
      <c r="R9" s="24">
        <f>BRPL_EOD!R9-BRPL_ISGS_exbus!R9</f>
        <v>-1.5261519630449527E-3</v>
      </c>
      <c r="S9" s="24">
        <f>BRPL_EOD!S9-BRPL_ISGS_exbus!S9</f>
        <v>3.4073237059253358E-3</v>
      </c>
      <c r="T9" s="24">
        <f>BRPL_EOD!T9-BRPL_ISGS_exbus!T9</f>
        <v>1.4914765100670913E-4</v>
      </c>
      <c r="U9" s="24">
        <f>BRPL_EOD!U9-BRPL_ISGS_exbus!U9</f>
        <v>-1.46967801688902E-3</v>
      </c>
      <c r="V9" s="24">
        <f>BRPL_EOD!V9-BRPL_ISGS_exbus!V9</f>
        <v>-3.2691471321690813E-3</v>
      </c>
      <c r="W9" s="24">
        <f>BRPL_EOD!W9-BRPL_ISGS_exbus!W9</f>
        <v>5.7190497467978219E-3</v>
      </c>
      <c r="X9" s="24">
        <f>BRPL_EOD!X9-BRPL_ISGS_exbus!X9</f>
        <v>6.2845133547853038E-3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5.0468986644318647E-3</v>
      </c>
      <c r="L10" s="24">
        <f>BRPL_EOD!L10-BRPL_ISGS_exbus!L10</f>
        <v>5.5615302636979891E-4</v>
      </c>
      <c r="M10" s="24">
        <f>BRPL_EOD!M10-BRPL_ISGS_exbus!M10</f>
        <v>-7.1327834170631377E-4</v>
      </c>
      <c r="N10" s="24">
        <f>BRPL_EOD!N10-BRPL_ISGS_exbus!N10</f>
        <v>-4.2478605853375484E-3</v>
      </c>
      <c r="O10" s="24">
        <f>BRPL_EOD!O10-BRPL_ISGS_exbus!O10</f>
        <v>-4.9249853069710525E-3</v>
      </c>
      <c r="P10" s="24">
        <f>BRPL_EOD!P10-BRPL_ISGS_exbus!P10</f>
        <v>1.225518805313186E-3</v>
      </c>
      <c r="Q10" s="24">
        <f>BRPL_EOD!Q10-BRPL_ISGS_exbus!Q10</f>
        <v>-5.3355107748753738E-3</v>
      </c>
      <c r="R10" s="24">
        <f>BRPL_EOD!R10-BRPL_ISGS_exbus!R10</f>
        <v>-1.5261519630449527E-3</v>
      </c>
      <c r="S10" s="24">
        <f>BRPL_EOD!S10-BRPL_ISGS_exbus!S10</f>
        <v>3.4073237059253358E-3</v>
      </c>
      <c r="T10" s="24">
        <f>BRPL_EOD!T10-BRPL_ISGS_exbus!T10</f>
        <v>1.4914765100670913E-4</v>
      </c>
      <c r="U10" s="24">
        <f>BRPL_EOD!U10-BRPL_ISGS_exbus!U10</f>
        <v>-1.46967801688902E-3</v>
      </c>
      <c r="V10" s="24">
        <f>BRPL_EOD!V10-BRPL_ISGS_exbus!V10</f>
        <v>-3.2691471321690813E-3</v>
      </c>
      <c r="W10" s="24">
        <f>BRPL_EOD!W10-BRPL_ISGS_exbus!W10</f>
        <v>5.7190497467978219E-3</v>
      </c>
      <c r="X10" s="24">
        <f>BRPL_EOD!X10-BRPL_ISGS_exbus!X10</f>
        <v>6.2845133547853038E-3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6.5862872153275021E-3</v>
      </c>
      <c r="L11" s="24">
        <f>BRPL_EOD!L11-BRPL_ISGS_exbus!L11</f>
        <v>9.9039220948604623E-4</v>
      </c>
      <c r="M11" s="24">
        <f>BRPL_EOD!M11-BRPL_ISGS_exbus!M11</f>
        <v>-7.1327834170631377E-4</v>
      </c>
      <c r="N11" s="24">
        <f>BRPL_EOD!N11-BRPL_ISGS_exbus!N11</f>
        <v>-4.2478605853375484E-3</v>
      </c>
      <c r="O11" s="24">
        <f>BRPL_EOD!O11-BRPL_ISGS_exbus!O11</f>
        <v>-4.9249853069710525E-3</v>
      </c>
      <c r="P11" s="24">
        <f>BRPL_EOD!P11-BRPL_ISGS_exbus!P11</f>
        <v>1.225518805313186E-3</v>
      </c>
      <c r="Q11" s="24">
        <f>BRPL_EOD!Q11-BRPL_ISGS_exbus!Q11</f>
        <v>-1.8229016393433994E-3</v>
      </c>
      <c r="R11" s="24">
        <f>BRPL_EOD!R11-BRPL_ISGS_exbus!R11</f>
        <v>-1.5261519630449527E-3</v>
      </c>
      <c r="S11" s="24">
        <f>BRPL_EOD!S11-BRPL_ISGS_exbus!S11</f>
        <v>7.1381172413786942E-3</v>
      </c>
      <c r="T11" s="24">
        <f>BRPL_EOD!T11-BRPL_ISGS_exbus!T11</f>
        <v>1.4914765100670913E-4</v>
      </c>
      <c r="U11" s="24">
        <f>BRPL_EOD!U11-BRPL_ISGS_exbus!U11</f>
        <v>-1.46967801688902E-3</v>
      </c>
      <c r="V11" s="24">
        <f>BRPL_EOD!V11-BRPL_ISGS_exbus!V11</f>
        <v>-3.2691471321690813E-3</v>
      </c>
      <c r="W11" s="24">
        <f>BRPL_EOD!W11-BRPL_ISGS_exbus!W11</f>
        <v>5.7190497467978219E-3</v>
      </c>
      <c r="X11" s="24">
        <f>BRPL_EOD!X11-BRPL_ISGS_exbus!X11</f>
        <v>6.2845133547853038E-3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6.5862872153275021E-3</v>
      </c>
      <c r="L12" s="24">
        <f>BRPL_EOD!L12-BRPL_ISGS_exbus!L12</f>
        <v>9.9039220948604623E-4</v>
      </c>
      <c r="M12" s="24">
        <f>BRPL_EOD!M12-BRPL_ISGS_exbus!M12</f>
        <v>-7.1327834170631377E-4</v>
      </c>
      <c r="N12" s="24">
        <f>BRPL_EOD!N12-BRPL_ISGS_exbus!N12</f>
        <v>-4.2478605853375484E-3</v>
      </c>
      <c r="O12" s="24">
        <f>BRPL_EOD!O12-BRPL_ISGS_exbus!O12</f>
        <v>-4.9249853069710525E-3</v>
      </c>
      <c r="P12" s="24">
        <f>BRPL_EOD!P12-BRPL_ISGS_exbus!P12</f>
        <v>1.225518805313186E-3</v>
      </c>
      <c r="Q12" s="24">
        <f>BRPL_EOD!Q12-BRPL_ISGS_exbus!Q12</f>
        <v>-1.8229016393433994E-3</v>
      </c>
      <c r="R12" s="24">
        <f>BRPL_EOD!R12-BRPL_ISGS_exbus!R12</f>
        <v>-1.5261519630449527E-3</v>
      </c>
      <c r="S12" s="24">
        <f>BRPL_EOD!S12-BRPL_ISGS_exbus!S12</f>
        <v>7.1381172413786942E-3</v>
      </c>
      <c r="T12" s="24">
        <f>BRPL_EOD!T12-BRPL_ISGS_exbus!T12</f>
        <v>1.4914765100670913E-4</v>
      </c>
      <c r="U12" s="24">
        <f>BRPL_EOD!U12-BRPL_ISGS_exbus!U12</f>
        <v>-1.46967801688902E-3</v>
      </c>
      <c r="V12" s="24">
        <f>BRPL_EOD!V12-BRPL_ISGS_exbus!V12</f>
        <v>-3.2691471321690813E-3</v>
      </c>
      <c r="W12" s="24">
        <f>BRPL_EOD!W12-BRPL_ISGS_exbus!W12</f>
        <v>5.7190497467978219E-3</v>
      </c>
      <c r="X12" s="24">
        <f>BRPL_EOD!X12-BRPL_ISGS_exbus!X12</f>
        <v>6.2845133547853038E-3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6.5862872153275021E-3</v>
      </c>
      <c r="L13" s="24">
        <f>BRPL_EOD!L13-BRPL_ISGS_exbus!L13</f>
        <v>2.0176641983304933E-4</v>
      </c>
      <c r="M13" s="24">
        <f>BRPL_EOD!M13-BRPL_ISGS_exbus!M13</f>
        <v>-7.1327834170631377E-4</v>
      </c>
      <c r="N13" s="24">
        <f>BRPL_EOD!N13-BRPL_ISGS_exbus!N13</f>
        <v>-4.2478605853375484E-3</v>
      </c>
      <c r="O13" s="24">
        <f>BRPL_EOD!O13-BRPL_ISGS_exbus!O13</f>
        <v>-4.9249853069710525E-3</v>
      </c>
      <c r="P13" s="24">
        <f>BRPL_EOD!P13-BRPL_ISGS_exbus!P13</f>
        <v>1.225518805313186E-3</v>
      </c>
      <c r="Q13" s="24">
        <f>BRPL_EOD!Q13-BRPL_ISGS_exbus!Q13</f>
        <v>-5.3420878099164071E-3</v>
      </c>
      <c r="R13" s="24">
        <f>BRPL_EOD!R13-BRPL_ISGS_exbus!R13</f>
        <v>-1.5261519630449527E-3</v>
      </c>
      <c r="S13" s="24">
        <f>BRPL_EOD!S13-BRPL_ISGS_exbus!S13</f>
        <v>2.7188669438658053E-3</v>
      </c>
      <c r="T13" s="24">
        <f>BRPL_EOD!T13-BRPL_ISGS_exbus!T13</f>
        <v>1.4914765100670913E-4</v>
      </c>
      <c r="U13" s="24">
        <f>BRPL_EOD!U13-BRPL_ISGS_exbus!U13</f>
        <v>-1.46967801688902E-3</v>
      </c>
      <c r="V13" s="24">
        <f>BRPL_EOD!V13-BRPL_ISGS_exbus!V13</f>
        <v>-3.2691471321690813E-3</v>
      </c>
      <c r="W13" s="24">
        <f>BRPL_EOD!W13-BRPL_ISGS_exbus!W13</f>
        <v>5.7190497467978219E-3</v>
      </c>
      <c r="X13" s="24">
        <f>BRPL_EOD!X13-BRPL_ISGS_exbus!X13</f>
        <v>6.2845133547853038E-3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6.5862872153275021E-3</v>
      </c>
      <c r="L14" s="24">
        <f>BRPL_EOD!L14-BRPL_ISGS_exbus!L14</f>
        <v>2.0176641983304933E-4</v>
      </c>
      <c r="M14" s="24">
        <f>BRPL_EOD!M14-BRPL_ISGS_exbus!M14</f>
        <v>-7.1327834170631377E-4</v>
      </c>
      <c r="N14" s="24">
        <f>BRPL_EOD!N14-BRPL_ISGS_exbus!N14</f>
        <v>-4.2478605853375484E-3</v>
      </c>
      <c r="O14" s="24">
        <f>BRPL_EOD!O14-BRPL_ISGS_exbus!O14</f>
        <v>-4.9249853069710525E-3</v>
      </c>
      <c r="P14" s="24">
        <f>BRPL_EOD!P14-BRPL_ISGS_exbus!P14</f>
        <v>1.225518805313186E-3</v>
      </c>
      <c r="Q14" s="24">
        <f>BRPL_EOD!Q14-BRPL_ISGS_exbus!Q14</f>
        <v>-5.3420878099164071E-3</v>
      </c>
      <c r="R14" s="24">
        <f>BRPL_EOD!R14-BRPL_ISGS_exbus!R14</f>
        <v>-1.5261519630449527E-3</v>
      </c>
      <c r="S14" s="24">
        <f>BRPL_EOD!S14-BRPL_ISGS_exbus!S14</f>
        <v>2.7188669438658053E-3</v>
      </c>
      <c r="T14" s="24">
        <f>BRPL_EOD!T14-BRPL_ISGS_exbus!T14</f>
        <v>1.4914765100670913E-4</v>
      </c>
      <c r="U14" s="24">
        <f>BRPL_EOD!U14-BRPL_ISGS_exbus!U14</f>
        <v>-1.46967801688902E-3</v>
      </c>
      <c r="V14" s="24">
        <f>BRPL_EOD!V14-BRPL_ISGS_exbus!V14</f>
        <v>-3.2691471321690813E-3</v>
      </c>
      <c r="W14" s="24">
        <f>BRPL_EOD!W14-BRPL_ISGS_exbus!W14</f>
        <v>5.7190497467978219E-3</v>
      </c>
      <c r="X14" s="24">
        <f>BRPL_EOD!X14-BRPL_ISGS_exbus!X14</f>
        <v>6.2845133547853038E-3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6.5862872153275021E-3</v>
      </c>
      <c r="L15" s="24">
        <f>BRPL_EOD!L15-BRPL_ISGS_exbus!L15</f>
        <v>2.0176641983304933E-4</v>
      </c>
      <c r="M15" s="24">
        <f>BRPL_EOD!M15-BRPL_ISGS_exbus!M15</f>
        <v>-7.1327834170631377E-4</v>
      </c>
      <c r="N15" s="24">
        <f>BRPL_EOD!N15-BRPL_ISGS_exbus!N15</f>
        <v>-4.2478605853375484E-3</v>
      </c>
      <c r="O15" s="24">
        <f>BRPL_EOD!O15-BRPL_ISGS_exbus!O15</f>
        <v>-4.9249853069710525E-3</v>
      </c>
      <c r="P15" s="24">
        <f>BRPL_EOD!P15-BRPL_ISGS_exbus!P15</f>
        <v>1.225518805313186E-3</v>
      </c>
      <c r="Q15" s="24">
        <f>BRPL_EOD!Q15-BRPL_ISGS_exbus!Q15</f>
        <v>-2.3396308411225419E-3</v>
      </c>
      <c r="R15" s="24">
        <f>BRPL_EOD!R15-BRPL_ISGS_exbus!R15</f>
        <v>7.4067663551424801E-3</v>
      </c>
      <c r="S15" s="24">
        <f>BRPL_EOD!S15-BRPL_ISGS_exbus!S15</f>
        <v>5.1951471571900498E-3</v>
      </c>
      <c r="T15" s="24">
        <f>BRPL_EOD!T15-BRPL_ISGS_exbus!T15</f>
        <v>1.4914765100670913E-4</v>
      </c>
      <c r="U15" s="24">
        <f>BRPL_EOD!U15-BRPL_ISGS_exbus!U15</f>
        <v>-1.46967801688902E-3</v>
      </c>
      <c r="V15" s="24">
        <f>BRPL_EOD!V15-BRPL_ISGS_exbus!V15</f>
        <v>-3.2691471321690813E-3</v>
      </c>
      <c r="W15" s="24">
        <f>BRPL_EOD!W15-BRPL_ISGS_exbus!W15</f>
        <v>5.7190497467978219E-3</v>
      </c>
      <c r="X15" s="24">
        <f>BRPL_EOD!X15-BRPL_ISGS_exbus!X15</f>
        <v>6.2845133547853038E-3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9.0640728304833829E-3</v>
      </c>
      <c r="L16" s="24">
        <f>BRPL_EOD!L16-BRPL_ISGS_exbus!L16</f>
        <v>2.0176641983304933E-4</v>
      </c>
      <c r="M16" s="24">
        <f>BRPL_EOD!M16-BRPL_ISGS_exbus!M16</f>
        <v>-7.1327834170631377E-4</v>
      </c>
      <c r="N16" s="24">
        <f>BRPL_EOD!N16-BRPL_ISGS_exbus!N16</f>
        <v>-4.2478605853375484E-3</v>
      </c>
      <c r="O16" s="24">
        <f>BRPL_EOD!O16-BRPL_ISGS_exbus!O16</f>
        <v>-4.9249853069710525E-3</v>
      </c>
      <c r="P16" s="24">
        <f>BRPL_EOD!P16-BRPL_ISGS_exbus!P16</f>
        <v>1.225518805313186E-3</v>
      </c>
      <c r="Q16" s="24">
        <f>BRPL_EOD!Q16-BRPL_ISGS_exbus!Q16</f>
        <v>8.129105681124571E-3</v>
      </c>
      <c r="R16" s="24">
        <f>BRPL_EOD!R16-BRPL_ISGS_exbus!R16</f>
        <v>7.3928976127355384E-3</v>
      </c>
      <c r="S16" s="24">
        <f>BRPL_EOD!S16-BRPL_ISGS_exbus!S16</f>
        <v>-1.1514310176110598E-3</v>
      </c>
      <c r="T16" s="24">
        <f>BRPL_EOD!T16-BRPL_ISGS_exbus!T16</f>
        <v>1.4914765100670913E-4</v>
      </c>
      <c r="U16" s="24">
        <f>BRPL_EOD!U16-BRPL_ISGS_exbus!U16</f>
        <v>-1.46967801688902E-3</v>
      </c>
      <c r="V16" s="24">
        <f>BRPL_EOD!V16-BRPL_ISGS_exbus!V16</f>
        <v>-3.2691471321690813E-3</v>
      </c>
      <c r="W16" s="24">
        <f>BRPL_EOD!W16-BRPL_ISGS_exbus!W16</f>
        <v>5.7190497467978219E-3</v>
      </c>
      <c r="X16" s="24">
        <f>BRPL_EOD!X16-BRPL_ISGS_exbus!X16</f>
        <v>6.2845133547853038E-3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1.0573849233708188E-2</v>
      </c>
      <c r="L17" s="24">
        <f>BRPL_EOD!L17-BRPL_ISGS_exbus!L17</f>
        <v>2.0176641983304933E-4</v>
      </c>
      <c r="M17" s="24">
        <f>BRPL_EOD!M17-BRPL_ISGS_exbus!M17</f>
        <v>-7.1327834170631377E-4</v>
      </c>
      <c r="N17" s="24">
        <f>BRPL_EOD!N17-BRPL_ISGS_exbus!N17</f>
        <v>-4.2478605853375484E-3</v>
      </c>
      <c r="O17" s="24">
        <f>BRPL_EOD!O17-BRPL_ISGS_exbus!O17</f>
        <v>-4.9249853069710525E-3</v>
      </c>
      <c r="P17" s="24">
        <f>BRPL_EOD!P17-BRPL_ISGS_exbus!P17</f>
        <v>1.225518805313186E-3</v>
      </c>
      <c r="Q17" s="24">
        <f>BRPL_EOD!Q17-BRPL_ISGS_exbus!Q17</f>
        <v>8.129105681124571E-3</v>
      </c>
      <c r="R17" s="24">
        <f>BRPL_EOD!R17-BRPL_ISGS_exbus!R17</f>
        <v>7.4067663551424801E-3</v>
      </c>
      <c r="S17" s="24">
        <f>BRPL_EOD!S17-BRPL_ISGS_exbus!S17</f>
        <v>-1.1514310176110598E-3</v>
      </c>
      <c r="T17" s="24">
        <f>BRPL_EOD!T17-BRPL_ISGS_exbus!T17</f>
        <v>1.4914765100670913E-4</v>
      </c>
      <c r="U17" s="24">
        <f>BRPL_EOD!U17-BRPL_ISGS_exbus!U17</f>
        <v>-1.46967801688902E-3</v>
      </c>
      <c r="V17" s="24">
        <f>BRPL_EOD!V17-BRPL_ISGS_exbus!V17</f>
        <v>-3.2691471321690813E-3</v>
      </c>
      <c r="W17" s="24">
        <f>BRPL_EOD!W17-BRPL_ISGS_exbus!W17</f>
        <v>5.7190497467978219E-3</v>
      </c>
      <c r="X17" s="24">
        <f>BRPL_EOD!X17-BRPL_ISGS_exbus!X17</f>
        <v>6.2845133547853038E-3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9.6296991012536637E-3</v>
      </c>
      <c r="L18" s="24">
        <f>BRPL_EOD!L18-BRPL_ISGS_exbus!L18</f>
        <v>2.0176641983304933E-4</v>
      </c>
      <c r="M18" s="24">
        <f>BRPL_EOD!M18-BRPL_ISGS_exbus!M18</f>
        <v>-7.1327834170631377E-4</v>
      </c>
      <c r="N18" s="24">
        <f>BRPL_EOD!N18-BRPL_ISGS_exbus!N18</f>
        <v>-4.2478605853375484E-3</v>
      </c>
      <c r="O18" s="24">
        <f>BRPL_EOD!O18-BRPL_ISGS_exbus!O18</f>
        <v>-4.9249853069710525E-3</v>
      </c>
      <c r="P18" s="24">
        <f>BRPL_EOD!P18-BRPL_ISGS_exbus!P18</f>
        <v>1.225518805313186E-3</v>
      </c>
      <c r="Q18" s="24">
        <f>BRPL_EOD!Q18-BRPL_ISGS_exbus!Q18</f>
        <v>8.129105681124571E-3</v>
      </c>
      <c r="R18" s="24">
        <f>BRPL_EOD!R18-BRPL_ISGS_exbus!R18</f>
        <v>7.4067663551424801E-3</v>
      </c>
      <c r="S18" s="24">
        <f>BRPL_EOD!S18-BRPL_ISGS_exbus!S18</f>
        <v>-1.1514310176110598E-3</v>
      </c>
      <c r="T18" s="24">
        <f>BRPL_EOD!T18-BRPL_ISGS_exbus!T18</f>
        <v>1.4914765100670913E-4</v>
      </c>
      <c r="U18" s="24">
        <f>BRPL_EOD!U18-BRPL_ISGS_exbus!U18</f>
        <v>-1.46967801688902E-3</v>
      </c>
      <c r="V18" s="24">
        <f>BRPL_EOD!V18-BRPL_ISGS_exbus!V18</f>
        <v>-3.2691471321690813E-3</v>
      </c>
      <c r="W18" s="24">
        <f>BRPL_EOD!W18-BRPL_ISGS_exbus!W18</f>
        <v>5.7190497467978219E-3</v>
      </c>
      <c r="X18" s="24">
        <f>BRPL_EOD!X18-BRPL_ISGS_exbus!X18</f>
        <v>6.2845133547853038E-3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9.6296991012536637E-3</v>
      </c>
      <c r="L19" s="24">
        <f>BRPL_EOD!L19-BRPL_ISGS_exbus!L19</f>
        <v>2.0176641983304933E-4</v>
      </c>
      <c r="M19" s="24">
        <f>BRPL_EOD!M19-BRPL_ISGS_exbus!M19</f>
        <v>-7.1327834170631377E-4</v>
      </c>
      <c r="N19" s="24">
        <f>BRPL_EOD!N19-BRPL_ISGS_exbus!N19</f>
        <v>-4.2478605853375484E-3</v>
      </c>
      <c r="O19" s="24">
        <f>BRPL_EOD!O19-BRPL_ISGS_exbus!O19</f>
        <v>-4.9249853069710525E-3</v>
      </c>
      <c r="P19" s="24">
        <f>BRPL_EOD!P19-BRPL_ISGS_exbus!P19</f>
        <v>1.225518805313186E-3</v>
      </c>
      <c r="Q19" s="24">
        <f>BRPL_EOD!Q19-BRPL_ISGS_exbus!Q19</f>
        <v>8.129105681124571E-3</v>
      </c>
      <c r="R19" s="24">
        <f>BRPL_EOD!R19-BRPL_ISGS_exbus!R19</f>
        <v>7.4067663551424801E-3</v>
      </c>
      <c r="S19" s="24">
        <f>BRPL_EOD!S19-BRPL_ISGS_exbus!S19</f>
        <v>-1.1514310176110598E-3</v>
      </c>
      <c r="T19" s="24">
        <f>BRPL_EOD!T19-BRPL_ISGS_exbus!T19</f>
        <v>1.4914765100670913E-4</v>
      </c>
      <c r="U19" s="24">
        <f>BRPL_EOD!U19-BRPL_ISGS_exbus!U19</f>
        <v>-1.46967801688902E-3</v>
      </c>
      <c r="V19" s="24">
        <f>BRPL_EOD!V19-BRPL_ISGS_exbus!V19</f>
        <v>-3.2691471321690813E-3</v>
      </c>
      <c r="W19" s="24">
        <f>BRPL_EOD!W19-BRPL_ISGS_exbus!W19</f>
        <v>5.7190497467978219E-3</v>
      </c>
      <c r="X19" s="24">
        <f>BRPL_EOD!X19-BRPL_ISGS_exbus!X19</f>
        <v>6.2845133547853038E-3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9.6296991012536637E-3</v>
      </c>
      <c r="L20" s="24">
        <f>BRPL_EOD!L20-BRPL_ISGS_exbus!L20</f>
        <v>2.0176641983304933E-4</v>
      </c>
      <c r="M20" s="24">
        <f>BRPL_EOD!M20-BRPL_ISGS_exbus!M20</f>
        <v>-7.1327834170631377E-4</v>
      </c>
      <c r="N20" s="24">
        <f>BRPL_EOD!N20-BRPL_ISGS_exbus!N20</f>
        <v>-4.2478605853375484E-3</v>
      </c>
      <c r="O20" s="24">
        <f>BRPL_EOD!O20-BRPL_ISGS_exbus!O20</f>
        <v>-4.9249853069710525E-3</v>
      </c>
      <c r="P20" s="24">
        <f>BRPL_EOD!P20-BRPL_ISGS_exbus!P20</f>
        <v>1.225518805313186E-3</v>
      </c>
      <c r="Q20" s="24">
        <f>BRPL_EOD!Q20-BRPL_ISGS_exbus!Q20</f>
        <v>8.129105681124571E-3</v>
      </c>
      <c r="R20" s="24">
        <f>BRPL_EOD!R20-BRPL_ISGS_exbus!R20</f>
        <v>7.4067663551424801E-3</v>
      </c>
      <c r="S20" s="24">
        <f>BRPL_EOD!S20-BRPL_ISGS_exbus!S20</f>
        <v>-1.1514310176110598E-3</v>
      </c>
      <c r="T20" s="24">
        <f>BRPL_EOD!T20-BRPL_ISGS_exbus!T20</f>
        <v>1.4914765100670913E-4</v>
      </c>
      <c r="U20" s="24">
        <f>BRPL_EOD!U20-BRPL_ISGS_exbus!U20</f>
        <v>-1.46967801688902E-3</v>
      </c>
      <c r="V20" s="24">
        <f>BRPL_EOD!V20-BRPL_ISGS_exbus!V20</f>
        <v>-3.2691471321690813E-3</v>
      </c>
      <c r="W20" s="24">
        <f>BRPL_EOD!W20-BRPL_ISGS_exbus!W20</f>
        <v>5.7190497467978219E-3</v>
      </c>
      <c r="X20" s="24">
        <f>BRPL_EOD!X20-BRPL_ISGS_exbus!X20</f>
        <v>6.2845133547853038E-3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9.6296991012536637E-3</v>
      </c>
      <c r="L21" s="24">
        <f>BRPL_EOD!L21-BRPL_ISGS_exbus!L21</f>
        <v>2.0176641983304933E-4</v>
      </c>
      <c r="M21" s="24">
        <f>BRPL_EOD!M21-BRPL_ISGS_exbus!M21</f>
        <v>-7.1327834170631377E-4</v>
      </c>
      <c r="N21" s="24">
        <f>BRPL_EOD!N21-BRPL_ISGS_exbus!N21</f>
        <v>-4.2478605853375484E-3</v>
      </c>
      <c r="O21" s="24">
        <f>BRPL_EOD!O21-BRPL_ISGS_exbus!O21</f>
        <v>-4.9249853069710525E-3</v>
      </c>
      <c r="P21" s="24">
        <f>BRPL_EOD!P21-BRPL_ISGS_exbus!P21</f>
        <v>1.225518805313186E-3</v>
      </c>
      <c r="Q21" s="24">
        <f>BRPL_EOD!Q21-BRPL_ISGS_exbus!Q21</f>
        <v>8.129105681124571E-3</v>
      </c>
      <c r="R21" s="24">
        <f>BRPL_EOD!R21-BRPL_ISGS_exbus!R21</f>
        <v>7.4067663551424801E-3</v>
      </c>
      <c r="S21" s="24">
        <f>BRPL_EOD!S21-BRPL_ISGS_exbus!S21</f>
        <v>-1.1514310176110598E-3</v>
      </c>
      <c r="T21" s="24">
        <f>BRPL_EOD!T21-BRPL_ISGS_exbus!T21</f>
        <v>1.4914765100670913E-4</v>
      </c>
      <c r="U21" s="24">
        <f>BRPL_EOD!U21-BRPL_ISGS_exbus!U21</f>
        <v>-1.46967801688902E-3</v>
      </c>
      <c r="V21" s="24">
        <f>BRPL_EOD!V21-BRPL_ISGS_exbus!V21</f>
        <v>-3.2691471321690813E-3</v>
      </c>
      <c r="W21" s="24">
        <f>BRPL_EOD!W21-BRPL_ISGS_exbus!W21</f>
        <v>5.7190497467978219E-3</v>
      </c>
      <c r="X21" s="24">
        <f>BRPL_EOD!X21-BRPL_ISGS_exbus!X21</f>
        <v>6.2845133547853038E-3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9.6296991012536637E-3</v>
      </c>
      <c r="L22" s="24">
        <f>BRPL_EOD!L22-BRPL_ISGS_exbus!L22</f>
        <v>2.0176641983304933E-4</v>
      </c>
      <c r="M22" s="24">
        <f>BRPL_EOD!M22-BRPL_ISGS_exbus!M22</f>
        <v>-7.1327834170631377E-4</v>
      </c>
      <c r="N22" s="24">
        <f>BRPL_EOD!N22-BRPL_ISGS_exbus!N22</f>
        <v>-4.2478605853375484E-3</v>
      </c>
      <c r="O22" s="24">
        <f>BRPL_EOD!O22-BRPL_ISGS_exbus!O22</f>
        <v>-4.9249853069710525E-3</v>
      </c>
      <c r="P22" s="24">
        <f>BRPL_EOD!P22-BRPL_ISGS_exbus!P22</f>
        <v>1.225518805313186E-3</v>
      </c>
      <c r="Q22" s="24">
        <f>BRPL_EOD!Q22-BRPL_ISGS_exbus!Q22</f>
        <v>8.129105681124571E-3</v>
      </c>
      <c r="R22" s="24">
        <f>BRPL_EOD!R22-BRPL_ISGS_exbus!R22</f>
        <v>7.4067663551424801E-3</v>
      </c>
      <c r="S22" s="24">
        <f>BRPL_EOD!S22-BRPL_ISGS_exbus!S22</f>
        <v>-1.1514310176110598E-3</v>
      </c>
      <c r="T22" s="24">
        <f>BRPL_EOD!T22-BRPL_ISGS_exbus!T22</f>
        <v>1.4914765100670913E-4</v>
      </c>
      <c r="U22" s="24">
        <f>BRPL_EOD!U22-BRPL_ISGS_exbus!U22</f>
        <v>-1.46967801688902E-3</v>
      </c>
      <c r="V22" s="24">
        <f>BRPL_EOD!V22-BRPL_ISGS_exbus!V22</f>
        <v>-3.2691471321690813E-3</v>
      </c>
      <c r="W22" s="24">
        <f>BRPL_EOD!W22-BRPL_ISGS_exbus!W22</f>
        <v>5.7190497467978219E-3</v>
      </c>
      <c r="X22" s="24">
        <f>BRPL_EOD!X22-BRPL_ISGS_exbus!X22</f>
        <v>6.2845133547853038E-3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5.437025855826505E-3</v>
      </c>
      <c r="L23" s="24">
        <f>BRPL_EOD!L23-BRPL_ISGS_exbus!L23</f>
        <v>4.1255314787669306E-4</v>
      </c>
      <c r="M23" s="24">
        <f>BRPL_EOD!M23-BRPL_ISGS_exbus!M23</f>
        <v>-7.1327834170631377E-4</v>
      </c>
      <c r="N23" s="24">
        <f>BRPL_EOD!N23-BRPL_ISGS_exbus!N23</f>
        <v>-4.2478605853375484E-3</v>
      </c>
      <c r="O23" s="24">
        <f>BRPL_EOD!O23-BRPL_ISGS_exbus!O23</f>
        <v>-4.9249853069710525E-3</v>
      </c>
      <c r="P23" s="24">
        <f>BRPL_EOD!P23-BRPL_ISGS_exbus!P23</f>
        <v>1.225518805313186E-3</v>
      </c>
      <c r="Q23" s="24">
        <f>BRPL_EOD!Q23-BRPL_ISGS_exbus!Q23</f>
        <v>-5.1212526539270442E-3</v>
      </c>
      <c r="R23" s="24">
        <f>BRPL_EOD!R23-BRPL_ISGS_exbus!R23</f>
        <v>7.4067663551424801E-3</v>
      </c>
      <c r="S23" s="24">
        <f>BRPL_EOD!S23-BRPL_ISGS_exbus!S23</f>
        <v>5.1951471571900498E-3</v>
      </c>
      <c r="T23" s="24">
        <f>BRPL_EOD!T23-BRPL_ISGS_exbus!T23</f>
        <v>1.4914765100670913E-4</v>
      </c>
      <c r="U23" s="24">
        <f>BRPL_EOD!U23-BRPL_ISGS_exbus!U23</f>
        <v>-1.46967801688902E-3</v>
      </c>
      <c r="V23" s="24">
        <f>BRPL_EOD!V23-BRPL_ISGS_exbus!V23</f>
        <v>-3.2691471321690813E-3</v>
      </c>
      <c r="W23" s="24">
        <f>BRPL_EOD!W23-BRPL_ISGS_exbus!W23</f>
        <v>5.7190497467978219E-3</v>
      </c>
      <c r="X23" s="24">
        <f>BRPL_EOD!X23-BRPL_ISGS_exbus!X23</f>
        <v>6.2845133547853038E-3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1.1031354273370653E-2</v>
      </c>
      <c r="L24" s="24">
        <f>BRPL_EOD!L24-BRPL_ISGS_exbus!L24</f>
        <v>4.1255314787669306E-4</v>
      </c>
      <c r="M24" s="24">
        <f>BRPL_EOD!M24-BRPL_ISGS_exbus!M24</f>
        <v>-7.1327834170631377E-4</v>
      </c>
      <c r="N24" s="24">
        <f>BRPL_EOD!N24-BRPL_ISGS_exbus!N24</f>
        <v>-4.2478605853375484E-3</v>
      </c>
      <c r="O24" s="24">
        <f>BRPL_EOD!O24-BRPL_ISGS_exbus!O24</f>
        <v>-4.9249853069710525E-3</v>
      </c>
      <c r="P24" s="24">
        <f>BRPL_EOD!P24-BRPL_ISGS_exbus!P24</f>
        <v>1.225518805313186E-3</v>
      </c>
      <c r="Q24" s="24">
        <f>BRPL_EOD!Q24-BRPL_ISGS_exbus!Q24</f>
        <v>-2.3396308411225419E-3</v>
      </c>
      <c r="R24" s="24">
        <f>BRPL_EOD!R24-BRPL_ISGS_exbus!R24</f>
        <v>7.4067663551424801E-3</v>
      </c>
      <c r="S24" s="24">
        <f>BRPL_EOD!S24-BRPL_ISGS_exbus!S24</f>
        <v>5.1951471571900498E-3</v>
      </c>
      <c r="T24" s="24">
        <f>BRPL_EOD!T24-BRPL_ISGS_exbus!T24</f>
        <v>1.4914765100670913E-4</v>
      </c>
      <c r="U24" s="24">
        <f>BRPL_EOD!U24-BRPL_ISGS_exbus!U24</f>
        <v>-1.46967801688902E-3</v>
      </c>
      <c r="V24" s="24">
        <f>BRPL_EOD!V24-BRPL_ISGS_exbus!V24</f>
        <v>-3.2691471321690813E-3</v>
      </c>
      <c r="W24" s="24">
        <f>BRPL_EOD!W24-BRPL_ISGS_exbus!W24</f>
        <v>5.7190497467978219E-3</v>
      </c>
      <c r="X24" s="24">
        <f>BRPL_EOD!X24-BRPL_ISGS_exbus!X24</f>
        <v>6.2845133547853038E-3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7.2293605782078885E-3</v>
      </c>
      <c r="L25" s="24">
        <f>BRPL_EOD!L25-BRPL_ISGS_exbus!L25</f>
        <v>4.1255314787669306E-4</v>
      </c>
      <c r="M25" s="24">
        <f>BRPL_EOD!M25-BRPL_ISGS_exbus!M25</f>
        <v>-7.1327834170631377E-4</v>
      </c>
      <c r="N25" s="24">
        <f>BRPL_EOD!N25-BRPL_ISGS_exbus!N25</f>
        <v>-4.2478605853375484E-3</v>
      </c>
      <c r="O25" s="24">
        <f>BRPL_EOD!O25-BRPL_ISGS_exbus!O25</f>
        <v>-4.9249853069710525E-3</v>
      </c>
      <c r="P25" s="24">
        <f>BRPL_EOD!P25-BRPL_ISGS_exbus!P25</f>
        <v>1.225518805313186E-3</v>
      </c>
      <c r="Q25" s="24">
        <f>BRPL_EOD!Q25-BRPL_ISGS_exbus!Q25</f>
        <v>-2.3396308411225419E-3</v>
      </c>
      <c r="R25" s="24">
        <f>BRPL_EOD!R25-BRPL_ISGS_exbus!R25</f>
        <v>7.4067663551424801E-3</v>
      </c>
      <c r="S25" s="24">
        <f>BRPL_EOD!S25-BRPL_ISGS_exbus!S25</f>
        <v>5.1951471571900498E-3</v>
      </c>
      <c r="T25" s="24">
        <f>BRPL_EOD!T25-BRPL_ISGS_exbus!T25</f>
        <v>1.4914765100670913E-4</v>
      </c>
      <c r="U25" s="24">
        <f>BRPL_EOD!U25-BRPL_ISGS_exbus!U25</f>
        <v>-1.46967801688902E-3</v>
      </c>
      <c r="V25" s="24">
        <f>BRPL_EOD!V25-BRPL_ISGS_exbus!V25</f>
        <v>-3.2691471321690813E-3</v>
      </c>
      <c r="W25" s="24">
        <f>BRPL_EOD!W25-BRPL_ISGS_exbus!W25</f>
        <v>5.7190497467978219E-3</v>
      </c>
      <c r="X25" s="24">
        <f>BRPL_EOD!X25-BRPL_ISGS_exbus!X25</f>
        <v>6.2845133547853038E-3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1.0573849233708188E-2</v>
      </c>
      <c r="L26" s="24">
        <f>BRPL_EOD!L26-BRPL_ISGS_exbus!L26</f>
        <v>4.1255314787669306E-4</v>
      </c>
      <c r="M26" s="24">
        <f>BRPL_EOD!M26-BRPL_ISGS_exbus!M26</f>
        <v>-7.1327834170631377E-4</v>
      </c>
      <c r="N26" s="24">
        <f>BRPL_EOD!N26-BRPL_ISGS_exbus!N26</f>
        <v>-4.2478605853375484E-3</v>
      </c>
      <c r="O26" s="24">
        <f>BRPL_EOD!O26-BRPL_ISGS_exbus!O26</f>
        <v>-4.9249853069710525E-3</v>
      </c>
      <c r="P26" s="24">
        <f>BRPL_EOD!P26-BRPL_ISGS_exbus!P26</f>
        <v>1.225518805313186E-3</v>
      </c>
      <c r="Q26" s="24">
        <f>BRPL_EOD!Q26-BRPL_ISGS_exbus!Q26</f>
        <v>-2.3396308411225419E-3</v>
      </c>
      <c r="R26" s="24">
        <f>BRPL_EOD!R26-BRPL_ISGS_exbus!R26</f>
        <v>7.4067663551424801E-3</v>
      </c>
      <c r="S26" s="24">
        <f>BRPL_EOD!S26-BRPL_ISGS_exbus!S26</f>
        <v>5.1951471571900498E-3</v>
      </c>
      <c r="T26" s="24">
        <f>BRPL_EOD!T26-BRPL_ISGS_exbus!T26</f>
        <v>1.4914765100670913E-4</v>
      </c>
      <c r="U26" s="24">
        <f>BRPL_EOD!U26-BRPL_ISGS_exbus!U26</f>
        <v>-1.46967801688902E-3</v>
      </c>
      <c r="V26" s="24">
        <f>BRPL_EOD!V26-BRPL_ISGS_exbus!V26</f>
        <v>-3.2691471321690813E-3</v>
      </c>
      <c r="W26" s="24">
        <f>BRPL_EOD!W26-BRPL_ISGS_exbus!W26</f>
        <v>5.7190497467978219E-3</v>
      </c>
      <c r="X26" s="24">
        <f>BRPL_EOD!X26-BRPL_ISGS_exbus!X26</f>
        <v>6.2845133547853038E-3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8.1422738320497956E-3</v>
      </c>
      <c r="L27" s="24">
        <f>BRPL_EOD!L27-BRPL_ISGS_exbus!L27</f>
        <v>4.1255314787669306E-4</v>
      </c>
      <c r="M27" s="24">
        <f>BRPL_EOD!M27-BRPL_ISGS_exbus!M27</f>
        <v>-7.1327834170631377E-4</v>
      </c>
      <c r="N27" s="24">
        <f>BRPL_EOD!N27-BRPL_ISGS_exbus!N27</f>
        <v>-4.2478605853375484E-3</v>
      </c>
      <c r="O27" s="24">
        <f>BRPL_EOD!O27-BRPL_ISGS_exbus!O27</f>
        <v>-4.9249853069710525E-3</v>
      </c>
      <c r="P27" s="24">
        <f>BRPL_EOD!P27-BRPL_ISGS_exbus!P27</f>
        <v>1.225518805313186E-3</v>
      </c>
      <c r="Q27" s="24">
        <f>BRPL_EOD!Q27-BRPL_ISGS_exbus!Q27</f>
        <v>-2.3396308411225419E-3</v>
      </c>
      <c r="R27" s="24">
        <f>BRPL_EOD!R27-BRPL_ISGS_exbus!R27</f>
        <v>7.4067663551424801E-3</v>
      </c>
      <c r="S27" s="24">
        <f>BRPL_EOD!S27-BRPL_ISGS_exbus!S27</f>
        <v>5.1951471571900498E-3</v>
      </c>
      <c r="T27" s="24">
        <f>BRPL_EOD!T27-BRPL_ISGS_exbus!T27</f>
        <v>1.4914765100670913E-4</v>
      </c>
      <c r="U27" s="24">
        <f>BRPL_EOD!U27-BRPL_ISGS_exbus!U27</f>
        <v>-1.46967801688902E-3</v>
      </c>
      <c r="V27" s="24">
        <f>BRPL_EOD!V27-BRPL_ISGS_exbus!V27</f>
        <v>-3.2691471321690813E-3</v>
      </c>
      <c r="W27" s="24">
        <f>BRPL_EOD!W27-BRPL_ISGS_exbus!W27</f>
        <v>5.7190497467978219E-3</v>
      </c>
      <c r="X27" s="24">
        <f>BRPL_EOD!X27-BRPL_ISGS_exbus!X27</f>
        <v>6.2845133547853038E-3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5.6906918106278681E-3</v>
      </c>
      <c r="L28" s="24">
        <f>BRPL_EOD!L28-BRPL_ISGS_exbus!L28</f>
        <v>4.8619339805888728E-4</v>
      </c>
      <c r="M28" s="24">
        <f>BRPL_EOD!M28-BRPL_ISGS_exbus!M28</f>
        <v>-7.1327834170631377E-4</v>
      </c>
      <c r="N28" s="24">
        <f>BRPL_EOD!N28-BRPL_ISGS_exbus!N28</f>
        <v>-4.2478605853375484E-3</v>
      </c>
      <c r="O28" s="24">
        <f>BRPL_EOD!O28-BRPL_ISGS_exbus!O28</f>
        <v>-4.9249853069710525E-3</v>
      </c>
      <c r="P28" s="24">
        <f>BRPL_EOD!P28-BRPL_ISGS_exbus!P28</f>
        <v>1.225518805313186E-3</v>
      </c>
      <c r="Q28" s="24">
        <f>BRPL_EOD!Q28-BRPL_ISGS_exbus!Q28</f>
        <v>-2.3396308411225419E-3</v>
      </c>
      <c r="R28" s="24">
        <f>BRPL_EOD!R28-BRPL_ISGS_exbus!R28</f>
        <v>7.4067663551424801E-3</v>
      </c>
      <c r="S28" s="24">
        <f>BRPL_EOD!S28-BRPL_ISGS_exbus!S28</f>
        <v>5.1951471571900498E-3</v>
      </c>
      <c r="T28" s="24">
        <f>BRPL_EOD!T28-BRPL_ISGS_exbus!T28</f>
        <v>1.4914765100670913E-4</v>
      </c>
      <c r="U28" s="24">
        <f>BRPL_EOD!U28-BRPL_ISGS_exbus!U28</f>
        <v>-1.46967801688902E-3</v>
      </c>
      <c r="V28" s="24">
        <f>BRPL_EOD!V28-BRPL_ISGS_exbus!V28</f>
        <v>-3.2691471321690813E-3</v>
      </c>
      <c r="W28" s="24">
        <f>BRPL_EOD!W28-BRPL_ISGS_exbus!W28</f>
        <v>5.7190497467978219E-3</v>
      </c>
      <c r="X28" s="24">
        <f>BRPL_EOD!X28-BRPL_ISGS_exbus!X28</f>
        <v>6.2845133547853038E-3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1.0573849233708188E-2</v>
      </c>
      <c r="L29" s="24">
        <f>BRPL_EOD!L29-BRPL_ISGS_exbus!L29</f>
        <v>4.8619339805888728E-4</v>
      </c>
      <c r="M29" s="24">
        <f>BRPL_EOD!M29-BRPL_ISGS_exbus!M29</f>
        <v>-7.1327834170631377E-4</v>
      </c>
      <c r="N29" s="24">
        <f>BRPL_EOD!N29-BRPL_ISGS_exbus!N29</f>
        <v>-4.2478605853375484E-3</v>
      </c>
      <c r="O29" s="24">
        <f>BRPL_EOD!O29-BRPL_ISGS_exbus!O29</f>
        <v>-4.9249853069710525E-3</v>
      </c>
      <c r="P29" s="24">
        <f>BRPL_EOD!P29-BRPL_ISGS_exbus!P29</f>
        <v>1.225518805313186E-3</v>
      </c>
      <c r="Q29" s="24">
        <f>BRPL_EOD!Q29-BRPL_ISGS_exbus!Q29</f>
        <v>-2.3396308411225419E-3</v>
      </c>
      <c r="R29" s="24">
        <f>BRPL_EOD!R29-BRPL_ISGS_exbus!R29</f>
        <v>7.4067663551424801E-3</v>
      </c>
      <c r="S29" s="24">
        <f>BRPL_EOD!S29-BRPL_ISGS_exbus!S29</f>
        <v>5.1951471571900498E-3</v>
      </c>
      <c r="T29" s="24">
        <f>BRPL_EOD!T29-BRPL_ISGS_exbus!T29</f>
        <v>1.4914765100670913E-4</v>
      </c>
      <c r="U29" s="24">
        <f>BRPL_EOD!U29-BRPL_ISGS_exbus!U29</f>
        <v>-1.46967801688902E-3</v>
      </c>
      <c r="V29" s="24">
        <f>BRPL_EOD!V29-BRPL_ISGS_exbus!V29</f>
        <v>-3.2691471321690813E-3</v>
      </c>
      <c r="W29" s="24">
        <f>BRPL_EOD!W29-BRPL_ISGS_exbus!W29</f>
        <v>5.7190497467978219E-3</v>
      </c>
      <c r="X29" s="24">
        <f>BRPL_EOD!X29-BRPL_ISGS_exbus!X29</f>
        <v>6.2845133547853038E-3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7.2293605782078885E-3</v>
      </c>
      <c r="L30" s="24">
        <f>BRPL_EOD!L30-BRPL_ISGS_exbus!L30</f>
        <v>1.9074789833162242E-4</v>
      </c>
      <c r="M30" s="24">
        <f>BRPL_EOD!M30-BRPL_ISGS_exbus!M30</f>
        <v>-7.1327834170631377E-4</v>
      </c>
      <c r="N30" s="24">
        <f>BRPL_EOD!N30-BRPL_ISGS_exbus!N30</f>
        <v>-4.2478605853375484E-3</v>
      </c>
      <c r="O30" s="24">
        <f>BRPL_EOD!O30-BRPL_ISGS_exbus!O30</f>
        <v>-4.9249853069710525E-3</v>
      </c>
      <c r="P30" s="24">
        <f>BRPL_EOD!P30-BRPL_ISGS_exbus!P30</f>
        <v>1.225518805313186E-3</v>
      </c>
      <c r="Q30" s="24">
        <f>BRPL_EOD!Q30-BRPL_ISGS_exbus!Q30</f>
        <v>-2.3396308411225419E-3</v>
      </c>
      <c r="R30" s="24">
        <f>BRPL_EOD!R30-BRPL_ISGS_exbus!R30</f>
        <v>7.4067663551424801E-3</v>
      </c>
      <c r="S30" s="24">
        <f>BRPL_EOD!S30-BRPL_ISGS_exbus!S30</f>
        <v>5.1951471571900498E-3</v>
      </c>
      <c r="T30" s="24">
        <f>BRPL_EOD!T30-BRPL_ISGS_exbus!T30</f>
        <v>1.4914765100670913E-4</v>
      </c>
      <c r="U30" s="24">
        <f>BRPL_EOD!U30-BRPL_ISGS_exbus!U30</f>
        <v>-1.46967801688902E-3</v>
      </c>
      <c r="V30" s="24">
        <f>BRPL_EOD!V30-BRPL_ISGS_exbus!V30</f>
        <v>-3.2691471321690813E-3</v>
      </c>
      <c r="W30" s="24">
        <f>BRPL_EOD!W30-BRPL_ISGS_exbus!W30</f>
        <v>5.7190497467978219E-3</v>
      </c>
      <c r="X30" s="24">
        <f>BRPL_EOD!X30-BRPL_ISGS_exbus!X30</f>
        <v>6.2845133547853038E-3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1.2006439409788072E-2</v>
      </c>
      <c r="L31" s="24">
        <f>BRPL_EOD!L31-BRPL_ISGS_exbus!L31</f>
        <v>1.9074789833162242E-4</v>
      </c>
      <c r="M31" s="24">
        <f>BRPL_EOD!M31-BRPL_ISGS_exbus!M31</f>
        <v>-7.1327834170631377E-4</v>
      </c>
      <c r="N31" s="24">
        <f>BRPL_EOD!N31-BRPL_ISGS_exbus!N31</f>
        <v>-4.2478605853375484E-3</v>
      </c>
      <c r="O31" s="24">
        <f>BRPL_EOD!O31-BRPL_ISGS_exbus!O31</f>
        <v>-4.9249853069710525E-3</v>
      </c>
      <c r="P31" s="24">
        <f>BRPL_EOD!P31-BRPL_ISGS_exbus!P31</f>
        <v>1.225518805313186E-3</v>
      </c>
      <c r="Q31" s="24">
        <f>BRPL_EOD!Q31-BRPL_ISGS_exbus!Q31</f>
        <v>-2.3396308411225419E-3</v>
      </c>
      <c r="R31" s="24">
        <f>BRPL_EOD!R31-BRPL_ISGS_exbus!R31</f>
        <v>-1.5261519630449527E-3</v>
      </c>
      <c r="S31" s="24">
        <f>BRPL_EOD!S31-BRPL_ISGS_exbus!S31</f>
        <v>5.1951471571900498E-3</v>
      </c>
      <c r="T31" s="24">
        <f>BRPL_EOD!T31-BRPL_ISGS_exbus!T31</f>
        <v>1.4914765100670913E-4</v>
      </c>
      <c r="U31" s="24">
        <f>BRPL_EOD!U31-BRPL_ISGS_exbus!U31</f>
        <v>-1.46967801688902E-3</v>
      </c>
      <c r="V31" s="24">
        <f>BRPL_EOD!V31-BRPL_ISGS_exbus!V31</f>
        <v>-3.2691471321690813E-3</v>
      </c>
      <c r="W31" s="24">
        <f>BRPL_EOD!W31-BRPL_ISGS_exbus!W31</f>
        <v>5.7190497467978219E-3</v>
      </c>
      <c r="X31" s="24">
        <f>BRPL_EOD!X31-BRPL_ISGS_exbus!X31</f>
        <v>6.2845133547853038E-3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8.69241509440144E-3</v>
      </c>
      <c r="L32" s="24">
        <f>BRPL_EOD!L32-BRPL_ISGS_exbus!L32</f>
        <v>1.9074789833162242E-4</v>
      </c>
      <c r="M32" s="24">
        <f>BRPL_EOD!M32-BRPL_ISGS_exbus!M32</f>
        <v>-7.1327834170631377E-4</v>
      </c>
      <c r="N32" s="24">
        <f>BRPL_EOD!N32-BRPL_ISGS_exbus!N32</f>
        <v>-4.2478605853375484E-3</v>
      </c>
      <c r="O32" s="24">
        <f>BRPL_EOD!O32-BRPL_ISGS_exbus!O32</f>
        <v>-4.9249853069710525E-3</v>
      </c>
      <c r="P32" s="24">
        <f>BRPL_EOD!P32-BRPL_ISGS_exbus!P32</f>
        <v>1.225518805313186E-3</v>
      </c>
      <c r="Q32" s="24">
        <f>BRPL_EOD!Q32-BRPL_ISGS_exbus!Q32</f>
        <v>-2.3396308411225419E-3</v>
      </c>
      <c r="R32" s="24">
        <f>BRPL_EOD!R32-BRPL_ISGS_exbus!R32</f>
        <v>-1.5261519630449527E-3</v>
      </c>
      <c r="S32" s="24">
        <f>BRPL_EOD!S32-BRPL_ISGS_exbus!S32</f>
        <v>5.1951471571900498E-3</v>
      </c>
      <c r="T32" s="24">
        <f>BRPL_EOD!T32-BRPL_ISGS_exbus!T32</f>
        <v>1.4914765100670913E-4</v>
      </c>
      <c r="U32" s="24">
        <f>BRPL_EOD!U32-BRPL_ISGS_exbus!U32</f>
        <v>-1.46967801688902E-3</v>
      </c>
      <c r="V32" s="24">
        <f>BRPL_EOD!V32-BRPL_ISGS_exbus!V32</f>
        <v>-3.2691471321690813E-3</v>
      </c>
      <c r="W32" s="24">
        <f>BRPL_EOD!W32-BRPL_ISGS_exbus!W32</f>
        <v>5.7190497467978219E-3</v>
      </c>
      <c r="X32" s="24">
        <f>BRPL_EOD!X32-BRPL_ISGS_exbus!X32</f>
        <v>6.2845133547853038E-3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7.7633463131974167E-3</v>
      </c>
      <c r="L33" s="24">
        <f>BRPL_EOD!L33-BRPL_ISGS_exbus!L33</f>
        <v>1.9074789833162242E-4</v>
      </c>
      <c r="M33" s="24">
        <f>BRPL_EOD!M33-BRPL_ISGS_exbus!M33</f>
        <v>-7.1327834170631377E-4</v>
      </c>
      <c r="N33" s="24">
        <f>BRPL_EOD!N33-BRPL_ISGS_exbus!N33</f>
        <v>-4.2478605853375484E-3</v>
      </c>
      <c r="O33" s="24">
        <f>BRPL_EOD!O33-BRPL_ISGS_exbus!O33</f>
        <v>-4.9249853069710525E-3</v>
      </c>
      <c r="P33" s="24">
        <f>BRPL_EOD!P33-BRPL_ISGS_exbus!P33</f>
        <v>1.225518805313186E-3</v>
      </c>
      <c r="Q33" s="24">
        <f>BRPL_EOD!Q33-BRPL_ISGS_exbus!Q33</f>
        <v>-2.3396308411225419E-3</v>
      </c>
      <c r="R33" s="24">
        <f>BRPL_EOD!R33-BRPL_ISGS_exbus!R33</f>
        <v>-1.5261519630449527E-3</v>
      </c>
      <c r="S33" s="24">
        <f>BRPL_EOD!S33-BRPL_ISGS_exbus!S33</f>
        <v>5.1951471571900498E-3</v>
      </c>
      <c r="T33" s="24">
        <f>BRPL_EOD!T33-BRPL_ISGS_exbus!T33</f>
        <v>1.4914765100670913E-4</v>
      </c>
      <c r="U33" s="24">
        <f>BRPL_EOD!U33-BRPL_ISGS_exbus!U33</f>
        <v>-1.46967801688902E-3</v>
      </c>
      <c r="V33" s="24">
        <f>BRPL_EOD!V33-BRPL_ISGS_exbus!V33</f>
        <v>-3.2691471321690813E-3</v>
      </c>
      <c r="W33" s="24">
        <f>BRPL_EOD!W33-BRPL_ISGS_exbus!W33</f>
        <v>5.7190497467978219E-3</v>
      </c>
      <c r="X33" s="24">
        <f>BRPL_EOD!X33-BRPL_ISGS_exbus!X33</f>
        <v>6.2845133547853038E-3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9.0919115939982476E-3</v>
      </c>
      <c r="L34" s="24">
        <f>BRPL_EOD!L34-BRPL_ISGS_exbus!L34</f>
        <v>1.9074789833162242E-4</v>
      </c>
      <c r="M34" s="24">
        <f>BRPL_EOD!M34-BRPL_ISGS_exbus!M34</f>
        <v>-7.1327834170631377E-4</v>
      </c>
      <c r="N34" s="24">
        <f>BRPL_EOD!N34-BRPL_ISGS_exbus!N34</f>
        <v>-4.2478605853375484E-3</v>
      </c>
      <c r="O34" s="24">
        <f>BRPL_EOD!O34-BRPL_ISGS_exbus!O34</f>
        <v>-4.9249853069710525E-3</v>
      </c>
      <c r="P34" s="24">
        <f>BRPL_EOD!P34-BRPL_ISGS_exbus!P34</f>
        <v>1.225518805313186E-3</v>
      </c>
      <c r="Q34" s="24">
        <f>BRPL_EOD!Q34-BRPL_ISGS_exbus!Q34</f>
        <v>-2.3396308411225419E-3</v>
      </c>
      <c r="R34" s="24">
        <f>BRPL_EOD!R34-BRPL_ISGS_exbus!R34</f>
        <v>-1.5261519630449527E-3</v>
      </c>
      <c r="S34" s="24">
        <f>BRPL_EOD!S34-BRPL_ISGS_exbus!S34</f>
        <v>5.1951471571900498E-3</v>
      </c>
      <c r="T34" s="24">
        <f>BRPL_EOD!T34-BRPL_ISGS_exbus!T34</f>
        <v>1.4914765100670913E-4</v>
      </c>
      <c r="U34" s="24">
        <f>BRPL_EOD!U34-BRPL_ISGS_exbus!U34</f>
        <v>-1.46967801688902E-3</v>
      </c>
      <c r="V34" s="24">
        <f>BRPL_EOD!V34-BRPL_ISGS_exbus!V34</f>
        <v>-3.2691471321690813E-3</v>
      </c>
      <c r="W34" s="24">
        <f>BRPL_EOD!W34-BRPL_ISGS_exbus!W34</f>
        <v>5.7190497467978219E-3</v>
      </c>
      <c r="X34" s="24">
        <f>BRPL_EOD!X34-BRPL_ISGS_exbus!X34</f>
        <v>6.2845133547853038E-3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8.129212741550873E-3</v>
      </c>
      <c r="L35" s="24">
        <f>BRPL_EOD!L35-BRPL_ISGS_exbus!L35</f>
        <v>-8.698556535691182E-5</v>
      </c>
      <c r="M35" s="24">
        <f>BRPL_EOD!M35-BRPL_ISGS_exbus!M35</f>
        <v>-7.1327834170631377E-4</v>
      </c>
      <c r="N35" s="24">
        <f>BRPL_EOD!N35-BRPL_ISGS_exbus!N35</f>
        <v>-4.2478605853375484E-3</v>
      </c>
      <c r="O35" s="24">
        <f>BRPL_EOD!O35-BRPL_ISGS_exbus!O35</f>
        <v>-4.9249853069710525E-3</v>
      </c>
      <c r="P35" s="24">
        <f>BRPL_EOD!P35-BRPL_ISGS_exbus!P35</f>
        <v>1.225518805313186E-3</v>
      </c>
      <c r="Q35" s="24">
        <f>BRPL_EOD!Q35-BRPL_ISGS_exbus!Q35</f>
        <v>8.129105681124571E-3</v>
      </c>
      <c r="R35" s="24">
        <f>BRPL_EOD!R35-BRPL_ISGS_exbus!R35</f>
        <v>6.1293153409138768E-3</v>
      </c>
      <c r="S35" s="24">
        <f>BRPL_EOD!S35-BRPL_ISGS_exbus!S35</f>
        <v>-1.1514310176110598E-3</v>
      </c>
      <c r="T35" s="24">
        <f>BRPL_EOD!T35-BRPL_ISGS_exbus!T35</f>
        <v>1.4914765100670913E-4</v>
      </c>
      <c r="U35" s="24">
        <f>BRPL_EOD!U35-BRPL_ISGS_exbus!U35</f>
        <v>-1.46967801688902E-3</v>
      </c>
      <c r="V35" s="24">
        <f>BRPL_EOD!V35-BRPL_ISGS_exbus!V35</f>
        <v>-2.8379551820716387E-3</v>
      </c>
      <c r="W35" s="24">
        <f>BRPL_EOD!W35-BRPL_ISGS_exbus!W35</f>
        <v>5.7190497467978219E-3</v>
      </c>
      <c r="X35" s="24">
        <f>BRPL_EOD!X35-BRPL_ISGS_exbus!X35</f>
        <v>6.2845133547853038E-3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8.129212741550873E-3</v>
      </c>
      <c r="L36" s="24">
        <f>BRPL_EOD!L36-BRPL_ISGS_exbus!L36</f>
        <v>-8.698556535691182E-5</v>
      </c>
      <c r="M36" s="24">
        <f>BRPL_EOD!M36-BRPL_ISGS_exbus!M36</f>
        <v>-7.1327834170631377E-4</v>
      </c>
      <c r="N36" s="24">
        <f>BRPL_EOD!N36-BRPL_ISGS_exbus!N36</f>
        <v>-4.2478605853375484E-3</v>
      </c>
      <c r="O36" s="24">
        <f>BRPL_EOD!O36-BRPL_ISGS_exbus!O36</f>
        <v>-4.9249853069710525E-3</v>
      </c>
      <c r="P36" s="24">
        <f>BRPL_EOD!P36-BRPL_ISGS_exbus!P36</f>
        <v>1.225518805313186E-3</v>
      </c>
      <c r="Q36" s="24">
        <f>BRPL_EOD!Q36-BRPL_ISGS_exbus!Q36</f>
        <v>-2.3396308411225419E-3</v>
      </c>
      <c r="R36" s="24">
        <f>BRPL_EOD!R36-BRPL_ISGS_exbus!R36</f>
        <v>6.1293153409138768E-3</v>
      </c>
      <c r="S36" s="24">
        <f>BRPL_EOD!S36-BRPL_ISGS_exbus!S36</f>
        <v>5.1951471571900498E-3</v>
      </c>
      <c r="T36" s="24">
        <f>BRPL_EOD!T36-BRPL_ISGS_exbus!T36</f>
        <v>1.4914765100670913E-4</v>
      </c>
      <c r="U36" s="24">
        <f>BRPL_EOD!U36-BRPL_ISGS_exbus!U36</f>
        <v>-1.46967801688902E-3</v>
      </c>
      <c r="V36" s="24">
        <f>BRPL_EOD!V36-BRPL_ISGS_exbus!V36</f>
        <v>-2.8379551820716387E-3</v>
      </c>
      <c r="W36" s="24">
        <f>BRPL_EOD!W36-BRPL_ISGS_exbus!W36</f>
        <v>5.7190497467978219E-3</v>
      </c>
      <c r="X36" s="24">
        <f>BRPL_EOD!X36-BRPL_ISGS_exbus!X36</f>
        <v>6.2845133547853038E-3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8.129212741550873E-3</v>
      </c>
      <c r="L37" s="24">
        <f>BRPL_EOD!L37-BRPL_ISGS_exbus!L37</f>
        <v>-3.4531926977621197E-4</v>
      </c>
      <c r="M37" s="24">
        <f>BRPL_EOD!M37-BRPL_ISGS_exbus!M37</f>
        <v>-7.1327834170631377E-4</v>
      </c>
      <c r="N37" s="24">
        <f>BRPL_EOD!N37-BRPL_ISGS_exbus!N37</f>
        <v>-4.2478605853375484E-3</v>
      </c>
      <c r="O37" s="24">
        <f>BRPL_EOD!O37-BRPL_ISGS_exbus!O37</f>
        <v>-4.9249853069710525E-3</v>
      </c>
      <c r="P37" s="24">
        <f>BRPL_EOD!P37-BRPL_ISGS_exbus!P37</f>
        <v>1.225518805313186E-3</v>
      </c>
      <c r="Q37" s="24">
        <f>BRPL_EOD!Q37-BRPL_ISGS_exbus!Q37</f>
        <v>-9.8807181571824998E-4</v>
      </c>
      <c r="R37" s="24">
        <f>BRPL_EOD!R37-BRPL_ISGS_exbus!R37</f>
        <v>6.1293153409138768E-3</v>
      </c>
      <c r="S37" s="24">
        <f>BRPL_EOD!S37-BRPL_ISGS_exbus!S37</f>
        <v>6.8142517186675633E-4</v>
      </c>
      <c r="T37" s="24">
        <f>BRPL_EOD!T37-BRPL_ISGS_exbus!T37</f>
        <v>1.909328063241178E-3</v>
      </c>
      <c r="U37" s="24">
        <f>BRPL_EOD!U37-BRPL_ISGS_exbus!U37</f>
        <v>-1.46967801688902E-3</v>
      </c>
      <c r="V37" s="24">
        <f>BRPL_EOD!V37-BRPL_ISGS_exbus!V37</f>
        <v>-2.8379551820716387E-3</v>
      </c>
      <c r="W37" s="24">
        <f>BRPL_EOD!W37-BRPL_ISGS_exbus!W37</f>
        <v>5.7190497467978219E-3</v>
      </c>
      <c r="X37" s="24">
        <f>BRPL_EOD!X37-BRPL_ISGS_exbus!X37</f>
        <v>6.2845133547853038E-3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8.129212741550873E-3</v>
      </c>
      <c r="L38" s="24">
        <f>BRPL_EOD!L38-BRPL_ISGS_exbus!L38</f>
        <v>-3.4531926977621197E-4</v>
      </c>
      <c r="M38" s="24">
        <f>BRPL_EOD!M38-BRPL_ISGS_exbus!M38</f>
        <v>-7.1327834170631377E-4</v>
      </c>
      <c r="N38" s="24">
        <f>BRPL_EOD!N38-BRPL_ISGS_exbus!N38</f>
        <v>-4.2478605853375484E-3</v>
      </c>
      <c r="O38" s="24">
        <f>BRPL_EOD!O38-BRPL_ISGS_exbus!O38</f>
        <v>-4.9249853069710525E-3</v>
      </c>
      <c r="P38" s="24">
        <f>BRPL_EOD!P38-BRPL_ISGS_exbus!P38</f>
        <v>1.225518805313186E-3</v>
      </c>
      <c r="Q38" s="24">
        <f>BRPL_EOD!Q38-BRPL_ISGS_exbus!Q38</f>
        <v>-9.8807181571824998E-4</v>
      </c>
      <c r="R38" s="24">
        <f>BRPL_EOD!R38-BRPL_ISGS_exbus!R38</f>
        <v>6.1293153409138768E-3</v>
      </c>
      <c r="S38" s="24">
        <f>BRPL_EOD!S38-BRPL_ISGS_exbus!S38</f>
        <v>6.8142517186675633E-4</v>
      </c>
      <c r="T38" s="24">
        <f>BRPL_EOD!T38-BRPL_ISGS_exbus!T38</f>
        <v>1.909328063241178E-3</v>
      </c>
      <c r="U38" s="24">
        <f>BRPL_EOD!U38-BRPL_ISGS_exbus!U38</f>
        <v>-1.46967801688902E-3</v>
      </c>
      <c r="V38" s="24">
        <f>BRPL_EOD!V38-BRPL_ISGS_exbus!V38</f>
        <v>-2.8379551820716387E-3</v>
      </c>
      <c r="W38" s="24">
        <f>BRPL_EOD!W38-BRPL_ISGS_exbus!W38</f>
        <v>5.7190497467978219E-3</v>
      </c>
      <c r="X38" s="24">
        <f>BRPL_EOD!X38-BRPL_ISGS_exbus!X38</f>
        <v>6.2845133547853038E-3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8.129212741550873E-3</v>
      </c>
      <c r="L39" s="24">
        <f>BRPL_EOD!L39-BRPL_ISGS_exbus!L39</f>
        <v>-3.4531926977621197E-4</v>
      </c>
      <c r="M39" s="24">
        <f>BRPL_EOD!M39-BRPL_ISGS_exbus!M39</f>
        <v>-7.1327834170631377E-4</v>
      </c>
      <c r="N39" s="24">
        <f>BRPL_EOD!N39-BRPL_ISGS_exbus!N39</f>
        <v>-4.2478605853375484E-3</v>
      </c>
      <c r="O39" s="24">
        <f>BRPL_EOD!O39-BRPL_ISGS_exbus!O39</f>
        <v>-4.9249853069710525E-3</v>
      </c>
      <c r="P39" s="24">
        <f>BRPL_EOD!P39-BRPL_ISGS_exbus!P39</f>
        <v>1.225518805313186E-3</v>
      </c>
      <c r="Q39" s="24">
        <f>BRPL_EOD!Q39-BRPL_ISGS_exbus!Q39</f>
        <v>1.92578684429634E-3</v>
      </c>
      <c r="R39" s="24">
        <f>BRPL_EOD!R39-BRPL_ISGS_exbus!R39</f>
        <v>-2.3054724770616986E-3</v>
      </c>
      <c r="S39" s="24">
        <f>BRPL_EOD!S39-BRPL_ISGS_exbus!S39</f>
        <v>-2.8897344559553062E-4</v>
      </c>
      <c r="T39" s="24">
        <f>BRPL_EOD!T39-BRPL_ISGS_exbus!T39</f>
        <v>1.909328063241178E-3</v>
      </c>
      <c r="U39" s="24">
        <f>BRPL_EOD!U39-BRPL_ISGS_exbus!U39</f>
        <v>-1.46967801688902E-3</v>
      </c>
      <c r="V39" s="24">
        <f>BRPL_EOD!V39-BRPL_ISGS_exbus!V39</f>
        <v>-4.2185109489043526E-3</v>
      </c>
      <c r="W39" s="24">
        <f>BRPL_EOD!W39-BRPL_ISGS_exbus!W39</f>
        <v>-1.1611634981001373E-3</v>
      </c>
      <c r="X39" s="24">
        <f>BRPL_EOD!X39-BRPL_ISGS_exbus!X39</f>
        <v>6.107773199225619E-3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8.129212741550873E-3</v>
      </c>
      <c r="L40" s="24">
        <f>BRPL_EOD!L40-BRPL_ISGS_exbus!L40</f>
        <v>-3.4531926977621197E-4</v>
      </c>
      <c r="M40" s="24">
        <f>BRPL_EOD!M40-BRPL_ISGS_exbus!M40</f>
        <v>-7.1327834170631377E-4</v>
      </c>
      <c r="N40" s="24">
        <f>BRPL_EOD!N40-BRPL_ISGS_exbus!N40</f>
        <v>-4.2478605853375484E-3</v>
      </c>
      <c r="O40" s="24">
        <f>BRPL_EOD!O40-BRPL_ISGS_exbus!O40</f>
        <v>-4.9249853069710525E-3</v>
      </c>
      <c r="P40" s="24">
        <f>BRPL_EOD!P40-BRPL_ISGS_exbus!P40</f>
        <v>1.225518805313186E-3</v>
      </c>
      <c r="Q40" s="24">
        <f>BRPL_EOD!Q40-BRPL_ISGS_exbus!Q40</f>
        <v>-9.8807181571824998E-4</v>
      </c>
      <c r="R40" s="24">
        <f>BRPL_EOD!R40-BRPL_ISGS_exbus!R40</f>
        <v>-1.6419224137926847E-3</v>
      </c>
      <c r="S40" s="24">
        <f>BRPL_EOD!S40-BRPL_ISGS_exbus!S40</f>
        <v>6.8142517186675633E-4</v>
      </c>
      <c r="T40" s="24">
        <f>BRPL_EOD!T40-BRPL_ISGS_exbus!T40</f>
        <v>1.909328063241178E-3</v>
      </c>
      <c r="U40" s="24">
        <f>BRPL_EOD!U40-BRPL_ISGS_exbus!U40</f>
        <v>-1.46967801688902E-3</v>
      </c>
      <c r="V40" s="24">
        <f>BRPL_EOD!V40-BRPL_ISGS_exbus!V40</f>
        <v>-2.3181005229506724E-3</v>
      </c>
      <c r="W40" s="24">
        <f>BRPL_EOD!W40-BRPL_ISGS_exbus!W40</f>
        <v>-7.4213706044545802E-5</v>
      </c>
      <c r="X40" s="24">
        <f>BRPL_EOD!X40-BRPL_ISGS_exbus!X40</f>
        <v>-2.1070870367694283E-3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8.129212741550873E-3</v>
      </c>
      <c r="L41" s="24">
        <f>BRPL_EOD!L41-BRPL_ISGS_exbus!L41</f>
        <v>-3.4531926977621197E-4</v>
      </c>
      <c r="M41" s="24">
        <f>BRPL_EOD!M41-BRPL_ISGS_exbus!M41</f>
        <v>-7.1327834170631377E-4</v>
      </c>
      <c r="N41" s="24">
        <f>BRPL_EOD!N41-BRPL_ISGS_exbus!N41</f>
        <v>-4.2478605853375484E-3</v>
      </c>
      <c r="O41" s="24">
        <f>BRPL_EOD!O41-BRPL_ISGS_exbus!O41</f>
        <v>-4.9249853069710525E-3</v>
      </c>
      <c r="P41" s="24">
        <f>BRPL_EOD!P41-BRPL_ISGS_exbus!P41</f>
        <v>1.225518805313186E-3</v>
      </c>
      <c r="Q41" s="24">
        <f>BRPL_EOD!Q41-BRPL_ISGS_exbus!Q41</f>
        <v>1.92578684429634E-3</v>
      </c>
      <c r="R41" s="24">
        <f>BRPL_EOD!R41-BRPL_ISGS_exbus!R41</f>
        <v>-2.3054724770616986E-3</v>
      </c>
      <c r="S41" s="24">
        <f>BRPL_EOD!S41-BRPL_ISGS_exbus!S41</f>
        <v>-2.8897344559553062E-4</v>
      </c>
      <c r="T41" s="24">
        <f>BRPL_EOD!T41-BRPL_ISGS_exbus!T41</f>
        <v>1.909328063241178E-3</v>
      </c>
      <c r="U41" s="24">
        <f>BRPL_EOD!U41-BRPL_ISGS_exbus!U41</f>
        <v>-1.46967801688902E-3</v>
      </c>
      <c r="V41" s="24">
        <f>BRPL_EOD!V41-BRPL_ISGS_exbus!V41</f>
        <v>-2.8379551820716387E-3</v>
      </c>
      <c r="W41" s="24">
        <f>BRPL_EOD!W41-BRPL_ISGS_exbus!W41</f>
        <v>5.7190497467978219E-3</v>
      </c>
      <c r="X41" s="24">
        <f>BRPL_EOD!X41-BRPL_ISGS_exbus!X41</f>
        <v>6.2845133547853038E-3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8.129212741550873E-3</v>
      </c>
      <c r="L42" s="24">
        <f>BRPL_EOD!L42-BRPL_ISGS_exbus!L42</f>
        <v>-3.4531926977621197E-4</v>
      </c>
      <c r="M42" s="24">
        <f>BRPL_EOD!M42-BRPL_ISGS_exbus!M42</f>
        <v>-7.1327834170631377E-4</v>
      </c>
      <c r="N42" s="24">
        <f>BRPL_EOD!N42-BRPL_ISGS_exbus!N42</f>
        <v>-4.2478605853375484E-3</v>
      </c>
      <c r="O42" s="24">
        <f>BRPL_EOD!O42-BRPL_ISGS_exbus!O42</f>
        <v>-4.9249853069710525E-3</v>
      </c>
      <c r="P42" s="24">
        <f>BRPL_EOD!P42-BRPL_ISGS_exbus!P42</f>
        <v>1.225518805313186E-3</v>
      </c>
      <c r="Q42" s="24">
        <f>BRPL_EOD!Q42-BRPL_ISGS_exbus!Q42</f>
        <v>1.92578684429634E-3</v>
      </c>
      <c r="R42" s="24">
        <f>BRPL_EOD!R42-BRPL_ISGS_exbus!R42</f>
        <v>-2.3054724770616986E-3</v>
      </c>
      <c r="S42" s="24">
        <f>BRPL_EOD!S42-BRPL_ISGS_exbus!S42</f>
        <v>-2.8897344559553062E-4</v>
      </c>
      <c r="T42" s="24">
        <f>BRPL_EOD!T42-BRPL_ISGS_exbus!T42</f>
        <v>1.909328063241178E-3</v>
      </c>
      <c r="U42" s="24">
        <f>BRPL_EOD!U42-BRPL_ISGS_exbus!U42</f>
        <v>-1.46967801688902E-3</v>
      </c>
      <c r="V42" s="24">
        <f>BRPL_EOD!V42-BRPL_ISGS_exbus!V42</f>
        <v>1.6031718309861276E-4</v>
      </c>
      <c r="W42" s="24">
        <f>BRPL_EOD!W42-BRPL_ISGS_exbus!W42</f>
        <v>5.7190497467978219E-3</v>
      </c>
      <c r="X42" s="24">
        <f>BRPL_EOD!X42-BRPL_ISGS_exbus!X42</f>
        <v>6.2845133547853038E-3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8.129212741550873E-3</v>
      </c>
      <c r="L43" s="24">
        <f>BRPL_EOD!L43-BRPL_ISGS_exbus!L43</f>
        <v>-3.4531926977621197E-4</v>
      </c>
      <c r="M43" s="24">
        <f>BRPL_EOD!M43-BRPL_ISGS_exbus!M43</f>
        <v>-7.1327834170631377E-4</v>
      </c>
      <c r="N43" s="24">
        <f>BRPL_EOD!N43-BRPL_ISGS_exbus!N43</f>
        <v>-4.2478605853375484E-3</v>
      </c>
      <c r="O43" s="24">
        <f>BRPL_EOD!O43-BRPL_ISGS_exbus!O43</f>
        <v>-4.9249853069710525E-3</v>
      </c>
      <c r="P43" s="24">
        <f>BRPL_EOD!P43-BRPL_ISGS_exbus!P43</f>
        <v>1.225518805313186E-3</v>
      </c>
      <c r="Q43" s="24">
        <f>BRPL_EOD!Q43-BRPL_ISGS_exbus!Q43</f>
        <v>1.92578684429634E-3</v>
      </c>
      <c r="R43" s="24">
        <f>BRPL_EOD!R43-BRPL_ISGS_exbus!R43</f>
        <v>-2.3054724770616986E-3</v>
      </c>
      <c r="S43" s="24">
        <f>BRPL_EOD!S43-BRPL_ISGS_exbus!S43</f>
        <v>-2.8897344559553062E-4</v>
      </c>
      <c r="T43" s="24">
        <f>BRPL_EOD!T43-BRPL_ISGS_exbus!T43</f>
        <v>1.909328063241178E-3</v>
      </c>
      <c r="U43" s="24">
        <f>BRPL_EOD!U43-BRPL_ISGS_exbus!U43</f>
        <v>-1.46967801688902E-3</v>
      </c>
      <c r="V43" s="24">
        <f>BRPL_EOD!V43-BRPL_ISGS_exbus!V43</f>
        <v>1.6031718309861276E-4</v>
      </c>
      <c r="W43" s="24">
        <f>BRPL_EOD!W43-BRPL_ISGS_exbus!W43</f>
        <v>5.7190497467978219E-3</v>
      </c>
      <c r="X43" s="24">
        <f>BRPL_EOD!X43-BRPL_ISGS_exbus!X43</f>
        <v>6.2845133547853038E-3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8.129212741550873E-3</v>
      </c>
      <c r="L44" s="24">
        <f>BRPL_EOD!L44-BRPL_ISGS_exbus!L44</f>
        <v>-3.4531926977621197E-4</v>
      </c>
      <c r="M44" s="24">
        <f>BRPL_EOD!M44-BRPL_ISGS_exbus!M44</f>
        <v>-7.1327834170631377E-4</v>
      </c>
      <c r="N44" s="24">
        <f>BRPL_EOD!N44-BRPL_ISGS_exbus!N44</f>
        <v>-4.2478605853375484E-3</v>
      </c>
      <c r="O44" s="24">
        <f>BRPL_EOD!O44-BRPL_ISGS_exbus!O44</f>
        <v>-4.9249853069710525E-3</v>
      </c>
      <c r="P44" s="24">
        <f>BRPL_EOD!P44-BRPL_ISGS_exbus!P44</f>
        <v>1.225518805313186E-3</v>
      </c>
      <c r="Q44" s="24">
        <f>BRPL_EOD!Q44-BRPL_ISGS_exbus!Q44</f>
        <v>1.92578684429634E-3</v>
      </c>
      <c r="R44" s="24">
        <f>BRPL_EOD!R44-BRPL_ISGS_exbus!R44</f>
        <v>-2.3054724770616986E-3</v>
      </c>
      <c r="S44" s="24">
        <f>BRPL_EOD!S44-BRPL_ISGS_exbus!S44</f>
        <v>-2.8897344559553062E-4</v>
      </c>
      <c r="T44" s="24">
        <f>BRPL_EOD!T44-BRPL_ISGS_exbus!T44</f>
        <v>1.909328063241178E-3</v>
      </c>
      <c r="U44" s="24">
        <f>BRPL_EOD!U44-BRPL_ISGS_exbus!U44</f>
        <v>-1.46967801688902E-3</v>
      </c>
      <c r="V44" s="24">
        <f>BRPL_EOD!V44-BRPL_ISGS_exbus!V44</f>
        <v>1.6031718309861276E-4</v>
      </c>
      <c r="W44" s="24">
        <f>BRPL_EOD!W44-BRPL_ISGS_exbus!W44</f>
        <v>5.7190497467978219E-3</v>
      </c>
      <c r="X44" s="24">
        <f>BRPL_EOD!X44-BRPL_ISGS_exbus!X44</f>
        <v>6.2845133547853038E-3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8.129212741550873E-3</v>
      </c>
      <c r="L45" s="24">
        <f>BRPL_EOD!L45-BRPL_ISGS_exbus!L45</f>
        <v>-3.4531926977621197E-4</v>
      </c>
      <c r="M45" s="24">
        <f>BRPL_EOD!M45-BRPL_ISGS_exbus!M45</f>
        <v>-7.1327834170631377E-4</v>
      </c>
      <c r="N45" s="24">
        <f>BRPL_EOD!N45-BRPL_ISGS_exbus!N45</f>
        <v>-4.2478605853375484E-3</v>
      </c>
      <c r="O45" s="24">
        <f>BRPL_EOD!O45-BRPL_ISGS_exbus!O45</f>
        <v>-4.9249853069710525E-3</v>
      </c>
      <c r="P45" s="24">
        <f>BRPL_EOD!P45-BRPL_ISGS_exbus!P45</f>
        <v>1.225518805313186E-3</v>
      </c>
      <c r="Q45" s="24">
        <f>BRPL_EOD!Q45-BRPL_ISGS_exbus!Q45</f>
        <v>1.92578684429634E-3</v>
      </c>
      <c r="R45" s="24">
        <f>BRPL_EOD!R45-BRPL_ISGS_exbus!R45</f>
        <v>-1.7134342105258327E-3</v>
      </c>
      <c r="S45" s="24">
        <f>BRPL_EOD!S45-BRPL_ISGS_exbus!S45</f>
        <v>-2.8897344559553062E-4</v>
      </c>
      <c r="T45" s="24">
        <f>BRPL_EOD!T45-BRPL_ISGS_exbus!T45</f>
        <v>1.909328063241178E-3</v>
      </c>
      <c r="U45" s="24">
        <f>BRPL_EOD!U45-BRPL_ISGS_exbus!U45</f>
        <v>-1.46967801688902E-3</v>
      </c>
      <c r="V45" s="24">
        <f>BRPL_EOD!V45-BRPL_ISGS_exbus!V45</f>
        <v>1.6031718309861276E-4</v>
      </c>
      <c r="W45" s="24">
        <f>BRPL_EOD!W45-BRPL_ISGS_exbus!W45</f>
        <v>-1.3754830508503346E-3</v>
      </c>
      <c r="X45" s="24">
        <f>BRPL_EOD!X45-BRPL_ISGS_exbus!X45</f>
        <v>6.2845133547853038E-3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8.129212741550873E-3</v>
      </c>
      <c r="L46" s="24">
        <f>BRPL_EOD!L46-BRPL_ISGS_exbus!L46</f>
        <v>-3.4531926977621197E-4</v>
      </c>
      <c r="M46" s="24">
        <f>BRPL_EOD!M46-BRPL_ISGS_exbus!M46</f>
        <v>-7.1327834170631377E-4</v>
      </c>
      <c r="N46" s="24">
        <f>BRPL_EOD!N46-BRPL_ISGS_exbus!N46</f>
        <v>-4.2478605853375484E-3</v>
      </c>
      <c r="O46" s="24">
        <f>BRPL_EOD!O46-BRPL_ISGS_exbus!O46</f>
        <v>-4.9249853069710525E-3</v>
      </c>
      <c r="P46" s="24">
        <f>BRPL_EOD!P46-BRPL_ISGS_exbus!P46</f>
        <v>1.225518805313186E-3</v>
      </c>
      <c r="Q46" s="24">
        <f>BRPL_EOD!Q46-BRPL_ISGS_exbus!Q46</f>
        <v>1.92578684429634E-3</v>
      </c>
      <c r="R46" s="24">
        <f>BRPL_EOD!R46-BRPL_ISGS_exbus!R46</f>
        <v>-2.3054724770616986E-3</v>
      </c>
      <c r="S46" s="24">
        <f>BRPL_EOD!S46-BRPL_ISGS_exbus!S46</f>
        <v>-2.8897344559553062E-4</v>
      </c>
      <c r="T46" s="24">
        <f>BRPL_EOD!T46-BRPL_ISGS_exbus!T46</f>
        <v>1.909328063241178E-3</v>
      </c>
      <c r="U46" s="24">
        <f>BRPL_EOD!U46-BRPL_ISGS_exbus!U46</f>
        <v>-1.46967801688902E-3</v>
      </c>
      <c r="V46" s="24">
        <f>BRPL_EOD!V46-BRPL_ISGS_exbus!V46</f>
        <v>1.6031718309861276E-4</v>
      </c>
      <c r="W46" s="24">
        <f>BRPL_EOD!W46-BRPL_ISGS_exbus!W46</f>
        <v>-2.8359558359625225E-3</v>
      </c>
      <c r="X46" s="24">
        <f>BRPL_EOD!X46-BRPL_ISGS_exbus!X46</f>
        <v>6.2845133547853038E-3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8.129212741550873E-3</v>
      </c>
      <c r="L47" s="24">
        <f>BRPL_EOD!L47-BRPL_ISGS_exbus!L47</f>
        <v>-3.4531926977621197E-4</v>
      </c>
      <c r="M47" s="24">
        <f>BRPL_EOD!M47-BRPL_ISGS_exbus!M47</f>
        <v>-7.1327834170631377E-4</v>
      </c>
      <c r="N47" s="24">
        <f>BRPL_EOD!N47-BRPL_ISGS_exbus!N47</f>
        <v>-4.2478605853375484E-3</v>
      </c>
      <c r="O47" s="24">
        <f>BRPL_EOD!O47-BRPL_ISGS_exbus!O47</f>
        <v>-4.9249853069710525E-3</v>
      </c>
      <c r="P47" s="24">
        <f>BRPL_EOD!P47-BRPL_ISGS_exbus!P47</f>
        <v>1.225518805313186E-3</v>
      </c>
      <c r="Q47" s="24">
        <f>BRPL_EOD!Q47-BRPL_ISGS_exbus!Q47</f>
        <v>1.92578684429634E-3</v>
      </c>
      <c r="R47" s="24">
        <f>BRPL_EOD!R47-BRPL_ISGS_exbus!R47</f>
        <v>-5.2512685793288938E-3</v>
      </c>
      <c r="S47" s="24">
        <f>BRPL_EOD!S47-BRPL_ISGS_exbus!S47</f>
        <v>-2.8897344559553062E-4</v>
      </c>
      <c r="T47" s="24">
        <f>BRPL_EOD!T47-BRPL_ISGS_exbus!T47</f>
        <v>1.909328063241178E-3</v>
      </c>
      <c r="U47" s="24">
        <f>BRPL_EOD!U47-BRPL_ISGS_exbus!U47</f>
        <v>-1.46967801688902E-3</v>
      </c>
      <c r="V47" s="24">
        <f>BRPL_EOD!V47-BRPL_ISGS_exbus!V47</f>
        <v>-2.3873251748227631E-3</v>
      </c>
      <c r="W47" s="24">
        <f>BRPL_EOD!W47-BRPL_ISGS_exbus!W47</f>
        <v>1.4528503660358183E-3</v>
      </c>
      <c r="X47" s="24">
        <f>BRPL_EOD!X47-BRPL_ISGS_exbus!X47</f>
        <v>6.2845133547853038E-3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8.129212741550873E-3</v>
      </c>
      <c r="L48" s="24">
        <f>BRPL_EOD!L48-BRPL_ISGS_exbus!L48</f>
        <v>-3.4531926977621197E-4</v>
      </c>
      <c r="M48" s="24">
        <f>BRPL_EOD!M48-BRPL_ISGS_exbus!M48</f>
        <v>-7.1327834170631377E-4</v>
      </c>
      <c r="N48" s="24">
        <f>BRPL_EOD!N48-BRPL_ISGS_exbus!N48</f>
        <v>-4.2478605853375484E-3</v>
      </c>
      <c r="O48" s="24">
        <f>BRPL_EOD!O48-BRPL_ISGS_exbus!O48</f>
        <v>-4.9249853069710525E-3</v>
      </c>
      <c r="P48" s="24">
        <f>BRPL_EOD!P48-BRPL_ISGS_exbus!P48</f>
        <v>1.225518805313186E-3</v>
      </c>
      <c r="Q48" s="24">
        <f>BRPL_EOD!Q48-BRPL_ISGS_exbus!Q48</f>
        <v>1.92578684429634E-3</v>
      </c>
      <c r="R48" s="24">
        <f>BRPL_EOD!R48-BRPL_ISGS_exbus!R48</f>
        <v>-5.2512685793288938E-3</v>
      </c>
      <c r="S48" s="24">
        <f>BRPL_EOD!S48-BRPL_ISGS_exbus!S48</f>
        <v>-2.8897344559553062E-4</v>
      </c>
      <c r="T48" s="24">
        <f>BRPL_EOD!T48-BRPL_ISGS_exbus!T48</f>
        <v>1.909328063241178E-3</v>
      </c>
      <c r="U48" s="24">
        <f>BRPL_EOD!U48-BRPL_ISGS_exbus!U48</f>
        <v>-1.46967801688902E-3</v>
      </c>
      <c r="V48" s="24">
        <f>BRPL_EOD!V48-BRPL_ISGS_exbus!V48</f>
        <v>-2.3873251748227631E-3</v>
      </c>
      <c r="W48" s="24">
        <f>BRPL_EOD!W48-BRPL_ISGS_exbus!W48</f>
        <v>1.4582582524287346E-3</v>
      </c>
      <c r="X48" s="24">
        <f>BRPL_EOD!X48-BRPL_ISGS_exbus!X48</f>
        <v>5.3146157502723668E-3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4.4478846658080329E-3</v>
      </c>
      <c r="L49" s="24">
        <f>BRPL_EOD!L49-BRPL_ISGS_exbus!L49</f>
        <v>-3.4531926977621197E-4</v>
      </c>
      <c r="M49" s="24">
        <f>BRPL_EOD!M49-BRPL_ISGS_exbus!M49</f>
        <v>-7.1327834170631377E-4</v>
      </c>
      <c r="N49" s="24">
        <f>BRPL_EOD!N49-BRPL_ISGS_exbus!N49</f>
        <v>-4.2478605853375484E-3</v>
      </c>
      <c r="O49" s="24">
        <f>BRPL_EOD!O49-BRPL_ISGS_exbus!O49</f>
        <v>-4.9249853069710525E-3</v>
      </c>
      <c r="P49" s="24">
        <f>BRPL_EOD!P49-BRPL_ISGS_exbus!P49</f>
        <v>1.225518805313186E-3</v>
      </c>
      <c r="Q49" s="24">
        <f>BRPL_EOD!Q49-BRPL_ISGS_exbus!Q49</f>
        <v>1.92578684429634E-3</v>
      </c>
      <c r="R49" s="24">
        <f>BRPL_EOD!R49-BRPL_ISGS_exbus!R49</f>
        <v>-5.2512685793288938E-3</v>
      </c>
      <c r="S49" s="24">
        <f>BRPL_EOD!S49-BRPL_ISGS_exbus!S49</f>
        <v>-2.8897344559553062E-4</v>
      </c>
      <c r="T49" s="24">
        <f>BRPL_EOD!T49-BRPL_ISGS_exbus!T49</f>
        <v>1.909328063241178E-3</v>
      </c>
      <c r="U49" s="24">
        <f>BRPL_EOD!U49-BRPL_ISGS_exbus!U49</f>
        <v>-1.46967801688902E-3</v>
      </c>
      <c r="V49" s="24">
        <f>BRPL_EOD!V49-BRPL_ISGS_exbus!V49</f>
        <v>-2.3873251748227631E-3</v>
      </c>
      <c r="W49" s="24">
        <f>BRPL_EOD!W49-BRPL_ISGS_exbus!W49</f>
        <v>1.4528503660358183E-3</v>
      </c>
      <c r="X49" s="24">
        <f>BRPL_EOD!X49-BRPL_ISGS_exbus!X49</f>
        <v>6.2845133547853038E-3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4.4478846658080329E-3</v>
      </c>
      <c r="L50" s="24">
        <f>BRPL_EOD!L50-BRPL_ISGS_exbus!L50</f>
        <v>-3.4531926977621197E-4</v>
      </c>
      <c r="M50" s="24">
        <f>BRPL_EOD!M50-BRPL_ISGS_exbus!M50</f>
        <v>-7.1327834170631377E-4</v>
      </c>
      <c r="N50" s="24">
        <f>BRPL_EOD!N50-BRPL_ISGS_exbus!N50</f>
        <v>-4.2478605853375484E-3</v>
      </c>
      <c r="O50" s="24">
        <f>BRPL_EOD!O50-BRPL_ISGS_exbus!O50</f>
        <v>-4.9249853069710525E-3</v>
      </c>
      <c r="P50" s="24">
        <f>BRPL_EOD!P50-BRPL_ISGS_exbus!P50</f>
        <v>1.225518805313186E-3</v>
      </c>
      <c r="Q50" s="24">
        <f>BRPL_EOD!Q50-BRPL_ISGS_exbus!Q50</f>
        <v>1.92578684429634E-3</v>
      </c>
      <c r="R50" s="24">
        <f>BRPL_EOD!R50-BRPL_ISGS_exbus!R50</f>
        <v>-5.2512685793288938E-3</v>
      </c>
      <c r="S50" s="24">
        <f>BRPL_EOD!S50-BRPL_ISGS_exbus!S50</f>
        <v>-2.8897344559553062E-4</v>
      </c>
      <c r="T50" s="24">
        <f>BRPL_EOD!T50-BRPL_ISGS_exbus!T50</f>
        <v>1.909328063241178E-3</v>
      </c>
      <c r="U50" s="24">
        <f>BRPL_EOD!U50-BRPL_ISGS_exbus!U50</f>
        <v>-1.46967801688902E-3</v>
      </c>
      <c r="V50" s="24">
        <f>BRPL_EOD!V50-BRPL_ISGS_exbus!V50</f>
        <v>-2.3873251748227631E-3</v>
      </c>
      <c r="W50" s="24">
        <f>BRPL_EOD!W50-BRPL_ISGS_exbus!W50</f>
        <v>1.4528503660358183E-3</v>
      </c>
      <c r="X50" s="24">
        <f>BRPL_EOD!X50-BRPL_ISGS_exbus!X50</f>
        <v>6.2845133547853038E-3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4.4478846658080329E-3</v>
      </c>
      <c r="L51" s="24">
        <f>BRPL_EOD!L51-BRPL_ISGS_exbus!L51</f>
        <v>-3.4531926977621197E-4</v>
      </c>
      <c r="M51" s="24">
        <f>BRPL_EOD!M51-BRPL_ISGS_exbus!M51</f>
        <v>-7.1327834170631377E-4</v>
      </c>
      <c r="N51" s="24">
        <f>BRPL_EOD!N51-BRPL_ISGS_exbus!N51</f>
        <v>-4.2478605853375484E-3</v>
      </c>
      <c r="O51" s="24">
        <f>BRPL_EOD!O51-BRPL_ISGS_exbus!O51</f>
        <v>-4.9249853069710525E-3</v>
      </c>
      <c r="P51" s="24">
        <f>BRPL_EOD!P51-BRPL_ISGS_exbus!P51</f>
        <v>1.225518805313186E-3</v>
      </c>
      <c r="Q51" s="24">
        <f>BRPL_EOD!Q51-BRPL_ISGS_exbus!Q51</f>
        <v>1.92578684429634E-3</v>
      </c>
      <c r="R51" s="24">
        <f>BRPL_EOD!R51-BRPL_ISGS_exbus!R51</f>
        <v>-6.053971252566015E-3</v>
      </c>
      <c r="S51" s="24">
        <f>BRPL_EOD!S51-BRPL_ISGS_exbus!S51</f>
        <v>-2.8897344559553062E-4</v>
      </c>
      <c r="T51" s="24">
        <f>BRPL_EOD!T51-BRPL_ISGS_exbus!T51</f>
        <v>1.909328063241178E-3</v>
      </c>
      <c r="U51" s="24">
        <f>BRPL_EOD!U51-BRPL_ISGS_exbus!U51</f>
        <v>-1.46967801688902E-3</v>
      </c>
      <c r="V51" s="24">
        <f>BRPL_EOD!V51-BRPL_ISGS_exbus!V51</f>
        <v>-2.7765425685419842E-3</v>
      </c>
      <c r="W51" s="24">
        <f>BRPL_EOD!W51-BRPL_ISGS_exbus!W51</f>
        <v>1.4528503660358183E-3</v>
      </c>
      <c r="X51" s="24">
        <f>BRPL_EOD!X51-BRPL_ISGS_exbus!X51</f>
        <v>6.2845133547853038E-3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4.4478846658080329E-3</v>
      </c>
      <c r="L52" s="24">
        <f>BRPL_EOD!L52-BRPL_ISGS_exbus!L52</f>
        <v>-3.4531926977621197E-4</v>
      </c>
      <c r="M52" s="24">
        <f>BRPL_EOD!M52-BRPL_ISGS_exbus!M52</f>
        <v>-7.1327834170631377E-4</v>
      </c>
      <c r="N52" s="24">
        <f>BRPL_EOD!N52-BRPL_ISGS_exbus!N52</f>
        <v>-4.2478605853375484E-3</v>
      </c>
      <c r="O52" s="24">
        <f>BRPL_EOD!O52-BRPL_ISGS_exbus!O52</f>
        <v>-4.9249853069710525E-3</v>
      </c>
      <c r="P52" s="24">
        <f>BRPL_EOD!P52-BRPL_ISGS_exbus!P52</f>
        <v>1.225518805313186E-3</v>
      </c>
      <c r="Q52" s="24">
        <f>BRPL_EOD!Q52-BRPL_ISGS_exbus!Q52</f>
        <v>1.92578684429634E-3</v>
      </c>
      <c r="R52" s="24">
        <f>BRPL_EOD!R52-BRPL_ISGS_exbus!R52</f>
        <v>-6.053971252566015E-3</v>
      </c>
      <c r="S52" s="24">
        <f>BRPL_EOD!S52-BRPL_ISGS_exbus!S52</f>
        <v>-2.8897344559553062E-4</v>
      </c>
      <c r="T52" s="24">
        <f>BRPL_EOD!T52-BRPL_ISGS_exbus!T52</f>
        <v>1.909328063241178E-3</v>
      </c>
      <c r="U52" s="24">
        <f>BRPL_EOD!U52-BRPL_ISGS_exbus!U52</f>
        <v>-1.46967801688902E-3</v>
      </c>
      <c r="V52" s="24">
        <f>BRPL_EOD!V52-BRPL_ISGS_exbus!V52</f>
        <v>-2.7765425685419842E-3</v>
      </c>
      <c r="W52" s="24">
        <f>BRPL_EOD!W52-BRPL_ISGS_exbus!W52</f>
        <v>1.4528503660358183E-3</v>
      </c>
      <c r="X52" s="24">
        <f>BRPL_EOD!X52-BRPL_ISGS_exbus!X52</f>
        <v>6.2845133547853038E-3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4.4478846658080329E-3</v>
      </c>
      <c r="L53" s="24">
        <f>BRPL_EOD!L53-BRPL_ISGS_exbus!L53</f>
        <v>-3.4531926977621197E-4</v>
      </c>
      <c r="M53" s="24">
        <f>BRPL_EOD!M53-BRPL_ISGS_exbus!M53</f>
        <v>-7.1327834170631377E-4</v>
      </c>
      <c r="N53" s="24">
        <f>BRPL_EOD!N53-BRPL_ISGS_exbus!N53</f>
        <v>-4.2478605853375484E-3</v>
      </c>
      <c r="O53" s="24">
        <f>BRPL_EOD!O53-BRPL_ISGS_exbus!O53</f>
        <v>-4.9249853069710525E-3</v>
      </c>
      <c r="P53" s="24">
        <f>BRPL_EOD!P53-BRPL_ISGS_exbus!P53</f>
        <v>1.225518805313186E-3</v>
      </c>
      <c r="Q53" s="24">
        <f>BRPL_EOD!Q53-BRPL_ISGS_exbus!Q53</f>
        <v>1.92578684429634E-3</v>
      </c>
      <c r="R53" s="24">
        <f>BRPL_EOD!R53-BRPL_ISGS_exbus!R53</f>
        <v>-6.053971252566015E-3</v>
      </c>
      <c r="S53" s="24">
        <f>BRPL_EOD!S53-BRPL_ISGS_exbus!S53</f>
        <v>-2.8897344559553062E-4</v>
      </c>
      <c r="T53" s="24">
        <f>BRPL_EOD!T53-BRPL_ISGS_exbus!T53</f>
        <v>1.909328063241178E-3</v>
      </c>
      <c r="U53" s="24">
        <f>BRPL_EOD!U53-BRPL_ISGS_exbus!U53</f>
        <v>-1.46967801688902E-3</v>
      </c>
      <c r="V53" s="24">
        <f>BRPL_EOD!V53-BRPL_ISGS_exbus!V53</f>
        <v>-2.7765425685419842E-3</v>
      </c>
      <c r="W53" s="24">
        <f>BRPL_EOD!W53-BRPL_ISGS_exbus!W53</f>
        <v>1.4528503660358183E-3</v>
      </c>
      <c r="X53" s="24">
        <f>BRPL_EOD!X53-BRPL_ISGS_exbus!X53</f>
        <v>6.2845133547853038E-3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4.4478846658080329E-3</v>
      </c>
      <c r="L54" s="24">
        <f>BRPL_EOD!L54-BRPL_ISGS_exbus!L54</f>
        <v>-3.4531926977621197E-4</v>
      </c>
      <c r="M54" s="24">
        <f>BRPL_EOD!M54-BRPL_ISGS_exbus!M54</f>
        <v>-7.1327834170631377E-4</v>
      </c>
      <c r="N54" s="24">
        <f>BRPL_EOD!N54-BRPL_ISGS_exbus!N54</f>
        <v>-4.2478605853375484E-3</v>
      </c>
      <c r="O54" s="24">
        <f>BRPL_EOD!O54-BRPL_ISGS_exbus!O54</f>
        <v>-4.9249853069710525E-3</v>
      </c>
      <c r="P54" s="24">
        <f>BRPL_EOD!P54-BRPL_ISGS_exbus!P54</f>
        <v>1.225518805313186E-3</v>
      </c>
      <c r="Q54" s="24">
        <f>BRPL_EOD!Q54-BRPL_ISGS_exbus!Q54</f>
        <v>1.92578684429634E-3</v>
      </c>
      <c r="R54" s="24">
        <f>BRPL_EOD!R54-BRPL_ISGS_exbus!R54</f>
        <v>-6.053971252566015E-3</v>
      </c>
      <c r="S54" s="24">
        <f>BRPL_EOD!S54-BRPL_ISGS_exbus!S54</f>
        <v>-2.8897344559553062E-4</v>
      </c>
      <c r="T54" s="24">
        <f>BRPL_EOD!T54-BRPL_ISGS_exbus!T54</f>
        <v>1.909328063241178E-3</v>
      </c>
      <c r="U54" s="24">
        <f>BRPL_EOD!U54-BRPL_ISGS_exbus!U54</f>
        <v>-1.46967801688902E-3</v>
      </c>
      <c r="V54" s="24">
        <f>BRPL_EOD!V54-BRPL_ISGS_exbus!V54</f>
        <v>-2.7765425685419842E-3</v>
      </c>
      <c r="W54" s="24">
        <f>BRPL_EOD!W54-BRPL_ISGS_exbus!W54</f>
        <v>1.4528503660358183E-3</v>
      </c>
      <c r="X54" s="24">
        <f>BRPL_EOD!X54-BRPL_ISGS_exbus!X54</f>
        <v>6.2845133547853038E-3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4.4478846658080329E-3</v>
      </c>
      <c r="L55" s="24">
        <f>BRPL_EOD!L55-BRPL_ISGS_exbus!L55</f>
        <v>-3.4531926977621197E-4</v>
      </c>
      <c r="M55" s="24">
        <f>BRPL_EOD!M55-BRPL_ISGS_exbus!M55</f>
        <v>-7.1327834170631377E-4</v>
      </c>
      <c r="N55" s="24">
        <f>BRPL_EOD!N55-BRPL_ISGS_exbus!N55</f>
        <v>-4.2478605853375484E-3</v>
      </c>
      <c r="O55" s="24">
        <f>BRPL_EOD!O55-BRPL_ISGS_exbus!O55</f>
        <v>-4.9249853069710525E-3</v>
      </c>
      <c r="P55" s="24">
        <f>BRPL_EOD!P55-BRPL_ISGS_exbus!P55</f>
        <v>1.225518805313186E-3</v>
      </c>
      <c r="Q55" s="24">
        <f>BRPL_EOD!Q55-BRPL_ISGS_exbus!Q55</f>
        <v>-2.3569874999997964E-3</v>
      </c>
      <c r="R55" s="24">
        <f>BRPL_EOD!R55-BRPL_ISGS_exbus!R55</f>
        <v>-6.2635606816279221E-3</v>
      </c>
      <c r="S55" s="24">
        <f>BRPL_EOD!S55-BRPL_ISGS_exbus!S55</f>
        <v>-5.8459801980159654E-4</v>
      </c>
      <c r="T55" s="24">
        <f>BRPL_EOD!T55-BRPL_ISGS_exbus!T55</f>
        <v>-6.010000000000737E-4</v>
      </c>
      <c r="U55" s="24">
        <f>BRPL_EOD!U55-BRPL_ISGS_exbus!U55</f>
        <v>-1.46967801688902E-3</v>
      </c>
      <c r="V55" s="24">
        <f>BRPL_EOD!V55-BRPL_ISGS_exbus!V55</f>
        <v>5.5065346534632909E-4</v>
      </c>
      <c r="W55" s="24">
        <f>BRPL_EOD!W55-BRPL_ISGS_exbus!W55</f>
        <v>1.4528503660358183E-3</v>
      </c>
      <c r="X55" s="24">
        <f>BRPL_EOD!X55-BRPL_ISGS_exbus!X55</f>
        <v>6.2845133547853038E-3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4.4478846658080329E-3</v>
      </c>
      <c r="L56" s="24">
        <f>BRPL_EOD!L56-BRPL_ISGS_exbus!L56</f>
        <v>-3.4531926977621197E-4</v>
      </c>
      <c r="M56" s="24">
        <f>BRPL_EOD!M56-BRPL_ISGS_exbus!M56</f>
        <v>-7.1327834170631377E-4</v>
      </c>
      <c r="N56" s="24">
        <f>BRPL_EOD!N56-BRPL_ISGS_exbus!N56</f>
        <v>-4.2478605853375484E-3</v>
      </c>
      <c r="O56" s="24">
        <f>BRPL_EOD!O56-BRPL_ISGS_exbus!O56</f>
        <v>-4.9249853069710525E-3</v>
      </c>
      <c r="P56" s="24">
        <f>BRPL_EOD!P56-BRPL_ISGS_exbus!P56</f>
        <v>1.225518805313186E-3</v>
      </c>
      <c r="Q56" s="24">
        <f>BRPL_EOD!Q56-BRPL_ISGS_exbus!Q56</f>
        <v>-2.3569874999997964E-3</v>
      </c>
      <c r="R56" s="24">
        <f>BRPL_EOD!R56-BRPL_ISGS_exbus!R56</f>
        <v>-6.2635606816279221E-3</v>
      </c>
      <c r="S56" s="24">
        <f>BRPL_EOD!S56-BRPL_ISGS_exbus!S56</f>
        <v>-5.8459801980159654E-4</v>
      </c>
      <c r="T56" s="24">
        <f>BRPL_EOD!T56-BRPL_ISGS_exbus!T56</f>
        <v>-6.010000000000737E-4</v>
      </c>
      <c r="U56" s="24">
        <f>BRPL_EOD!U56-BRPL_ISGS_exbus!U56</f>
        <v>-1.46967801688902E-3</v>
      </c>
      <c r="V56" s="24">
        <f>BRPL_EOD!V56-BRPL_ISGS_exbus!V56</f>
        <v>5.5065346534632909E-4</v>
      </c>
      <c r="W56" s="24">
        <f>BRPL_EOD!W56-BRPL_ISGS_exbus!W56</f>
        <v>1.4528503660358183E-3</v>
      </c>
      <c r="X56" s="24">
        <f>BRPL_EOD!X56-BRPL_ISGS_exbus!X56</f>
        <v>6.2845133547853038E-3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4.4478846658080329E-3</v>
      </c>
      <c r="L57" s="24">
        <f>BRPL_EOD!L57-BRPL_ISGS_exbus!L57</f>
        <v>-3.4531926977621197E-4</v>
      </c>
      <c r="M57" s="24">
        <f>BRPL_EOD!M57-BRPL_ISGS_exbus!M57</f>
        <v>-7.1327834170631377E-4</v>
      </c>
      <c r="N57" s="24">
        <f>BRPL_EOD!N57-BRPL_ISGS_exbus!N57</f>
        <v>-4.2478605853375484E-3</v>
      </c>
      <c r="O57" s="24">
        <f>BRPL_EOD!O57-BRPL_ISGS_exbus!O57</f>
        <v>-4.9249853069710525E-3</v>
      </c>
      <c r="P57" s="24">
        <f>BRPL_EOD!P57-BRPL_ISGS_exbus!P57</f>
        <v>1.225518805313186E-3</v>
      </c>
      <c r="Q57" s="24">
        <f>BRPL_EOD!Q57-BRPL_ISGS_exbus!Q57</f>
        <v>-2.3569874999997964E-3</v>
      </c>
      <c r="R57" s="24">
        <f>BRPL_EOD!R57-BRPL_ISGS_exbus!R57</f>
        <v>-6.2635606816279221E-3</v>
      </c>
      <c r="S57" s="24">
        <f>BRPL_EOD!S57-BRPL_ISGS_exbus!S57</f>
        <v>-5.8459801980159654E-4</v>
      </c>
      <c r="T57" s="24">
        <f>BRPL_EOD!T57-BRPL_ISGS_exbus!T57</f>
        <v>-6.010000000000737E-4</v>
      </c>
      <c r="U57" s="24">
        <f>BRPL_EOD!U57-BRPL_ISGS_exbus!U57</f>
        <v>-1.46967801688902E-3</v>
      </c>
      <c r="V57" s="24">
        <f>BRPL_EOD!V57-BRPL_ISGS_exbus!V57</f>
        <v>5.5065346534632909E-4</v>
      </c>
      <c r="W57" s="24">
        <f>BRPL_EOD!W57-BRPL_ISGS_exbus!W57</f>
        <v>1.4528503660358183E-3</v>
      </c>
      <c r="X57" s="24">
        <f>BRPL_EOD!X57-BRPL_ISGS_exbus!X57</f>
        <v>6.2845133547853038E-3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4.4478846658080329E-3</v>
      </c>
      <c r="L58" s="24">
        <f>BRPL_EOD!L58-BRPL_ISGS_exbus!L58</f>
        <v>-3.4531926977621197E-4</v>
      </c>
      <c r="M58" s="24">
        <f>BRPL_EOD!M58-BRPL_ISGS_exbus!M58</f>
        <v>-7.1327834170631377E-4</v>
      </c>
      <c r="N58" s="24">
        <f>BRPL_EOD!N58-BRPL_ISGS_exbus!N58</f>
        <v>-4.2478605853375484E-3</v>
      </c>
      <c r="O58" s="24">
        <f>BRPL_EOD!O58-BRPL_ISGS_exbus!O58</f>
        <v>-4.9249853069710525E-3</v>
      </c>
      <c r="P58" s="24">
        <f>BRPL_EOD!P58-BRPL_ISGS_exbus!P58</f>
        <v>1.225518805313186E-3</v>
      </c>
      <c r="Q58" s="24">
        <f>BRPL_EOD!Q58-BRPL_ISGS_exbus!Q58</f>
        <v>-2.3569874999997964E-3</v>
      </c>
      <c r="R58" s="24">
        <f>BRPL_EOD!R58-BRPL_ISGS_exbus!R58</f>
        <v>7.0502092457438437E-3</v>
      </c>
      <c r="S58" s="24">
        <f>BRPL_EOD!S58-BRPL_ISGS_exbus!S58</f>
        <v>-5.8459801980159654E-4</v>
      </c>
      <c r="T58" s="24">
        <f>BRPL_EOD!T58-BRPL_ISGS_exbus!T58</f>
        <v>-6.010000000000737E-4</v>
      </c>
      <c r="U58" s="24">
        <f>BRPL_EOD!U58-BRPL_ISGS_exbus!U58</f>
        <v>-1.46967801688902E-3</v>
      </c>
      <c r="V58" s="24">
        <f>BRPL_EOD!V58-BRPL_ISGS_exbus!V58</f>
        <v>-4.2185109489043526E-3</v>
      </c>
      <c r="W58" s="24">
        <f>BRPL_EOD!W58-BRPL_ISGS_exbus!W58</f>
        <v>1.4528503660358183E-3</v>
      </c>
      <c r="X58" s="24">
        <f>BRPL_EOD!X58-BRPL_ISGS_exbus!X58</f>
        <v>6.2845133547853038E-3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4.4478846658080329E-3</v>
      </c>
      <c r="L59" s="24">
        <f>BRPL_EOD!L59-BRPL_ISGS_exbus!L59</f>
        <v>-3.4531926977621197E-4</v>
      </c>
      <c r="M59" s="24">
        <f>BRPL_EOD!M59-BRPL_ISGS_exbus!M59</f>
        <v>-7.1327834170631377E-4</v>
      </c>
      <c r="N59" s="24">
        <f>BRPL_EOD!N59-BRPL_ISGS_exbus!N59</f>
        <v>-4.2478605853375484E-3</v>
      </c>
      <c r="O59" s="24">
        <f>BRPL_EOD!O59-BRPL_ISGS_exbus!O59</f>
        <v>-4.9249853069710525E-3</v>
      </c>
      <c r="P59" s="24">
        <f>BRPL_EOD!P59-BRPL_ISGS_exbus!P59</f>
        <v>1.225518805313186E-3</v>
      </c>
      <c r="Q59" s="24">
        <f>BRPL_EOD!Q59-BRPL_ISGS_exbus!Q59</f>
        <v>-2.3569874999997964E-3</v>
      </c>
      <c r="R59" s="24">
        <f>BRPL_EOD!R59-BRPL_ISGS_exbus!R59</f>
        <v>7.0502092457438437E-3</v>
      </c>
      <c r="S59" s="24">
        <f>BRPL_EOD!S59-BRPL_ISGS_exbus!S59</f>
        <v>-5.8459801980159654E-4</v>
      </c>
      <c r="T59" s="24">
        <f>BRPL_EOD!T59-BRPL_ISGS_exbus!T59</f>
        <v>-6.010000000000737E-4</v>
      </c>
      <c r="U59" s="24">
        <f>BRPL_EOD!U59-BRPL_ISGS_exbus!U59</f>
        <v>-1.46967801688902E-3</v>
      </c>
      <c r="V59" s="24">
        <f>BRPL_EOD!V59-BRPL_ISGS_exbus!V59</f>
        <v>-2.8379551820716387E-3</v>
      </c>
      <c r="W59" s="24">
        <f>BRPL_EOD!W59-BRPL_ISGS_exbus!W59</f>
        <v>1.4528503660358183E-3</v>
      </c>
      <c r="X59" s="24">
        <f>BRPL_EOD!X59-BRPL_ISGS_exbus!X59</f>
        <v>6.2845133547853038E-3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4.4478846658080329E-3</v>
      </c>
      <c r="L60" s="24">
        <f>BRPL_EOD!L60-BRPL_ISGS_exbus!L60</f>
        <v>-3.4531926977621197E-4</v>
      </c>
      <c r="M60" s="24">
        <f>BRPL_EOD!M60-BRPL_ISGS_exbus!M60</f>
        <v>-7.1327834170631377E-4</v>
      </c>
      <c r="N60" s="24">
        <f>BRPL_EOD!N60-BRPL_ISGS_exbus!N60</f>
        <v>-4.2478605853375484E-3</v>
      </c>
      <c r="O60" s="24">
        <f>BRPL_EOD!O60-BRPL_ISGS_exbus!O60</f>
        <v>-4.9249853069710525E-3</v>
      </c>
      <c r="P60" s="24">
        <f>BRPL_EOD!P60-BRPL_ISGS_exbus!P60</f>
        <v>1.225518805313186E-3</v>
      </c>
      <c r="Q60" s="24">
        <f>BRPL_EOD!Q60-BRPL_ISGS_exbus!Q60</f>
        <v>-2.3569874999997964E-3</v>
      </c>
      <c r="R60" s="24">
        <f>BRPL_EOD!R60-BRPL_ISGS_exbus!R60</f>
        <v>7.0502092457438437E-3</v>
      </c>
      <c r="S60" s="24">
        <f>BRPL_EOD!S60-BRPL_ISGS_exbus!S60</f>
        <v>-5.8459801980159654E-4</v>
      </c>
      <c r="T60" s="24">
        <f>BRPL_EOD!T60-BRPL_ISGS_exbus!T60</f>
        <v>-6.010000000000737E-4</v>
      </c>
      <c r="U60" s="24">
        <f>BRPL_EOD!U60-BRPL_ISGS_exbus!U60</f>
        <v>-1.46967801688902E-3</v>
      </c>
      <c r="V60" s="24">
        <f>BRPL_EOD!V60-BRPL_ISGS_exbus!V60</f>
        <v>-2.8379551820716387E-3</v>
      </c>
      <c r="W60" s="24">
        <f>BRPL_EOD!W60-BRPL_ISGS_exbus!W60</f>
        <v>-1.8054858924845263E-3</v>
      </c>
      <c r="X60" s="24">
        <f>BRPL_EOD!X60-BRPL_ISGS_exbus!X60</f>
        <v>6.2845133547853038E-3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4.4478846658080329E-3</v>
      </c>
      <c r="L61" s="24">
        <f>BRPL_EOD!L61-BRPL_ISGS_exbus!L61</f>
        <v>-3.4531926977621197E-4</v>
      </c>
      <c r="M61" s="24">
        <f>BRPL_EOD!M61-BRPL_ISGS_exbus!M61</f>
        <v>-7.1327834170631377E-4</v>
      </c>
      <c r="N61" s="24">
        <f>BRPL_EOD!N61-BRPL_ISGS_exbus!N61</f>
        <v>-4.2478605853375484E-3</v>
      </c>
      <c r="O61" s="24">
        <f>BRPL_EOD!O61-BRPL_ISGS_exbus!O61</f>
        <v>-4.9249853069710525E-3</v>
      </c>
      <c r="P61" s="24">
        <f>BRPL_EOD!P61-BRPL_ISGS_exbus!P61</f>
        <v>1.225518805313186E-3</v>
      </c>
      <c r="Q61" s="24">
        <f>BRPL_EOD!Q61-BRPL_ISGS_exbus!Q61</f>
        <v>-2.3569874999997964E-3</v>
      </c>
      <c r="R61" s="24">
        <f>BRPL_EOD!R61-BRPL_ISGS_exbus!R61</f>
        <v>7.0502092457438437E-3</v>
      </c>
      <c r="S61" s="24">
        <f>BRPL_EOD!S61-BRPL_ISGS_exbus!S61</f>
        <v>-5.8459801980159654E-4</v>
      </c>
      <c r="T61" s="24">
        <f>BRPL_EOD!T61-BRPL_ISGS_exbus!T61</f>
        <v>-6.010000000000737E-4</v>
      </c>
      <c r="U61" s="24">
        <f>BRPL_EOD!U61-BRPL_ISGS_exbus!U61</f>
        <v>-1.46967801688902E-3</v>
      </c>
      <c r="V61" s="24">
        <f>BRPL_EOD!V61-BRPL_ISGS_exbus!V61</f>
        <v>-3.2691471321690813E-3</v>
      </c>
      <c r="W61" s="24">
        <f>BRPL_EOD!W61-BRPL_ISGS_exbus!W61</f>
        <v>-1.8054858924845263E-3</v>
      </c>
      <c r="X61" s="24">
        <f>BRPL_EOD!X61-BRPL_ISGS_exbus!X61</f>
        <v>6.2845133547853038E-3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4.4478846658080329E-3</v>
      </c>
      <c r="L62" s="24">
        <f>BRPL_EOD!L62-BRPL_ISGS_exbus!L62</f>
        <v>-3.4531926977621197E-4</v>
      </c>
      <c r="M62" s="24">
        <f>BRPL_EOD!M62-BRPL_ISGS_exbus!M62</f>
        <v>-7.1327834170631377E-4</v>
      </c>
      <c r="N62" s="24">
        <f>BRPL_EOD!N62-BRPL_ISGS_exbus!N62</f>
        <v>-4.2478605853375484E-3</v>
      </c>
      <c r="O62" s="24">
        <f>BRPL_EOD!O62-BRPL_ISGS_exbus!O62</f>
        <v>-4.9249853069710525E-3</v>
      </c>
      <c r="P62" s="24">
        <f>BRPL_EOD!P62-BRPL_ISGS_exbus!P62</f>
        <v>1.225518805313186E-3</v>
      </c>
      <c r="Q62" s="24">
        <f>BRPL_EOD!Q62-BRPL_ISGS_exbus!Q62</f>
        <v>-2.3569874999997964E-3</v>
      </c>
      <c r="R62" s="24">
        <f>BRPL_EOD!R62-BRPL_ISGS_exbus!R62</f>
        <v>7.0502092457438437E-3</v>
      </c>
      <c r="S62" s="24">
        <f>BRPL_EOD!S62-BRPL_ISGS_exbus!S62</f>
        <v>-5.8459801980159654E-4</v>
      </c>
      <c r="T62" s="24">
        <f>BRPL_EOD!T62-BRPL_ISGS_exbus!T62</f>
        <v>-6.010000000000737E-4</v>
      </c>
      <c r="U62" s="24">
        <f>BRPL_EOD!U62-BRPL_ISGS_exbus!U62</f>
        <v>-1.46967801688902E-3</v>
      </c>
      <c r="V62" s="24">
        <f>BRPL_EOD!V62-BRPL_ISGS_exbus!V62</f>
        <v>-3.2691471321690813E-3</v>
      </c>
      <c r="W62" s="24">
        <f>BRPL_EOD!W62-BRPL_ISGS_exbus!W62</f>
        <v>-1.8054858924845263E-3</v>
      </c>
      <c r="X62" s="24">
        <f>BRPL_EOD!X62-BRPL_ISGS_exbus!X62</f>
        <v>6.2845133547853038E-3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4.4478846658080329E-3</v>
      </c>
      <c r="L63" s="24">
        <f>BRPL_EOD!L63-BRPL_ISGS_exbus!L63</f>
        <v>4.0213213899598088E-4</v>
      </c>
      <c r="M63" s="24">
        <f>BRPL_EOD!M63-BRPL_ISGS_exbus!M63</f>
        <v>-7.1327834170631377E-4</v>
      </c>
      <c r="N63" s="24">
        <f>BRPL_EOD!N63-BRPL_ISGS_exbus!N63</f>
        <v>-4.2478605853375484E-3</v>
      </c>
      <c r="O63" s="24">
        <f>BRPL_EOD!O63-BRPL_ISGS_exbus!O63</f>
        <v>-4.9249853069710525E-3</v>
      </c>
      <c r="P63" s="24">
        <f>BRPL_EOD!P63-BRPL_ISGS_exbus!P63</f>
        <v>1.225518805313186E-3</v>
      </c>
      <c r="Q63" s="24">
        <f>BRPL_EOD!Q63-BRPL_ISGS_exbus!Q63</f>
        <v>-2.519084875556743E-3</v>
      </c>
      <c r="R63" s="24">
        <f>BRPL_EOD!R63-BRPL_ISGS_exbus!R63</f>
        <v>6.7014121621618017E-3</v>
      </c>
      <c r="S63" s="24">
        <f>BRPL_EOD!S63-BRPL_ISGS_exbus!S63</f>
        <v>-1.2850040650409511E-3</v>
      </c>
      <c r="T63" s="24">
        <f>BRPL_EOD!T63-BRPL_ISGS_exbus!T63</f>
        <v>1.4914765100670913E-4</v>
      </c>
      <c r="U63" s="24">
        <f>BRPL_EOD!U63-BRPL_ISGS_exbus!U63</f>
        <v>-1.46967801688902E-3</v>
      </c>
      <c r="V63" s="24">
        <f>BRPL_EOD!V63-BRPL_ISGS_exbus!V63</f>
        <v>-3.2691471321690813E-3</v>
      </c>
      <c r="W63" s="24">
        <f>BRPL_EOD!W63-BRPL_ISGS_exbus!W63</f>
        <v>-1.8054858924845263E-3</v>
      </c>
      <c r="X63" s="24">
        <f>BRPL_EOD!X63-BRPL_ISGS_exbus!X63</f>
        <v>6.2845133547853038E-3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4.4478846658080329E-3</v>
      </c>
      <c r="L64" s="24">
        <f>BRPL_EOD!L64-BRPL_ISGS_exbus!L64</f>
        <v>4.0213213899598088E-4</v>
      </c>
      <c r="M64" s="24">
        <f>BRPL_EOD!M64-BRPL_ISGS_exbus!M64</f>
        <v>-7.1327834170631377E-4</v>
      </c>
      <c r="N64" s="24">
        <f>BRPL_EOD!N64-BRPL_ISGS_exbus!N64</f>
        <v>-4.2478605853375484E-3</v>
      </c>
      <c r="O64" s="24">
        <f>BRPL_EOD!O64-BRPL_ISGS_exbus!O64</f>
        <v>-4.9249853069710525E-3</v>
      </c>
      <c r="P64" s="24">
        <f>BRPL_EOD!P64-BRPL_ISGS_exbus!P64</f>
        <v>1.225518805313186E-3</v>
      </c>
      <c r="Q64" s="24">
        <f>BRPL_EOD!Q64-BRPL_ISGS_exbus!Q64</f>
        <v>8.129105681124571E-3</v>
      </c>
      <c r="R64" s="24">
        <f>BRPL_EOD!R64-BRPL_ISGS_exbus!R64</f>
        <v>6.7014121621618017E-3</v>
      </c>
      <c r="S64" s="24">
        <f>BRPL_EOD!S64-BRPL_ISGS_exbus!S64</f>
        <v>-1.1514310176110598E-3</v>
      </c>
      <c r="T64" s="24">
        <f>BRPL_EOD!T64-BRPL_ISGS_exbus!T64</f>
        <v>1.4914765100670913E-4</v>
      </c>
      <c r="U64" s="24">
        <f>BRPL_EOD!U64-BRPL_ISGS_exbus!U64</f>
        <v>-1.46967801688902E-3</v>
      </c>
      <c r="V64" s="24">
        <f>BRPL_EOD!V64-BRPL_ISGS_exbus!V64</f>
        <v>-3.2691471321690813E-3</v>
      </c>
      <c r="W64" s="24">
        <f>BRPL_EOD!W64-BRPL_ISGS_exbus!W64</f>
        <v>-1.8054858924845263E-3</v>
      </c>
      <c r="X64" s="24">
        <f>BRPL_EOD!X64-BRPL_ISGS_exbus!X64</f>
        <v>6.2845133547853038E-3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1.0059605573189856E-2</v>
      </c>
      <c r="L65" s="24">
        <f>BRPL_EOD!L65-BRPL_ISGS_exbus!L65</f>
        <v>4.0213213899598088E-4</v>
      </c>
      <c r="M65" s="24">
        <f>BRPL_EOD!M65-BRPL_ISGS_exbus!M65</f>
        <v>-7.1327834170631377E-4</v>
      </c>
      <c r="N65" s="24">
        <f>BRPL_EOD!N65-BRPL_ISGS_exbus!N65</f>
        <v>-4.2478605853375484E-3</v>
      </c>
      <c r="O65" s="24">
        <f>BRPL_EOD!O65-BRPL_ISGS_exbus!O65</f>
        <v>-4.9249853069710525E-3</v>
      </c>
      <c r="P65" s="24">
        <f>BRPL_EOD!P65-BRPL_ISGS_exbus!P65</f>
        <v>1.225518805313186E-3</v>
      </c>
      <c r="Q65" s="24">
        <f>BRPL_EOD!Q65-BRPL_ISGS_exbus!Q65</f>
        <v>-5.1212526539270442E-3</v>
      </c>
      <c r="R65" s="24">
        <f>BRPL_EOD!R65-BRPL_ISGS_exbus!R65</f>
        <v>6.7014121621618017E-3</v>
      </c>
      <c r="S65" s="24">
        <f>BRPL_EOD!S65-BRPL_ISGS_exbus!S65</f>
        <v>5.3191616766472549E-3</v>
      </c>
      <c r="T65" s="24">
        <f>BRPL_EOD!T65-BRPL_ISGS_exbus!T65</f>
        <v>1.4914765100670913E-4</v>
      </c>
      <c r="U65" s="24">
        <f>BRPL_EOD!U65-BRPL_ISGS_exbus!U65</f>
        <v>-1.46967801688902E-3</v>
      </c>
      <c r="V65" s="24">
        <f>BRPL_EOD!V65-BRPL_ISGS_exbus!V65</f>
        <v>-3.2691471321690813E-3</v>
      </c>
      <c r="W65" s="24">
        <f>BRPL_EOD!W65-BRPL_ISGS_exbus!W65</f>
        <v>-1.8054858924845263E-3</v>
      </c>
      <c r="X65" s="24">
        <f>BRPL_EOD!X65-BRPL_ISGS_exbus!X65</f>
        <v>6.2845133547853038E-3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6.3269387857758375E-3</v>
      </c>
      <c r="L66" s="24">
        <f>BRPL_EOD!L66-BRPL_ISGS_exbus!L66</f>
        <v>4.0213213899598088E-4</v>
      </c>
      <c r="M66" s="24">
        <f>BRPL_EOD!M66-BRPL_ISGS_exbus!M66</f>
        <v>-7.1327834170631377E-4</v>
      </c>
      <c r="N66" s="24">
        <f>BRPL_EOD!N66-BRPL_ISGS_exbus!N66</f>
        <v>-4.2478605853375484E-3</v>
      </c>
      <c r="O66" s="24">
        <f>BRPL_EOD!O66-BRPL_ISGS_exbus!O66</f>
        <v>-4.9249853069710525E-3</v>
      </c>
      <c r="P66" s="24">
        <f>BRPL_EOD!P66-BRPL_ISGS_exbus!P66</f>
        <v>1.225518805313186E-3</v>
      </c>
      <c r="Q66" s="24">
        <f>BRPL_EOD!Q66-BRPL_ISGS_exbus!Q66</f>
        <v>-5.1212526539270442E-3</v>
      </c>
      <c r="R66" s="24">
        <f>BRPL_EOD!R66-BRPL_ISGS_exbus!R66</f>
        <v>6.7014121621618017E-3</v>
      </c>
      <c r="S66" s="24">
        <f>BRPL_EOD!S66-BRPL_ISGS_exbus!S66</f>
        <v>5.3191616766472549E-3</v>
      </c>
      <c r="T66" s="24">
        <f>BRPL_EOD!T66-BRPL_ISGS_exbus!T66</f>
        <v>1.4914765100670913E-4</v>
      </c>
      <c r="U66" s="24">
        <f>BRPL_EOD!U66-BRPL_ISGS_exbus!U66</f>
        <v>-1.46967801688902E-3</v>
      </c>
      <c r="V66" s="24">
        <f>BRPL_EOD!V66-BRPL_ISGS_exbus!V66</f>
        <v>-3.2691471321690813E-3</v>
      </c>
      <c r="W66" s="24">
        <f>BRPL_EOD!W66-BRPL_ISGS_exbus!W66</f>
        <v>-1.8054858924845263E-3</v>
      </c>
      <c r="X66" s="24">
        <f>BRPL_EOD!X66-BRPL_ISGS_exbus!X66</f>
        <v>6.2845133547853038E-3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1.1594799824990787E-2</v>
      </c>
      <c r="L67" s="24">
        <f>BRPL_EOD!L67-BRPL_ISGS_exbus!L67</f>
        <v>4.0213213899598088E-4</v>
      </c>
      <c r="M67" s="24">
        <f>BRPL_EOD!M67-BRPL_ISGS_exbus!M67</f>
        <v>-7.1327834170631377E-4</v>
      </c>
      <c r="N67" s="24">
        <f>BRPL_EOD!N67-BRPL_ISGS_exbus!N67</f>
        <v>-4.2478605853375484E-3</v>
      </c>
      <c r="O67" s="24">
        <f>BRPL_EOD!O67-BRPL_ISGS_exbus!O67</f>
        <v>-4.9249853069710525E-3</v>
      </c>
      <c r="P67" s="24">
        <f>BRPL_EOD!P67-BRPL_ISGS_exbus!P67</f>
        <v>1.225518805313186E-3</v>
      </c>
      <c r="Q67" s="24">
        <f>BRPL_EOD!Q67-BRPL_ISGS_exbus!Q67</f>
        <v>-5.1212526539270442E-3</v>
      </c>
      <c r="R67" s="24">
        <f>BRPL_EOD!R67-BRPL_ISGS_exbus!R67</f>
        <v>-1.5261519630449527E-3</v>
      </c>
      <c r="S67" s="24">
        <f>BRPL_EOD!S67-BRPL_ISGS_exbus!S67</f>
        <v>5.3191616766472549E-3</v>
      </c>
      <c r="T67" s="24">
        <f>BRPL_EOD!T67-BRPL_ISGS_exbus!T67</f>
        <v>1.4914765100670913E-4</v>
      </c>
      <c r="U67" s="24">
        <f>BRPL_EOD!U67-BRPL_ISGS_exbus!U67</f>
        <v>-1.46967801688902E-3</v>
      </c>
      <c r="V67" s="24">
        <f>BRPL_EOD!V67-BRPL_ISGS_exbus!V67</f>
        <v>-3.2691471321690813E-3</v>
      </c>
      <c r="W67" s="24">
        <f>BRPL_EOD!W67-BRPL_ISGS_exbus!W67</f>
        <v>-1.8054858924845263E-3</v>
      </c>
      <c r="X67" s="24">
        <f>BRPL_EOD!X67-BRPL_ISGS_exbus!X67</f>
        <v>6.2845133547853038E-3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-6.7024966900248728E-3</v>
      </c>
      <c r="L68" s="24">
        <f>BRPL_EOD!L68-BRPL_ISGS_exbus!L68</f>
        <v>4.0213213899598088E-4</v>
      </c>
      <c r="M68" s="24">
        <f>BRPL_EOD!M68-BRPL_ISGS_exbus!M68</f>
        <v>-7.1327834170631377E-4</v>
      </c>
      <c r="N68" s="24">
        <f>BRPL_EOD!N68-BRPL_ISGS_exbus!N68</f>
        <v>-4.2478605853375484E-3</v>
      </c>
      <c r="O68" s="24">
        <f>BRPL_EOD!O68-BRPL_ISGS_exbus!O68</f>
        <v>-4.9249853069710525E-3</v>
      </c>
      <c r="P68" s="24">
        <f>BRPL_EOD!P68-BRPL_ISGS_exbus!P68</f>
        <v>1.225518805313186E-3</v>
      </c>
      <c r="Q68" s="24">
        <f>BRPL_EOD!Q68-BRPL_ISGS_exbus!Q68</f>
        <v>-5.1212526539270442E-3</v>
      </c>
      <c r="R68" s="24">
        <f>BRPL_EOD!R68-BRPL_ISGS_exbus!R68</f>
        <v>-1.5261519630449527E-3</v>
      </c>
      <c r="S68" s="24">
        <f>BRPL_EOD!S68-BRPL_ISGS_exbus!S68</f>
        <v>5.3191616766472549E-3</v>
      </c>
      <c r="T68" s="24">
        <f>BRPL_EOD!T68-BRPL_ISGS_exbus!T68</f>
        <v>1.4914765100670913E-4</v>
      </c>
      <c r="U68" s="24">
        <f>BRPL_EOD!U68-BRPL_ISGS_exbus!U68</f>
        <v>-1.46967801688902E-3</v>
      </c>
      <c r="V68" s="24">
        <f>BRPL_EOD!V68-BRPL_ISGS_exbus!V68</f>
        <v>-3.2691471321690813E-3</v>
      </c>
      <c r="W68" s="24">
        <f>BRPL_EOD!W68-BRPL_ISGS_exbus!W68</f>
        <v>-1.8054858924845263E-3</v>
      </c>
      <c r="X68" s="24">
        <f>BRPL_EOD!X68-BRPL_ISGS_exbus!X68</f>
        <v>6.2845133547853038E-3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-6.5991625107812979E-3</v>
      </c>
      <c r="L69" s="24">
        <f>BRPL_EOD!L69-BRPL_ISGS_exbus!L69</f>
        <v>4.0213213899598088E-4</v>
      </c>
      <c r="M69" s="24">
        <f>BRPL_EOD!M69-BRPL_ISGS_exbus!M69</f>
        <v>-7.1327834170631377E-4</v>
      </c>
      <c r="N69" s="24">
        <f>BRPL_EOD!N69-BRPL_ISGS_exbus!N69</f>
        <v>-4.2478605853375484E-3</v>
      </c>
      <c r="O69" s="24">
        <f>BRPL_EOD!O69-BRPL_ISGS_exbus!O69</f>
        <v>-4.9249853069710525E-3</v>
      </c>
      <c r="P69" s="24">
        <f>BRPL_EOD!P69-BRPL_ISGS_exbus!P69</f>
        <v>1.225518805313186E-3</v>
      </c>
      <c r="Q69" s="24">
        <f>BRPL_EOD!Q69-BRPL_ISGS_exbus!Q69</f>
        <v>-5.1212526539270442E-3</v>
      </c>
      <c r="R69" s="24">
        <f>BRPL_EOD!R69-BRPL_ISGS_exbus!R69</f>
        <v>-1.5261519630449527E-3</v>
      </c>
      <c r="S69" s="24">
        <f>BRPL_EOD!S69-BRPL_ISGS_exbus!S69</f>
        <v>5.3191616766472549E-3</v>
      </c>
      <c r="T69" s="24">
        <f>BRPL_EOD!T69-BRPL_ISGS_exbus!T69</f>
        <v>1.4914765100670913E-4</v>
      </c>
      <c r="U69" s="24">
        <f>BRPL_EOD!U69-BRPL_ISGS_exbus!U69</f>
        <v>-1.46967801688902E-3</v>
      </c>
      <c r="V69" s="24">
        <f>BRPL_EOD!V69-BRPL_ISGS_exbus!V69</f>
        <v>-3.2691471321690813E-3</v>
      </c>
      <c r="W69" s="24">
        <f>BRPL_EOD!W69-BRPL_ISGS_exbus!W69</f>
        <v>-1.8054858924845263E-3</v>
      </c>
      <c r="X69" s="24">
        <f>BRPL_EOD!X69-BRPL_ISGS_exbus!X69</f>
        <v>6.2845133547853038E-3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7.9725100500240842E-3</v>
      </c>
      <c r="L70" s="24">
        <f>BRPL_EOD!L70-BRPL_ISGS_exbus!L70</f>
        <v>4.0213213899598088E-4</v>
      </c>
      <c r="M70" s="24">
        <f>BRPL_EOD!M70-BRPL_ISGS_exbus!M70</f>
        <v>-7.1327834170631377E-4</v>
      </c>
      <c r="N70" s="24">
        <f>BRPL_EOD!N70-BRPL_ISGS_exbus!N70</f>
        <v>-4.2478605853375484E-3</v>
      </c>
      <c r="O70" s="24">
        <f>BRPL_EOD!O70-BRPL_ISGS_exbus!O70</f>
        <v>-4.9249853069710525E-3</v>
      </c>
      <c r="P70" s="24">
        <f>BRPL_EOD!P70-BRPL_ISGS_exbus!P70</f>
        <v>1.225518805313186E-3</v>
      </c>
      <c r="Q70" s="24">
        <f>BRPL_EOD!Q70-BRPL_ISGS_exbus!Q70</f>
        <v>-2.3396308411225419E-3</v>
      </c>
      <c r="R70" s="24">
        <f>BRPL_EOD!R70-BRPL_ISGS_exbus!R70</f>
        <v>-1.5261519630449527E-3</v>
      </c>
      <c r="S70" s="24">
        <f>BRPL_EOD!S70-BRPL_ISGS_exbus!S70</f>
        <v>5.1951471571900498E-3</v>
      </c>
      <c r="T70" s="24">
        <f>BRPL_EOD!T70-BRPL_ISGS_exbus!T70</f>
        <v>1.4914765100670913E-4</v>
      </c>
      <c r="U70" s="24">
        <f>BRPL_EOD!U70-BRPL_ISGS_exbus!U70</f>
        <v>-1.46967801688902E-3</v>
      </c>
      <c r="V70" s="24">
        <f>BRPL_EOD!V70-BRPL_ISGS_exbus!V70</f>
        <v>-3.2691471321690813E-3</v>
      </c>
      <c r="W70" s="24">
        <f>BRPL_EOD!W70-BRPL_ISGS_exbus!W70</f>
        <v>-1.8054858924845263E-3</v>
      </c>
      <c r="X70" s="24">
        <f>BRPL_EOD!X70-BRPL_ISGS_exbus!X70</f>
        <v>6.2845133547853038E-3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4.4478846658080329E-3</v>
      </c>
      <c r="L71" s="24">
        <f>BRPL_EOD!L71-BRPL_ISGS_exbus!L71</f>
        <v>3.9905800149320214E-4</v>
      </c>
      <c r="M71" s="24">
        <f>BRPL_EOD!M71-BRPL_ISGS_exbus!M71</f>
        <v>-7.1327834170631377E-4</v>
      </c>
      <c r="N71" s="24">
        <f>BRPL_EOD!N71-BRPL_ISGS_exbus!N71</f>
        <v>-4.2478605853375484E-3</v>
      </c>
      <c r="O71" s="24">
        <f>BRPL_EOD!O71-BRPL_ISGS_exbus!O71</f>
        <v>-4.9249853069710525E-3</v>
      </c>
      <c r="P71" s="24">
        <f>BRPL_EOD!P71-BRPL_ISGS_exbus!P71</f>
        <v>1.225518805313186E-3</v>
      </c>
      <c r="Q71" s="24">
        <f>BRPL_EOD!Q71-BRPL_ISGS_exbus!Q71</f>
        <v>-2.3396308411225419E-3</v>
      </c>
      <c r="R71" s="24">
        <f>BRPL_EOD!R71-BRPL_ISGS_exbus!R71</f>
        <v>-1.5261519630449527E-3</v>
      </c>
      <c r="S71" s="24">
        <f>BRPL_EOD!S71-BRPL_ISGS_exbus!S71</f>
        <v>5.1951471571900498E-3</v>
      </c>
      <c r="T71" s="24">
        <f>BRPL_EOD!T71-BRPL_ISGS_exbus!T71</f>
        <v>1.4914765100670913E-4</v>
      </c>
      <c r="U71" s="24">
        <f>BRPL_EOD!U71-BRPL_ISGS_exbus!U71</f>
        <v>-2.2300224337357122E-3</v>
      </c>
      <c r="V71" s="24">
        <f>BRPL_EOD!V71-BRPL_ISGS_exbus!V71</f>
        <v>-3.2691471321690813E-3</v>
      </c>
      <c r="W71" s="24">
        <f>BRPL_EOD!W71-BRPL_ISGS_exbus!W71</f>
        <v>-1.8054858924845263E-3</v>
      </c>
      <c r="X71" s="24">
        <f>BRPL_EOD!X71-BRPL_ISGS_exbus!X71</f>
        <v>6.2845133547853038E-3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-1.0513683037061128E-4</v>
      </c>
      <c r="L72" s="24">
        <f>BRPL_EOD!L72-BRPL_ISGS_exbus!L72</f>
        <v>3.9905800149320214E-4</v>
      </c>
      <c r="M72" s="24">
        <f>BRPL_EOD!M72-BRPL_ISGS_exbus!M72</f>
        <v>-7.1327834170631377E-4</v>
      </c>
      <c r="N72" s="24">
        <f>BRPL_EOD!N72-BRPL_ISGS_exbus!N72</f>
        <v>-4.2478605853375484E-3</v>
      </c>
      <c r="O72" s="24">
        <f>BRPL_EOD!O72-BRPL_ISGS_exbus!O72</f>
        <v>-4.9249853069710525E-3</v>
      </c>
      <c r="P72" s="24">
        <f>BRPL_EOD!P72-BRPL_ISGS_exbus!P72</f>
        <v>1.225518805313186E-3</v>
      </c>
      <c r="Q72" s="24">
        <f>BRPL_EOD!Q72-BRPL_ISGS_exbus!Q72</f>
        <v>-2.3396308411225419E-3</v>
      </c>
      <c r="R72" s="24">
        <f>BRPL_EOD!R72-BRPL_ISGS_exbus!R72</f>
        <v>-1.5261519630449527E-3</v>
      </c>
      <c r="S72" s="24">
        <f>BRPL_EOD!S72-BRPL_ISGS_exbus!S72</f>
        <v>5.1951471571900498E-3</v>
      </c>
      <c r="T72" s="24">
        <f>BRPL_EOD!T72-BRPL_ISGS_exbus!T72</f>
        <v>1.4914765100670913E-4</v>
      </c>
      <c r="U72" s="24">
        <f>BRPL_EOD!U72-BRPL_ISGS_exbus!U72</f>
        <v>-2.2300224337357122E-3</v>
      </c>
      <c r="V72" s="24">
        <f>BRPL_EOD!V72-BRPL_ISGS_exbus!V72</f>
        <v>-3.2691471321690813E-3</v>
      </c>
      <c r="W72" s="24">
        <f>BRPL_EOD!W72-BRPL_ISGS_exbus!W72</f>
        <v>-1.8054858924845263E-3</v>
      </c>
      <c r="X72" s="24">
        <f>BRPL_EOD!X72-BRPL_ISGS_exbus!X72</f>
        <v>6.2845133547853038E-3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8.8311635249738174E-3</v>
      </c>
      <c r="L73" s="24">
        <f>BRPL_EOD!L73-BRPL_ISGS_exbus!L73</f>
        <v>3.9905800149320214E-4</v>
      </c>
      <c r="M73" s="24">
        <f>BRPL_EOD!M73-BRPL_ISGS_exbus!M73</f>
        <v>-7.1327834170631377E-4</v>
      </c>
      <c r="N73" s="24">
        <f>BRPL_EOD!N73-BRPL_ISGS_exbus!N73</f>
        <v>-4.2478605853375484E-3</v>
      </c>
      <c r="O73" s="24">
        <f>BRPL_EOD!O73-BRPL_ISGS_exbus!O73</f>
        <v>-4.9249853069710525E-3</v>
      </c>
      <c r="P73" s="24">
        <f>BRPL_EOD!P73-BRPL_ISGS_exbus!P73</f>
        <v>1.225518805313186E-3</v>
      </c>
      <c r="Q73" s="24">
        <f>BRPL_EOD!Q73-BRPL_ISGS_exbus!Q73</f>
        <v>-2.3396308411225419E-3</v>
      </c>
      <c r="R73" s="24">
        <f>BRPL_EOD!R73-BRPL_ISGS_exbus!R73</f>
        <v>-1.5261519630449527E-3</v>
      </c>
      <c r="S73" s="24">
        <f>BRPL_EOD!S73-BRPL_ISGS_exbus!S73</f>
        <v>5.1951471571900498E-3</v>
      </c>
      <c r="T73" s="24">
        <f>BRPL_EOD!T73-BRPL_ISGS_exbus!T73</f>
        <v>1.4914765100670913E-4</v>
      </c>
      <c r="U73" s="24">
        <f>BRPL_EOD!U73-BRPL_ISGS_exbus!U73</f>
        <v>-2.2300224337357122E-3</v>
      </c>
      <c r="V73" s="24">
        <f>BRPL_EOD!V73-BRPL_ISGS_exbus!V73</f>
        <v>-3.2691471321690813E-3</v>
      </c>
      <c r="W73" s="24">
        <f>BRPL_EOD!W73-BRPL_ISGS_exbus!W73</f>
        <v>-1.8054858924845263E-3</v>
      </c>
      <c r="X73" s="24">
        <f>BRPL_EOD!X73-BRPL_ISGS_exbus!X73</f>
        <v>6.2845133547853038E-3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1.0952200885185448E-2</v>
      </c>
      <c r="L74" s="24">
        <f>BRPL_EOD!L74-BRPL_ISGS_exbus!L74</f>
        <v>-5.4642711864616444E-5</v>
      </c>
      <c r="M74" s="24">
        <f>BRPL_EOD!M74-BRPL_ISGS_exbus!M74</f>
        <v>-7.1327834170631377E-4</v>
      </c>
      <c r="N74" s="24">
        <f>BRPL_EOD!N74-BRPL_ISGS_exbus!N74</f>
        <v>-4.2478605853375484E-3</v>
      </c>
      <c r="O74" s="24">
        <f>BRPL_EOD!O74-BRPL_ISGS_exbus!O74</f>
        <v>-4.9249853069710525E-3</v>
      </c>
      <c r="P74" s="24">
        <f>BRPL_EOD!P74-BRPL_ISGS_exbus!P74</f>
        <v>1.225518805313186E-3</v>
      </c>
      <c r="Q74" s="24">
        <f>BRPL_EOD!Q74-BRPL_ISGS_exbus!Q74</f>
        <v>-5.3355107748753738E-3</v>
      </c>
      <c r="R74" s="24">
        <f>BRPL_EOD!R74-BRPL_ISGS_exbus!R74</f>
        <v>-1.5261519630449527E-3</v>
      </c>
      <c r="S74" s="24">
        <f>BRPL_EOD!S74-BRPL_ISGS_exbus!S74</f>
        <v>3.4073237059253358E-3</v>
      </c>
      <c r="T74" s="24">
        <f>BRPL_EOD!T74-BRPL_ISGS_exbus!T74</f>
        <v>1.4914765100670913E-4</v>
      </c>
      <c r="U74" s="24">
        <f>BRPL_EOD!U74-BRPL_ISGS_exbus!U74</f>
        <v>-2.2300224337357122E-3</v>
      </c>
      <c r="V74" s="24">
        <f>BRPL_EOD!V74-BRPL_ISGS_exbus!V74</f>
        <v>-3.2691471321690813E-3</v>
      </c>
      <c r="W74" s="24">
        <f>BRPL_EOD!W74-BRPL_ISGS_exbus!W74</f>
        <v>-1.8054858924845263E-3</v>
      </c>
      <c r="X74" s="24">
        <f>BRPL_EOD!X74-BRPL_ISGS_exbus!X74</f>
        <v>6.2845133547853038E-3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-5.3381251461814827E-5</v>
      </c>
      <c r="L75" s="24">
        <f>BRPL_EOD!L75-BRPL_ISGS_exbus!L75</f>
        <v>5.3074307902534201E-4</v>
      </c>
      <c r="M75" s="24">
        <f>BRPL_EOD!M75-BRPL_ISGS_exbus!M75</f>
        <v>-7.1327834170631377E-4</v>
      </c>
      <c r="N75" s="24">
        <f>BRPL_EOD!N75-BRPL_ISGS_exbus!N75</f>
        <v>-4.2478605853375484E-3</v>
      </c>
      <c r="O75" s="24">
        <f>BRPL_EOD!O75-BRPL_ISGS_exbus!O75</f>
        <v>-4.9249853069710525E-3</v>
      </c>
      <c r="P75" s="24">
        <f>BRPL_EOD!P75-BRPL_ISGS_exbus!P75</f>
        <v>1.225518805313186E-3</v>
      </c>
      <c r="Q75" s="24">
        <f>BRPL_EOD!Q75-BRPL_ISGS_exbus!Q75</f>
        <v>-5.3420878099164071E-3</v>
      </c>
      <c r="R75" s="24">
        <f>BRPL_EOD!R75-BRPL_ISGS_exbus!R75</f>
        <v>-1.5261519630449527E-3</v>
      </c>
      <c r="S75" s="24">
        <f>BRPL_EOD!S75-BRPL_ISGS_exbus!S75</f>
        <v>2.7188669438658053E-3</v>
      </c>
      <c r="T75" s="24">
        <f>BRPL_EOD!T75-BRPL_ISGS_exbus!T75</f>
        <v>1.4914765100670913E-4</v>
      </c>
      <c r="U75" s="24">
        <f>BRPL_EOD!U75-BRPL_ISGS_exbus!U75</f>
        <v>-2.2300224337357122E-3</v>
      </c>
      <c r="V75" s="24">
        <f>BRPL_EOD!V75-BRPL_ISGS_exbus!V75</f>
        <v>-3.2691471321690813E-3</v>
      </c>
      <c r="W75" s="24">
        <f>BRPL_EOD!W75-BRPL_ISGS_exbus!W75</f>
        <v>-1.8054858924845263E-3</v>
      </c>
      <c r="X75" s="24">
        <f>BRPL_EOD!X75-BRPL_ISGS_exbus!X75</f>
        <v>6.2845133547853038E-3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3.9161956397606446E-3</v>
      </c>
      <c r="L76" s="24">
        <f>BRPL_EOD!L76-BRPL_ISGS_exbus!L76</f>
        <v>2.1262065736493696E-4</v>
      </c>
      <c r="M76" s="24">
        <f>BRPL_EOD!M76-BRPL_ISGS_exbus!M76</f>
        <v>-7.1327834170631377E-4</v>
      </c>
      <c r="N76" s="24">
        <f>BRPL_EOD!N76-BRPL_ISGS_exbus!N76</f>
        <v>-4.2478605853375484E-3</v>
      </c>
      <c r="O76" s="24">
        <f>BRPL_EOD!O76-BRPL_ISGS_exbus!O76</f>
        <v>-4.9249853069710525E-3</v>
      </c>
      <c r="P76" s="24">
        <f>BRPL_EOD!P76-BRPL_ISGS_exbus!P76</f>
        <v>1.225518805313186E-3</v>
      </c>
      <c r="Q76" s="24">
        <f>BRPL_EOD!Q76-BRPL_ISGS_exbus!Q76</f>
        <v>-5.3420878099164071E-3</v>
      </c>
      <c r="R76" s="24">
        <f>BRPL_EOD!R76-BRPL_ISGS_exbus!R76</f>
        <v>-1.5261519630449527E-3</v>
      </c>
      <c r="S76" s="24">
        <f>BRPL_EOD!S76-BRPL_ISGS_exbus!S76</f>
        <v>2.7188669438658053E-3</v>
      </c>
      <c r="T76" s="24">
        <f>BRPL_EOD!T76-BRPL_ISGS_exbus!T76</f>
        <v>1.4914765100670913E-4</v>
      </c>
      <c r="U76" s="24">
        <f>BRPL_EOD!U76-BRPL_ISGS_exbus!U76</f>
        <v>-2.2300224337357122E-3</v>
      </c>
      <c r="V76" s="24">
        <f>BRPL_EOD!V76-BRPL_ISGS_exbus!V76</f>
        <v>-3.2691471321690813E-3</v>
      </c>
      <c r="W76" s="24">
        <f>BRPL_EOD!W76-BRPL_ISGS_exbus!W76</f>
        <v>-1.8054858924845263E-3</v>
      </c>
      <c r="X76" s="24">
        <f>BRPL_EOD!X76-BRPL_ISGS_exbus!X76</f>
        <v>6.2845133547853038E-3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-3.2216203965163004E-4</v>
      </c>
      <c r="L77" s="24">
        <f>BRPL_EOD!L77-BRPL_ISGS_exbus!L77</f>
        <v>-6.7893562903620364E-4</v>
      </c>
      <c r="M77" s="24">
        <f>BRPL_EOD!M77-BRPL_ISGS_exbus!M77</f>
        <v>-7.1327834170631377E-4</v>
      </c>
      <c r="N77" s="24">
        <f>BRPL_EOD!N77-BRPL_ISGS_exbus!N77</f>
        <v>-4.2478605853375484E-3</v>
      </c>
      <c r="O77" s="24">
        <f>BRPL_EOD!O77-BRPL_ISGS_exbus!O77</f>
        <v>-4.9249853069710525E-3</v>
      </c>
      <c r="P77" s="24">
        <f>BRPL_EOD!P77-BRPL_ISGS_exbus!P77</f>
        <v>1.225518805313186E-3</v>
      </c>
      <c r="Q77" s="24">
        <f>BRPL_EOD!Q77-BRPL_ISGS_exbus!Q77</f>
        <v>-4.6760644007193264E-4</v>
      </c>
      <c r="R77" s="24">
        <f>BRPL_EOD!R77-BRPL_ISGS_exbus!R77</f>
        <v>6.1293153409138768E-3</v>
      </c>
      <c r="S77" s="24">
        <f>BRPL_EOD!S77-BRPL_ISGS_exbus!S77</f>
        <v>4.7145061728315341E-4</v>
      </c>
      <c r="T77" s="24">
        <f>BRPL_EOD!T77-BRPL_ISGS_exbus!T77</f>
        <v>1.4914765100670913E-4</v>
      </c>
      <c r="U77" s="24">
        <f>BRPL_EOD!U77-BRPL_ISGS_exbus!U77</f>
        <v>-2.2300224337357122E-3</v>
      </c>
      <c r="V77" s="24">
        <f>BRPL_EOD!V77-BRPL_ISGS_exbus!V77</f>
        <v>-2.8379551820716387E-3</v>
      </c>
      <c r="W77" s="24">
        <f>BRPL_EOD!W77-BRPL_ISGS_exbus!W77</f>
        <v>-1.8054858924845263E-3</v>
      </c>
      <c r="X77" s="24">
        <f>BRPL_EOD!X77-BRPL_ISGS_exbus!X77</f>
        <v>6.2845133547853038E-3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-3.2216203965163004E-4</v>
      </c>
      <c r="L78" s="24">
        <f>BRPL_EOD!L78-BRPL_ISGS_exbus!L78</f>
        <v>2.688497731071493E-4</v>
      </c>
      <c r="M78" s="24">
        <f>BRPL_EOD!M78-BRPL_ISGS_exbus!M78</f>
        <v>-7.1327834170631377E-4</v>
      </c>
      <c r="N78" s="24">
        <f>BRPL_EOD!N78-BRPL_ISGS_exbus!N78</f>
        <v>-4.2478605853375484E-3</v>
      </c>
      <c r="O78" s="24">
        <f>BRPL_EOD!O78-BRPL_ISGS_exbus!O78</f>
        <v>-4.9249853069710525E-3</v>
      </c>
      <c r="P78" s="24">
        <f>BRPL_EOD!P78-BRPL_ISGS_exbus!P78</f>
        <v>1.225518805313186E-3</v>
      </c>
      <c r="Q78" s="24">
        <f>BRPL_EOD!Q78-BRPL_ISGS_exbus!Q78</f>
        <v>-4.6760644007193264E-4</v>
      </c>
      <c r="R78" s="24">
        <f>BRPL_EOD!R78-BRPL_ISGS_exbus!R78</f>
        <v>6.1293153409138768E-3</v>
      </c>
      <c r="S78" s="24">
        <f>BRPL_EOD!S78-BRPL_ISGS_exbus!S78</f>
        <v>4.7145061728315341E-4</v>
      </c>
      <c r="T78" s="24">
        <f>BRPL_EOD!T78-BRPL_ISGS_exbus!T78</f>
        <v>1.4914765100670913E-4</v>
      </c>
      <c r="U78" s="24">
        <f>BRPL_EOD!U78-BRPL_ISGS_exbus!U78</f>
        <v>-2.2300224337357122E-3</v>
      </c>
      <c r="V78" s="24">
        <f>BRPL_EOD!V78-BRPL_ISGS_exbus!V78</f>
        <v>-2.8379551820716387E-3</v>
      </c>
      <c r="W78" s="24">
        <f>BRPL_EOD!W78-BRPL_ISGS_exbus!W78</f>
        <v>-1.8054858924845263E-3</v>
      </c>
      <c r="X78" s="24">
        <f>BRPL_EOD!X78-BRPL_ISGS_exbus!X78</f>
        <v>6.2845133547853038E-3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-3.2216203965163004E-4</v>
      </c>
      <c r="L79" s="24">
        <f>BRPL_EOD!L79-BRPL_ISGS_exbus!L79</f>
        <v>2.688497731071493E-4</v>
      </c>
      <c r="M79" s="24">
        <f>BRPL_EOD!M79-BRPL_ISGS_exbus!M79</f>
        <v>-7.1327834170631377E-4</v>
      </c>
      <c r="N79" s="24">
        <f>BRPL_EOD!N79-BRPL_ISGS_exbus!N79</f>
        <v>-4.2478605853375484E-3</v>
      </c>
      <c r="O79" s="24">
        <f>BRPL_EOD!O79-BRPL_ISGS_exbus!O79</f>
        <v>-4.9249853069710525E-3</v>
      </c>
      <c r="P79" s="24">
        <f>BRPL_EOD!P79-BRPL_ISGS_exbus!P79</f>
        <v>1.225518805313186E-3</v>
      </c>
      <c r="Q79" s="24">
        <f>BRPL_EOD!Q79-BRPL_ISGS_exbus!Q79</f>
        <v>-4.6760644007193264E-4</v>
      </c>
      <c r="R79" s="24">
        <f>BRPL_EOD!R79-BRPL_ISGS_exbus!R79</f>
        <v>6.1293153409138768E-3</v>
      </c>
      <c r="S79" s="24">
        <f>BRPL_EOD!S79-BRPL_ISGS_exbus!S79</f>
        <v>4.7145061728315341E-4</v>
      </c>
      <c r="T79" s="24">
        <f>BRPL_EOD!T79-BRPL_ISGS_exbus!T79</f>
        <v>1.4914765100670913E-4</v>
      </c>
      <c r="U79" s="24">
        <f>BRPL_EOD!U79-BRPL_ISGS_exbus!U79</f>
        <v>-2.2300224337357122E-3</v>
      </c>
      <c r="V79" s="24">
        <f>BRPL_EOD!V79-BRPL_ISGS_exbus!V79</f>
        <v>-2.8379551820716387E-3</v>
      </c>
      <c r="W79" s="24">
        <f>BRPL_EOD!W79-BRPL_ISGS_exbus!W79</f>
        <v>-1.8054858924845263E-3</v>
      </c>
      <c r="X79" s="24">
        <f>BRPL_EOD!X79-BRPL_ISGS_exbus!X79</f>
        <v>6.2845133547853038E-3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-3.2216203965163004E-4</v>
      </c>
      <c r="L80" s="24">
        <f>BRPL_EOD!L80-BRPL_ISGS_exbus!L80</f>
        <v>2.688497731071493E-4</v>
      </c>
      <c r="M80" s="24">
        <f>BRPL_EOD!M80-BRPL_ISGS_exbus!M80</f>
        <v>-7.1327834170631377E-4</v>
      </c>
      <c r="N80" s="24">
        <f>BRPL_EOD!N80-BRPL_ISGS_exbus!N80</f>
        <v>-4.2478605853375484E-3</v>
      </c>
      <c r="O80" s="24">
        <f>BRPL_EOD!O80-BRPL_ISGS_exbus!O80</f>
        <v>-4.9249853069710525E-3</v>
      </c>
      <c r="P80" s="24">
        <f>BRPL_EOD!P80-BRPL_ISGS_exbus!P80</f>
        <v>1.225518805313186E-3</v>
      </c>
      <c r="Q80" s="24">
        <f>BRPL_EOD!Q80-BRPL_ISGS_exbus!Q80</f>
        <v>-4.6760644007193264E-4</v>
      </c>
      <c r="R80" s="24">
        <f>BRPL_EOD!R80-BRPL_ISGS_exbus!R80</f>
        <v>6.1293153409138768E-3</v>
      </c>
      <c r="S80" s="24">
        <f>BRPL_EOD!S80-BRPL_ISGS_exbus!S80</f>
        <v>4.7145061728315341E-4</v>
      </c>
      <c r="T80" s="24">
        <f>BRPL_EOD!T80-BRPL_ISGS_exbus!T80</f>
        <v>1.4914765100670913E-4</v>
      </c>
      <c r="U80" s="24">
        <f>BRPL_EOD!U80-BRPL_ISGS_exbus!U80</f>
        <v>-2.2300224337357122E-3</v>
      </c>
      <c r="V80" s="24">
        <f>BRPL_EOD!V80-BRPL_ISGS_exbus!V80</f>
        <v>-2.8379551820716387E-3</v>
      </c>
      <c r="W80" s="24">
        <f>BRPL_EOD!W80-BRPL_ISGS_exbus!W80</f>
        <v>-1.8054858924845263E-3</v>
      </c>
      <c r="X80" s="24">
        <f>BRPL_EOD!X80-BRPL_ISGS_exbus!X80</f>
        <v>6.2845133547853038E-3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-3.2216203965163004E-4</v>
      </c>
      <c r="L81" s="24">
        <f>BRPL_EOD!L81-BRPL_ISGS_exbus!L81</f>
        <v>2.688497731071493E-4</v>
      </c>
      <c r="M81" s="24">
        <f>BRPL_EOD!M81-BRPL_ISGS_exbus!M81</f>
        <v>-7.1327834170631377E-4</v>
      </c>
      <c r="N81" s="24">
        <f>BRPL_EOD!N81-BRPL_ISGS_exbus!N81</f>
        <v>-4.2478605853375484E-3</v>
      </c>
      <c r="O81" s="24">
        <f>BRPL_EOD!O81-BRPL_ISGS_exbus!O81</f>
        <v>-4.9249853069710525E-3</v>
      </c>
      <c r="P81" s="24">
        <f>BRPL_EOD!P81-BRPL_ISGS_exbus!P81</f>
        <v>1.225518805313186E-3</v>
      </c>
      <c r="Q81" s="24">
        <f>BRPL_EOD!Q81-BRPL_ISGS_exbus!Q81</f>
        <v>-4.6760644007193264E-4</v>
      </c>
      <c r="R81" s="24">
        <f>BRPL_EOD!R81-BRPL_ISGS_exbus!R81</f>
        <v>4.6216793716808979E-3</v>
      </c>
      <c r="S81" s="24">
        <f>BRPL_EOD!S81-BRPL_ISGS_exbus!S81</f>
        <v>4.7145061728315341E-4</v>
      </c>
      <c r="T81" s="24">
        <f>BRPL_EOD!T81-BRPL_ISGS_exbus!T81</f>
        <v>1.4914765100670913E-4</v>
      </c>
      <c r="U81" s="24">
        <f>BRPL_EOD!U81-BRPL_ISGS_exbus!U81</f>
        <v>-2.2300224337357122E-3</v>
      </c>
      <c r="V81" s="24">
        <f>BRPL_EOD!V81-BRPL_ISGS_exbus!V81</f>
        <v>-3.2691471321690813E-3</v>
      </c>
      <c r="W81" s="24">
        <f>BRPL_EOD!W81-BRPL_ISGS_exbus!W81</f>
        <v>-1.8054858924845263E-3</v>
      </c>
      <c r="X81" s="24">
        <f>BRPL_EOD!X81-BRPL_ISGS_exbus!X81</f>
        <v>6.2845133547853038E-3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-3.2216203965163004E-4</v>
      </c>
      <c r="L82" s="24">
        <f>BRPL_EOD!L82-BRPL_ISGS_exbus!L82</f>
        <v>2.688497731071493E-4</v>
      </c>
      <c r="M82" s="24">
        <f>BRPL_EOD!M82-BRPL_ISGS_exbus!M82</f>
        <v>-7.1327834170631377E-4</v>
      </c>
      <c r="N82" s="24">
        <f>BRPL_EOD!N82-BRPL_ISGS_exbus!N82</f>
        <v>-4.2478605853375484E-3</v>
      </c>
      <c r="O82" s="24">
        <f>BRPL_EOD!O82-BRPL_ISGS_exbus!O82</f>
        <v>-4.9249853069710525E-3</v>
      </c>
      <c r="P82" s="24">
        <f>BRPL_EOD!P82-BRPL_ISGS_exbus!P82</f>
        <v>1.225518805313186E-3</v>
      </c>
      <c r="Q82" s="24">
        <f>BRPL_EOD!Q82-BRPL_ISGS_exbus!Q82</f>
        <v>-4.6760644007193264E-4</v>
      </c>
      <c r="R82" s="24">
        <f>BRPL_EOD!R82-BRPL_ISGS_exbus!R82</f>
        <v>3.3957113888227752E-3</v>
      </c>
      <c r="S82" s="24">
        <f>BRPL_EOD!S82-BRPL_ISGS_exbus!S82</f>
        <v>4.7145061728315341E-4</v>
      </c>
      <c r="T82" s="24">
        <f>BRPL_EOD!T82-BRPL_ISGS_exbus!T82</f>
        <v>1.4914765100670913E-4</v>
      </c>
      <c r="U82" s="24">
        <f>BRPL_EOD!U82-BRPL_ISGS_exbus!U82</f>
        <v>-2.2300224337357122E-3</v>
      </c>
      <c r="V82" s="24">
        <f>BRPL_EOD!V82-BRPL_ISGS_exbus!V82</f>
        <v>-3.2691471321690813E-3</v>
      </c>
      <c r="W82" s="24">
        <f>BRPL_EOD!W82-BRPL_ISGS_exbus!W82</f>
        <v>-1.8054858924845263E-3</v>
      </c>
      <c r="X82" s="24">
        <f>BRPL_EOD!X82-BRPL_ISGS_exbus!X82</f>
        <v>6.2845133547853038E-3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-3.2216203965163004E-4</v>
      </c>
      <c r="L83" s="24">
        <f>BRPL_EOD!L83-BRPL_ISGS_exbus!L83</f>
        <v>2.688497731071493E-4</v>
      </c>
      <c r="M83" s="24">
        <f>BRPL_EOD!M83-BRPL_ISGS_exbus!M83</f>
        <v>-7.1327834170631377E-4</v>
      </c>
      <c r="N83" s="24">
        <f>BRPL_EOD!N83-BRPL_ISGS_exbus!N83</f>
        <v>-4.2478605853375484E-3</v>
      </c>
      <c r="O83" s="24">
        <f>BRPL_EOD!O83-BRPL_ISGS_exbus!O83</f>
        <v>-4.9249853069710525E-3</v>
      </c>
      <c r="P83" s="24">
        <f>BRPL_EOD!P83-BRPL_ISGS_exbus!P83</f>
        <v>1.225518805313186E-3</v>
      </c>
      <c r="Q83" s="24">
        <f>BRPL_EOD!Q83-BRPL_ISGS_exbus!Q83</f>
        <v>-4.6760644007193264E-4</v>
      </c>
      <c r="R83" s="24">
        <f>BRPL_EOD!R83-BRPL_ISGS_exbus!R83</f>
        <v>7.527767652547368E-3</v>
      </c>
      <c r="S83" s="24">
        <f>BRPL_EOD!S83-BRPL_ISGS_exbus!S83</f>
        <v>4.7145061728315341E-4</v>
      </c>
      <c r="T83" s="24">
        <f>BRPL_EOD!T83-BRPL_ISGS_exbus!T83</f>
        <v>1.4914765100670913E-4</v>
      </c>
      <c r="U83" s="24">
        <f>BRPL_EOD!U83-BRPL_ISGS_exbus!U83</f>
        <v>-2.2300224337357122E-3</v>
      </c>
      <c r="V83" s="24">
        <f>BRPL_EOD!V83-BRPL_ISGS_exbus!V83</f>
        <v>-3.2691471321690813E-3</v>
      </c>
      <c r="W83" s="24">
        <f>BRPL_EOD!W83-BRPL_ISGS_exbus!W83</f>
        <v>-1.8054858924845263E-3</v>
      </c>
      <c r="X83" s="24">
        <f>BRPL_EOD!X83-BRPL_ISGS_exbus!X83</f>
        <v>6.2845133547853038E-3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-3.2216203965163004E-4</v>
      </c>
      <c r="L84" s="24">
        <f>BRPL_EOD!L84-BRPL_ISGS_exbus!L84</f>
        <v>2.688497731071493E-4</v>
      </c>
      <c r="M84" s="24">
        <f>BRPL_EOD!M84-BRPL_ISGS_exbus!M84</f>
        <v>-7.1327834170631377E-4</v>
      </c>
      <c r="N84" s="24">
        <f>BRPL_EOD!N84-BRPL_ISGS_exbus!N84</f>
        <v>-4.2478605853375484E-3</v>
      </c>
      <c r="O84" s="24">
        <f>BRPL_EOD!O84-BRPL_ISGS_exbus!O84</f>
        <v>-4.9249853069710525E-3</v>
      </c>
      <c r="P84" s="24">
        <f>BRPL_EOD!P84-BRPL_ISGS_exbus!P84</f>
        <v>1.225518805313186E-3</v>
      </c>
      <c r="Q84" s="24">
        <f>BRPL_EOD!Q84-BRPL_ISGS_exbus!Q84</f>
        <v>-4.6760644007193264E-4</v>
      </c>
      <c r="R84" s="24">
        <f>BRPL_EOD!R84-BRPL_ISGS_exbus!R84</f>
        <v>7.527767652547368E-3</v>
      </c>
      <c r="S84" s="24">
        <f>BRPL_EOD!S84-BRPL_ISGS_exbus!S84</f>
        <v>4.7145061728315341E-4</v>
      </c>
      <c r="T84" s="24">
        <f>BRPL_EOD!T84-BRPL_ISGS_exbus!T84</f>
        <v>1.4914765100670913E-4</v>
      </c>
      <c r="U84" s="24">
        <f>BRPL_EOD!U84-BRPL_ISGS_exbus!U84</f>
        <v>-2.2300224337357122E-3</v>
      </c>
      <c r="V84" s="24">
        <f>BRPL_EOD!V84-BRPL_ISGS_exbus!V84</f>
        <v>-3.2691471321690813E-3</v>
      </c>
      <c r="W84" s="24">
        <f>BRPL_EOD!W84-BRPL_ISGS_exbus!W84</f>
        <v>-1.8054858924845263E-3</v>
      </c>
      <c r="X84" s="24">
        <f>BRPL_EOD!X84-BRPL_ISGS_exbus!X84</f>
        <v>6.2845133547853038E-3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-3.2216203965163004E-4</v>
      </c>
      <c r="L85" s="24">
        <f>BRPL_EOD!L85-BRPL_ISGS_exbus!L85</f>
        <v>2.688497731071493E-4</v>
      </c>
      <c r="M85" s="24">
        <f>BRPL_EOD!M85-BRPL_ISGS_exbus!M85</f>
        <v>-7.1327834170631377E-4</v>
      </c>
      <c r="N85" s="24">
        <f>BRPL_EOD!N85-BRPL_ISGS_exbus!N85</f>
        <v>-4.2478605853375484E-3</v>
      </c>
      <c r="O85" s="24">
        <f>BRPL_EOD!O85-BRPL_ISGS_exbus!O85</f>
        <v>-4.9249853069710525E-3</v>
      </c>
      <c r="P85" s="24">
        <f>BRPL_EOD!P85-BRPL_ISGS_exbus!P85</f>
        <v>1.225518805313186E-3</v>
      </c>
      <c r="Q85" s="24">
        <f>BRPL_EOD!Q85-BRPL_ISGS_exbus!Q85</f>
        <v>-5.3420878099164071E-3</v>
      </c>
      <c r="R85" s="24">
        <f>BRPL_EOD!R85-BRPL_ISGS_exbus!R85</f>
        <v>-1.5261519630449527E-3</v>
      </c>
      <c r="S85" s="24">
        <f>BRPL_EOD!S85-BRPL_ISGS_exbus!S85</f>
        <v>2.7188669438658053E-3</v>
      </c>
      <c r="T85" s="24">
        <f>BRPL_EOD!T85-BRPL_ISGS_exbus!T85</f>
        <v>1.4914765100670913E-4</v>
      </c>
      <c r="U85" s="24">
        <f>BRPL_EOD!U85-BRPL_ISGS_exbus!U85</f>
        <v>-2.2300224337357122E-3</v>
      </c>
      <c r="V85" s="24">
        <f>BRPL_EOD!V85-BRPL_ISGS_exbus!V85</f>
        <v>-3.2691471321690813E-3</v>
      </c>
      <c r="W85" s="24">
        <f>BRPL_EOD!W85-BRPL_ISGS_exbus!W85</f>
        <v>-1.8054858924845263E-3</v>
      </c>
      <c r="X85" s="24">
        <f>BRPL_EOD!X85-BRPL_ISGS_exbus!X85</f>
        <v>6.2845133547853038E-3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-3.2216203965163004E-4</v>
      </c>
      <c r="L86" s="24">
        <f>BRPL_EOD!L86-BRPL_ISGS_exbus!L86</f>
        <v>4.2126274535370101E-4</v>
      </c>
      <c r="M86" s="24">
        <f>BRPL_EOD!M86-BRPL_ISGS_exbus!M86</f>
        <v>-7.1327834170631377E-4</v>
      </c>
      <c r="N86" s="24">
        <f>BRPL_EOD!N86-BRPL_ISGS_exbus!N86</f>
        <v>-4.2478605853375484E-3</v>
      </c>
      <c r="O86" s="24">
        <f>BRPL_EOD!O86-BRPL_ISGS_exbus!O86</f>
        <v>-4.9249853069710525E-3</v>
      </c>
      <c r="P86" s="24">
        <f>BRPL_EOD!P86-BRPL_ISGS_exbus!P86</f>
        <v>1.225518805313186E-3</v>
      </c>
      <c r="Q86" s="24">
        <f>BRPL_EOD!Q86-BRPL_ISGS_exbus!Q86</f>
        <v>-5.3420878099164071E-3</v>
      </c>
      <c r="R86" s="24">
        <f>BRPL_EOD!R86-BRPL_ISGS_exbus!R86</f>
        <v>-1.5261519630449527E-3</v>
      </c>
      <c r="S86" s="24">
        <f>BRPL_EOD!S86-BRPL_ISGS_exbus!S86</f>
        <v>2.7188669438658053E-3</v>
      </c>
      <c r="T86" s="24">
        <f>BRPL_EOD!T86-BRPL_ISGS_exbus!T86</f>
        <v>1.4914765100670913E-4</v>
      </c>
      <c r="U86" s="24">
        <f>BRPL_EOD!U86-BRPL_ISGS_exbus!U86</f>
        <v>-2.2300224337357122E-3</v>
      </c>
      <c r="V86" s="24">
        <f>BRPL_EOD!V86-BRPL_ISGS_exbus!V86</f>
        <v>-3.2691471321690813E-3</v>
      </c>
      <c r="W86" s="24">
        <f>BRPL_EOD!W86-BRPL_ISGS_exbus!W86</f>
        <v>-1.8054858924845263E-3</v>
      </c>
      <c r="X86" s="24">
        <f>BRPL_EOD!X86-BRPL_ISGS_exbus!X86</f>
        <v>6.2845133547853038E-3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-3.2216203965163004E-4</v>
      </c>
      <c r="L87" s="24">
        <f>BRPL_EOD!L87-BRPL_ISGS_exbus!L87</f>
        <v>3.1161240600496853E-4</v>
      </c>
      <c r="M87" s="24">
        <f>BRPL_EOD!M87-BRPL_ISGS_exbus!M87</f>
        <v>-7.1327834170631377E-4</v>
      </c>
      <c r="N87" s="24">
        <f>BRPL_EOD!N87-BRPL_ISGS_exbus!N87</f>
        <v>-4.2478605853375484E-3</v>
      </c>
      <c r="O87" s="24">
        <f>BRPL_EOD!O87-BRPL_ISGS_exbus!O87</f>
        <v>-4.9249853069710525E-3</v>
      </c>
      <c r="P87" s="24">
        <f>BRPL_EOD!P87-BRPL_ISGS_exbus!P87</f>
        <v>1.225518805313186E-3</v>
      </c>
      <c r="Q87" s="24">
        <f>BRPL_EOD!Q87-BRPL_ISGS_exbus!Q87</f>
        <v>-5.3420878099164071E-3</v>
      </c>
      <c r="R87" s="24">
        <f>BRPL_EOD!R87-BRPL_ISGS_exbus!R87</f>
        <v>-1.5261519630449527E-3</v>
      </c>
      <c r="S87" s="24">
        <f>BRPL_EOD!S87-BRPL_ISGS_exbus!S87</f>
        <v>2.7188669438658053E-3</v>
      </c>
      <c r="T87" s="24">
        <f>BRPL_EOD!T87-BRPL_ISGS_exbus!T87</f>
        <v>1.4914765100670913E-4</v>
      </c>
      <c r="U87" s="24">
        <f>BRPL_EOD!U87-BRPL_ISGS_exbus!U87</f>
        <v>-2.2300224337357122E-3</v>
      </c>
      <c r="V87" s="24">
        <f>BRPL_EOD!V87-BRPL_ISGS_exbus!V87</f>
        <v>-3.2691471321690813E-3</v>
      </c>
      <c r="W87" s="24">
        <f>BRPL_EOD!W87-BRPL_ISGS_exbus!W87</f>
        <v>-1.8054858924845263E-3</v>
      </c>
      <c r="X87" s="24">
        <f>BRPL_EOD!X87-BRPL_ISGS_exbus!X87</f>
        <v>6.2845133547853038E-3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-3.2216203965163004E-4</v>
      </c>
      <c r="L88" s="24">
        <f>BRPL_EOD!L88-BRPL_ISGS_exbus!L88</f>
        <v>3.1161240600496853E-4</v>
      </c>
      <c r="M88" s="24">
        <f>BRPL_EOD!M88-BRPL_ISGS_exbus!M88</f>
        <v>-7.1327834170631377E-4</v>
      </c>
      <c r="N88" s="24">
        <f>BRPL_EOD!N88-BRPL_ISGS_exbus!N88</f>
        <v>-4.2478605853375484E-3</v>
      </c>
      <c r="O88" s="24">
        <f>BRPL_EOD!O88-BRPL_ISGS_exbus!O88</f>
        <v>-4.9249853069710525E-3</v>
      </c>
      <c r="P88" s="24">
        <f>BRPL_EOD!P88-BRPL_ISGS_exbus!P88</f>
        <v>1.225518805313186E-3</v>
      </c>
      <c r="Q88" s="24">
        <f>BRPL_EOD!Q88-BRPL_ISGS_exbus!Q88</f>
        <v>-5.3420878099164071E-3</v>
      </c>
      <c r="R88" s="24">
        <f>BRPL_EOD!R88-BRPL_ISGS_exbus!R88</f>
        <v>-1.5261519630449527E-3</v>
      </c>
      <c r="S88" s="24">
        <f>BRPL_EOD!S88-BRPL_ISGS_exbus!S88</f>
        <v>2.7188669438658053E-3</v>
      </c>
      <c r="T88" s="24">
        <f>BRPL_EOD!T88-BRPL_ISGS_exbus!T88</f>
        <v>1.4914765100670913E-4</v>
      </c>
      <c r="U88" s="24">
        <f>BRPL_EOD!U88-BRPL_ISGS_exbus!U88</f>
        <v>-2.2300224337357122E-3</v>
      </c>
      <c r="V88" s="24">
        <f>BRPL_EOD!V88-BRPL_ISGS_exbus!V88</f>
        <v>-3.2691471321690813E-3</v>
      </c>
      <c r="W88" s="24">
        <f>BRPL_EOD!W88-BRPL_ISGS_exbus!W88</f>
        <v>-1.8054858924845263E-3</v>
      </c>
      <c r="X88" s="24">
        <f>BRPL_EOD!X88-BRPL_ISGS_exbus!X88</f>
        <v>6.2845133547853038E-3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-3.2216203965163004E-4</v>
      </c>
      <c r="L89" s="24">
        <f>BRPL_EOD!L89-BRPL_ISGS_exbus!L89</f>
        <v>2.8928993445731521E-4</v>
      </c>
      <c r="M89" s="24">
        <f>BRPL_EOD!M89-BRPL_ISGS_exbus!M89</f>
        <v>-7.1327834170631377E-4</v>
      </c>
      <c r="N89" s="24">
        <f>BRPL_EOD!N89-BRPL_ISGS_exbus!N89</f>
        <v>-4.2478605853375484E-3</v>
      </c>
      <c r="O89" s="24">
        <f>BRPL_EOD!O89-BRPL_ISGS_exbus!O89</f>
        <v>-4.9249853069710525E-3</v>
      </c>
      <c r="P89" s="24">
        <f>BRPL_EOD!P89-BRPL_ISGS_exbus!P89</f>
        <v>1.225518805313186E-3</v>
      </c>
      <c r="Q89" s="24">
        <f>BRPL_EOD!Q89-BRPL_ISGS_exbus!Q89</f>
        <v>-5.3420878099164071E-3</v>
      </c>
      <c r="R89" s="24">
        <f>BRPL_EOD!R89-BRPL_ISGS_exbus!R89</f>
        <v>-1.5261519630449527E-3</v>
      </c>
      <c r="S89" s="24">
        <f>BRPL_EOD!S89-BRPL_ISGS_exbus!S89</f>
        <v>2.7188669438658053E-3</v>
      </c>
      <c r="T89" s="24">
        <f>BRPL_EOD!T89-BRPL_ISGS_exbus!T89</f>
        <v>1.4914765100670913E-4</v>
      </c>
      <c r="U89" s="24">
        <f>BRPL_EOD!U89-BRPL_ISGS_exbus!U89</f>
        <v>-2.2300224337357122E-3</v>
      </c>
      <c r="V89" s="24">
        <f>BRPL_EOD!V89-BRPL_ISGS_exbus!V89</f>
        <v>-3.2691471321690813E-3</v>
      </c>
      <c r="W89" s="24">
        <f>BRPL_EOD!W89-BRPL_ISGS_exbus!W89</f>
        <v>-1.8054858924845263E-3</v>
      </c>
      <c r="X89" s="24">
        <f>BRPL_EOD!X89-BRPL_ISGS_exbus!X89</f>
        <v>6.2845133547853038E-3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-3.2216203965163004E-4</v>
      </c>
      <c r="L90" s="24">
        <f>BRPL_EOD!L90-BRPL_ISGS_exbus!L90</f>
        <v>2.5695406442416413E-4</v>
      </c>
      <c r="M90" s="24">
        <f>BRPL_EOD!M90-BRPL_ISGS_exbus!M90</f>
        <v>-7.1327834170631377E-4</v>
      </c>
      <c r="N90" s="24">
        <f>BRPL_EOD!N90-BRPL_ISGS_exbus!N90</f>
        <v>-4.2478605853375484E-3</v>
      </c>
      <c r="O90" s="24">
        <f>BRPL_EOD!O90-BRPL_ISGS_exbus!O90</f>
        <v>-4.9249853069710525E-3</v>
      </c>
      <c r="P90" s="24">
        <f>BRPL_EOD!P90-BRPL_ISGS_exbus!P90</f>
        <v>1.225518805313186E-3</v>
      </c>
      <c r="Q90" s="24">
        <f>BRPL_EOD!Q90-BRPL_ISGS_exbus!Q90</f>
        <v>-5.3420878099164071E-3</v>
      </c>
      <c r="R90" s="24">
        <f>BRPL_EOD!R90-BRPL_ISGS_exbus!R90</f>
        <v>-1.5261519630449527E-3</v>
      </c>
      <c r="S90" s="24">
        <f>BRPL_EOD!S90-BRPL_ISGS_exbus!S90</f>
        <v>2.7188669438658053E-3</v>
      </c>
      <c r="T90" s="24">
        <f>BRPL_EOD!T90-BRPL_ISGS_exbus!T90</f>
        <v>1.4914765100670913E-4</v>
      </c>
      <c r="U90" s="24">
        <f>BRPL_EOD!U90-BRPL_ISGS_exbus!U90</f>
        <v>-2.2300224337357122E-3</v>
      </c>
      <c r="V90" s="24">
        <f>BRPL_EOD!V90-BRPL_ISGS_exbus!V90</f>
        <v>-3.2691471321690813E-3</v>
      </c>
      <c r="W90" s="24">
        <f>BRPL_EOD!W90-BRPL_ISGS_exbus!W90</f>
        <v>-1.8054858924845263E-3</v>
      </c>
      <c r="X90" s="24">
        <f>BRPL_EOD!X90-BRPL_ISGS_exbus!X90</f>
        <v>6.2845133547853038E-3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-2.2145751331095198E-3</v>
      </c>
      <c r="L91" s="24">
        <f>BRPL_EOD!L91-BRPL_ISGS_exbus!L91</f>
        <v>2.5695406442416413E-4</v>
      </c>
      <c r="M91" s="24">
        <f>BRPL_EOD!M91-BRPL_ISGS_exbus!M91</f>
        <v>-7.1327834170631377E-4</v>
      </c>
      <c r="N91" s="24">
        <f>BRPL_EOD!N91-BRPL_ISGS_exbus!N91</f>
        <v>-4.2478605853375484E-3</v>
      </c>
      <c r="O91" s="24">
        <f>BRPL_EOD!O91-BRPL_ISGS_exbus!O91</f>
        <v>-4.9249853069710525E-3</v>
      </c>
      <c r="P91" s="24">
        <f>BRPL_EOD!P91-BRPL_ISGS_exbus!P91</f>
        <v>1.225518805313186E-3</v>
      </c>
      <c r="Q91" s="24">
        <f>BRPL_EOD!Q91-BRPL_ISGS_exbus!Q91</f>
        <v>-5.3420878099164071E-3</v>
      </c>
      <c r="R91" s="24">
        <f>BRPL_EOD!R91-BRPL_ISGS_exbus!R91</f>
        <v>-1.5261519630449527E-3</v>
      </c>
      <c r="S91" s="24">
        <f>BRPL_EOD!S91-BRPL_ISGS_exbus!S91</f>
        <v>2.7188669438658053E-3</v>
      </c>
      <c r="T91" s="24">
        <f>BRPL_EOD!T91-BRPL_ISGS_exbus!T91</f>
        <v>1.4914765100670913E-4</v>
      </c>
      <c r="U91" s="24">
        <f>BRPL_EOD!U91-BRPL_ISGS_exbus!U91</f>
        <v>-2.2300224337357122E-3</v>
      </c>
      <c r="V91" s="24">
        <f>BRPL_EOD!V91-BRPL_ISGS_exbus!V91</f>
        <v>-3.2691471321690813E-3</v>
      </c>
      <c r="W91" s="24">
        <f>BRPL_EOD!W91-BRPL_ISGS_exbus!W91</f>
        <v>-1.8054858924845263E-3</v>
      </c>
      <c r="X91" s="24">
        <f>BRPL_EOD!X91-BRPL_ISGS_exbus!X91</f>
        <v>6.2845133547853038E-3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-2.6485765658890159E-4</v>
      </c>
      <c r="L92" s="24">
        <f>BRPL_EOD!L92-BRPL_ISGS_exbus!L92</f>
        <v>2.688497731071493E-4</v>
      </c>
      <c r="M92" s="24">
        <f>BRPL_EOD!M92-BRPL_ISGS_exbus!M92</f>
        <v>-7.1327834170631377E-4</v>
      </c>
      <c r="N92" s="24">
        <f>BRPL_EOD!N92-BRPL_ISGS_exbus!N92</f>
        <v>-4.2478605853375484E-3</v>
      </c>
      <c r="O92" s="24">
        <f>BRPL_EOD!O92-BRPL_ISGS_exbus!O92</f>
        <v>-4.9249853069710525E-3</v>
      </c>
      <c r="P92" s="24">
        <f>BRPL_EOD!P92-BRPL_ISGS_exbus!P92</f>
        <v>1.225518805313186E-3</v>
      </c>
      <c r="Q92" s="24">
        <f>BRPL_EOD!Q92-BRPL_ISGS_exbus!Q92</f>
        <v>-5.3420878099164071E-3</v>
      </c>
      <c r="R92" s="24">
        <f>BRPL_EOD!R92-BRPL_ISGS_exbus!R92</f>
        <v>-1.5261519630449527E-3</v>
      </c>
      <c r="S92" s="24">
        <f>BRPL_EOD!S92-BRPL_ISGS_exbus!S92</f>
        <v>2.7188669438658053E-3</v>
      </c>
      <c r="T92" s="24">
        <f>BRPL_EOD!T92-BRPL_ISGS_exbus!T92</f>
        <v>1.4914765100670913E-4</v>
      </c>
      <c r="U92" s="24">
        <f>BRPL_EOD!U92-BRPL_ISGS_exbus!U92</f>
        <v>-2.2300224337357122E-3</v>
      </c>
      <c r="V92" s="24">
        <f>BRPL_EOD!V92-BRPL_ISGS_exbus!V92</f>
        <v>-3.2691471321690813E-3</v>
      </c>
      <c r="W92" s="24">
        <f>BRPL_EOD!W92-BRPL_ISGS_exbus!W92</f>
        <v>-1.8054858924845263E-3</v>
      </c>
      <c r="X92" s="24">
        <f>BRPL_EOD!X92-BRPL_ISGS_exbus!X92</f>
        <v>6.2845133547853038E-3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-2.6485765658890159E-4</v>
      </c>
      <c r="L93" s="24">
        <f>BRPL_EOD!L93-BRPL_ISGS_exbus!L93</f>
        <v>2.688497731071493E-4</v>
      </c>
      <c r="M93" s="24">
        <f>BRPL_EOD!M93-BRPL_ISGS_exbus!M93</f>
        <v>-7.1327834170631377E-4</v>
      </c>
      <c r="N93" s="24">
        <f>BRPL_EOD!N93-BRPL_ISGS_exbus!N93</f>
        <v>-4.2478605853375484E-3</v>
      </c>
      <c r="O93" s="24">
        <f>BRPL_EOD!O93-BRPL_ISGS_exbus!O93</f>
        <v>-4.9249853069710525E-3</v>
      </c>
      <c r="P93" s="24">
        <f>BRPL_EOD!P93-BRPL_ISGS_exbus!P93</f>
        <v>1.225518805313186E-3</v>
      </c>
      <c r="Q93" s="24">
        <f>BRPL_EOD!Q93-BRPL_ISGS_exbus!Q93</f>
        <v>-5.3420878099164071E-3</v>
      </c>
      <c r="R93" s="24">
        <f>BRPL_EOD!R93-BRPL_ISGS_exbus!R93</f>
        <v>-1.6613648648657886E-3</v>
      </c>
      <c r="S93" s="24">
        <f>BRPL_EOD!S93-BRPL_ISGS_exbus!S93</f>
        <v>2.7188669438658053E-3</v>
      </c>
      <c r="T93" s="24">
        <f>BRPL_EOD!T93-BRPL_ISGS_exbus!T93</f>
        <v>1.4914765100670913E-4</v>
      </c>
      <c r="U93" s="24">
        <f>BRPL_EOD!U93-BRPL_ISGS_exbus!U93</f>
        <v>-2.2300224337357122E-3</v>
      </c>
      <c r="V93" s="24">
        <f>BRPL_EOD!V93-BRPL_ISGS_exbus!V93</f>
        <v>-2.8379551820716387E-3</v>
      </c>
      <c r="W93" s="24">
        <f>BRPL_EOD!W93-BRPL_ISGS_exbus!W93</f>
        <v>-1.8054858924845263E-3</v>
      </c>
      <c r="X93" s="24">
        <f>BRPL_EOD!X93-BRPL_ISGS_exbus!X93</f>
        <v>6.2845133547853038E-3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-2.6485765658890159E-4</v>
      </c>
      <c r="L94" s="24">
        <f>BRPL_EOD!L94-BRPL_ISGS_exbus!L94</f>
        <v>4.1999004544379659E-4</v>
      </c>
      <c r="M94" s="24">
        <f>BRPL_EOD!M94-BRPL_ISGS_exbus!M94</f>
        <v>-7.1327834170631377E-4</v>
      </c>
      <c r="N94" s="24">
        <f>BRPL_EOD!N94-BRPL_ISGS_exbus!N94</f>
        <v>-4.2478605853375484E-3</v>
      </c>
      <c r="O94" s="24">
        <f>BRPL_EOD!O94-BRPL_ISGS_exbus!O94</f>
        <v>-4.9249853069710525E-3</v>
      </c>
      <c r="P94" s="24">
        <f>BRPL_EOD!P94-BRPL_ISGS_exbus!P94</f>
        <v>1.225518805313186E-3</v>
      </c>
      <c r="Q94" s="24">
        <f>BRPL_EOD!Q94-BRPL_ISGS_exbus!Q94</f>
        <v>-5.3420878099164071E-3</v>
      </c>
      <c r="R94" s="24">
        <f>BRPL_EOD!R94-BRPL_ISGS_exbus!R94</f>
        <v>-1.5261519630449527E-3</v>
      </c>
      <c r="S94" s="24">
        <f>BRPL_EOD!S94-BRPL_ISGS_exbus!S94</f>
        <v>2.7188669438658053E-3</v>
      </c>
      <c r="T94" s="24">
        <f>BRPL_EOD!T94-BRPL_ISGS_exbus!T94</f>
        <v>1.4914765100670913E-4</v>
      </c>
      <c r="U94" s="24">
        <f>BRPL_EOD!U94-BRPL_ISGS_exbus!U94</f>
        <v>-2.2300224337357122E-3</v>
      </c>
      <c r="V94" s="24">
        <f>BRPL_EOD!V94-BRPL_ISGS_exbus!V94</f>
        <v>-3.2691471321690813E-3</v>
      </c>
      <c r="W94" s="24">
        <f>BRPL_EOD!W94-BRPL_ISGS_exbus!W94</f>
        <v>-1.8054858924845263E-3</v>
      </c>
      <c r="X94" s="24">
        <f>BRPL_EOD!X94-BRPL_ISGS_exbus!X94</f>
        <v>6.2845133547853038E-3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1.7401264684053785E-3</v>
      </c>
      <c r="L95" s="24">
        <f>BRPL_EOD!L95-BRPL_ISGS_exbus!L95</f>
        <v>4.1999004544379659E-4</v>
      </c>
      <c r="M95" s="24">
        <f>BRPL_EOD!M95-BRPL_ISGS_exbus!M95</f>
        <v>-7.1327834170631377E-4</v>
      </c>
      <c r="N95" s="24">
        <f>BRPL_EOD!N95-BRPL_ISGS_exbus!N95</f>
        <v>-4.2478605853375484E-3</v>
      </c>
      <c r="O95" s="24">
        <f>BRPL_EOD!O95-BRPL_ISGS_exbus!O95</f>
        <v>-4.9249853069710525E-3</v>
      </c>
      <c r="P95" s="24">
        <f>BRPL_EOD!P95-BRPL_ISGS_exbus!P95</f>
        <v>1.225518805313186E-3</v>
      </c>
      <c r="Q95" s="24">
        <f>BRPL_EOD!Q95-BRPL_ISGS_exbus!Q95</f>
        <v>-5.3420878099164071E-3</v>
      </c>
      <c r="R95" s="24">
        <f>BRPL_EOD!R95-BRPL_ISGS_exbus!R95</f>
        <v>-1.5261519630449527E-3</v>
      </c>
      <c r="S95" s="24">
        <f>BRPL_EOD!S95-BRPL_ISGS_exbus!S95</f>
        <v>2.7188669438658053E-3</v>
      </c>
      <c r="T95" s="24">
        <f>BRPL_EOD!T95-BRPL_ISGS_exbus!T95</f>
        <v>1.4914765100670913E-4</v>
      </c>
      <c r="U95" s="24">
        <f>BRPL_EOD!U95-BRPL_ISGS_exbus!U95</f>
        <v>-2.2300224337357122E-3</v>
      </c>
      <c r="V95" s="24">
        <f>BRPL_EOD!V95-BRPL_ISGS_exbus!V95</f>
        <v>-3.2691471321690813E-3</v>
      </c>
      <c r="W95" s="24">
        <f>BRPL_EOD!W95-BRPL_ISGS_exbus!W95</f>
        <v>-1.8054858924845263E-3</v>
      </c>
      <c r="X95" s="24">
        <f>BRPL_EOD!X95-BRPL_ISGS_exbus!X95</f>
        <v>6.2845133547853038E-3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-2.3276316317719647E-3</v>
      </c>
      <c r="L96" s="24">
        <f>BRPL_EOD!L96-BRPL_ISGS_exbus!L96</f>
        <v>2.8928993445731521E-4</v>
      </c>
      <c r="M96" s="24">
        <f>BRPL_EOD!M96-BRPL_ISGS_exbus!M96</f>
        <v>-7.1327834170631377E-4</v>
      </c>
      <c r="N96" s="24">
        <f>BRPL_EOD!N96-BRPL_ISGS_exbus!N96</f>
        <v>-4.2478605853375484E-3</v>
      </c>
      <c r="O96" s="24">
        <f>BRPL_EOD!O96-BRPL_ISGS_exbus!O96</f>
        <v>-4.9249853069710525E-3</v>
      </c>
      <c r="P96" s="24">
        <f>BRPL_EOD!P96-BRPL_ISGS_exbus!P96</f>
        <v>1.225518805313186E-3</v>
      </c>
      <c r="Q96" s="24">
        <f>BRPL_EOD!Q96-BRPL_ISGS_exbus!Q96</f>
        <v>-5.3420878099164071E-3</v>
      </c>
      <c r="R96" s="24">
        <f>BRPL_EOD!R96-BRPL_ISGS_exbus!R96</f>
        <v>-1.5261519630449527E-3</v>
      </c>
      <c r="S96" s="24">
        <f>BRPL_EOD!S96-BRPL_ISGS_exbus!S96</f>
        <v>2.7188669438658053E-3</v>
      </c>
      <c r="T96" s="24">
        <f>BRPL_EOD!T96-BRPL_ISGS_exbus!T96</f>
        <v>1.4914765100670913E-4</v>
      </c>
      <c r="U96" s="24">
        <f>BRPL_EOD!U96-BRPL_ISGS_exbus!U96</f>
        <v>-2.2300224337357122E-3</v>
      </c>
      <c r="V96" s="24">
        <f>BRPL_EOD!V96-BRPL_ISGS_exbus!V96</f>
        <v>-3.2691471321690813E-3</v>
      </c>
      <c r="W96" s="24">
        <f>BRPL_EOD!W96-BRPL_ISGS_exbus!W96</f>
        <v>-1.8054858924845263E-3</v>
      </c>
      <c r="X96" s="24">
        <f>BRPL_EOD!X96-BRPL_ISGS_exbus!X96</f>
        <v>6.2845133547853038E-3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-2.3276316317719647E-3</v>
      </c>
      <c r="L97" s="24">
        <f>BRPL_EOD!L97-BRPL_ISGS_exbus!L97</f>
        <v>2.8928993445731521E-4</v>
      </c>
      <c r="M97" s="24">
        <f>BRPL_EOD!M97-BRPL_ISGS_exbus!M97</f>
        <v>-7.1327834170631377E-4</v>
      </c>
      <c r="N97" s="24">
        <f>BRPL_EOD!N97-BRPL_ISGS_exbus!N97</f>
        <v>-4.2478605853375484E-3</v>
      </c>
      <c r="O97" s="24">
        <f>BRPL_EOD!O97-BRPL_ISGS_exbus!O97</f>
        <v>-4.9249853069710525E-3</v>
      </c>
      <c r="P97" s="24">
        <f>BRPL_EOD!P97-BRPL_ISGS_exbus!P97</f>
        <v>1.225518805313186E-3</v>
      </c>
      <c r="Q97" s="24">
        <f>BRPL_EOD!Q97-BRPL_ISGS_exbus!Q97</f>
        <v>-5.3420878099164071E-3</v>
      </c>
      <c r="R97" s="24">
        <f>BRPL_EOD!R97-BRPL_ISGS_exbus!R97</f>
        <v>-1.5261519630449527E-3</v>
      </c>
      <c r="S97" s="24">
        <f>BRPL_EOD!S97-BRPL_ISGS_exbus!S97</f>
        <v>2.7188669438658053E-3</v>
      </c>
      <c r="T97" s="24">
        <f>BRPL_EOD!T97-BRPL_ISGS_exbus!T97</f>
        <v>1.4914765100670913E-4</v>
      </c>
      <c r="U97" s="24">
        <f>BRPL_EOD!U97-BRPL_ISGS_exbus!U97</f>
        <v>-2.2300224337357122E-3</v>
      </c>
      <c r="V97" s="24">
        <f>BRPL_EOD!V97-BRPL_ISGS_exbus!V97</f>
        <v>-3.2691471321690813E-3</v>
      </c>
      <c r="W97" s="24">
        <f>BRPL_EOD!W97-BRPL_ISGS_exbus!W97</f>
        <v>-1.8054858924845263E-3</v>
      </c>
      <c r="X97" s="24">
        <f>BRPL_EOD!X97-BRPL_ISGS_exbus!X97</f>
        <v>6.2845133547853038E-3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4.3057745673422687E-3</v>
      </c>
      <c r="L98" s="24">
        <f>BRPL_EOD!L98-BRPL_ISGS_exbus!L98</f>
        <v>4.1999004544379659E-4</v>
      </c>
      <c r="M98" s="24">
        <f>BRPL_EOD!M98-BRPL_ISGS_exbus!M98</f>
        <v>-7.1327834170631377E-4</v>
      </c>
      <c r="N98" s="24">
        <f>BRPL_EOD!N98-BRPL_ISGS_exbus!N98</f>
        <v>-4.2478605853375484E-3</v>
      </c>
      <c r="O98" s="24">
        <f>BRPL_EOD!O98-BRPL_ISGS_exbus!O98</f>
        <v>-4.9249853069710525E-3</v>
      </c>
      <c r="P98" s="24">
        <f>BRPL_EOD!P98-BRPL_ISGS_exbus!P98</f>
        <v>1.225518805313186E-3</v>
      </c>
      <c r="Q98" s="24">
        <f>BRPL_EOD!Q98-BRPL_ISGS_exbus!Q98</f>
        <v>-5.3420878099164071E-3</v>
      </c>
      <c r="R98" s="24">
        <f>BRPL_EOD!R98-BRPL_ISGS_exbus!R98</f>
        <v>-1.5261519630449527E-3</v>
      </c>
      <c r="S98" s="24">
        <f>BRPL_EOD!S98-BRPL_ISGS_exbus!S98</f>
        <v>2.7188669438658053E-3</v>
      </c>
      <c r="T98" s="24">
        <f>BRPL_EOD!T98-BRPL_ISGS_exbus!T98</f>
        <v>1.4914765100670913E-4</v>
      </c>
      <c r="U98" s="24">
        <f>BRPL_EOD!U98-BRPL_ISGS_exbus!U98</f>
        <v>-2.2300224337357122E-3</v>
      </c>
      <c r="V98" s="24">
        <f>BRPL_EOD!V98-BRPL_ISGS_exbus!V98</f>
        <v>-3.2691471321690813E-3</v>
      </c>
      <c r="W98" s="24">
        <f>BRPL_EOD!W98-BRPL_ISGS_exbus!W98</f>
        <v>-1.8054858924845263E-3</v>
      </c>
      <c r="X98" s="24">
        <f>BRPL_EOD!X98-BRPL_ISGS_exbus!X98</f>
        <v>6.2845133547853038E-3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1.1998375310540155E-4</v>
      </c>
      <c r="L99" s="24">
        <f>BRPL_EOD!L99-BRPL_ISGS_exbus!L99</f>
        <v>2.1321593575152065E-6</v>
      </c>
      <c r="M99" s="24">
        <f>BRPL_EOD!M99-BRPL_ISGS_exbus!M99</f>
        <v>-1.7118680203598302E-5</v>
      </c>
      <c r="N99" s="24">
        <f>BRPL_EOD!N99-BRPL_ISGS_exbus!N99</f>
        <v>-1.019486540470016E-4</v>
      </c>
      <c r="O99" s="24">
        <f>BRPL_EOD!O99-BRPL_ISGS_exbus!O99</f>
        <v>-1.1819964737225241E-4</v>
      </c>
      <c r="P99" s="24">
        <f>BRPL_EOD!P99-BRPL_ISGS_exbus!P99</f>
        <v>2.9412451327481826E-5</v>
      </c>
      <c r="Q99" s="24">
        <f>BRPL_EOD!Q99-BRPL_ISGS_exbus!Q99</f>
        <v>-2.8332610786996337E-5</v>
      </c>
      <c r="R99" s="24">
        <f>BRPL_EOD!R99-BRPL_ISGS_exbus!R99</f>
        <v>2.9280679288257172E-5</v>
      </c>
      <c r="S99" s="24">
        <f>BRPL_EOD!S99-BRPL_ISGS_exbus!S99</f>
        <v>5.0541211217669524E-5</v>
      </c>
      <c r="T99" s="24">
        <f>BRPL_EOD!T99-BRPL_ISGS_exbus!T99</f>
        <v>1.0000060177286357E-5</v>
      </c>
      <c r="U99" s="24">
        <f>BRPL_EOD!U99-BRPL_ISGS_exbus!U99</f>
        <v>-4.0594683320849256E-5</v>
      </c>
      <c r="V99" s="24">
        <f>BRPL_EOD!V99-BRPL_ISGS_exbus!V99</f>
        <v>-6.8876768214876094E-5</v>
      </c>
      <c r="W99" s="24">
        <f>BRPL_EOD!W99-BRPL_ISGS_exbus!W99</f>
        <v>4.2948421655419899E-5</v>
      </c>
      <c r="X99" s="24">
        <f>BRPL_EOD!X99-BRPL_ISGS_exbus!X99</f>
        <v>1.4844376098044343E-4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5"/>
    </row>
    <row r="2" spans="1:17">
      <c r="A2" s="195" t="s">
        <v>44</v>
      </c>
      <c r="B2" s="195" t="s">
        <v>325</v>
      </c>
      <c r="C2" s="195" t="s">
        <v>524</v>
      </c>
      <c r="D2" s="196" t="s">
        <v>525</v>
      </c>
      <c r="E2" s="195" t="s">
        <v>325</v>
      </c>
      <c r="F2" s="195" t="s">
        <v>524</v>
      </c>
      <c r="G2" s="196" t="s">
        <v>525</v>
      </c>
      <c r="H2" s="195" t="s">
        <v>325</v>
      </c>
      <c r="I2" s="195" t="s">
        <v>524</v>
      </c>
      <c r="J2" s="196" t="s">
        <v>525</v>
      </c>
      <c r="K2" s="195" t="s">
        <v>325</v>
      </c>
      <c r="L2" s="195" t="s">
        <v>524</v>
      </c>
      <c r="M2" s="196" t="s">
        <v>525</v>
      </c>
      <c r="N2" s="195" t="s">
        <v>325</v>
      </c>
      <c r="O2" s="195" t="s">
        <v>524</v>
      </c>
      <c r="P2" s="196" t="s">
        <v>525</v>
      </c>
      <c r="Q2" s="196" t="s">
        <v>526</v>
      </c>
    </row>
    <row r="3" spans="1:17">
      <c r="A3" s="33" t="s">
        <v>45</v>
      </c>
      <c r="B3" s="197">
        <f>PPCL_NG!I3+PPCL_Spot!I3+GT_NG!I3+GT_Spot!I3+Bawana_NG!I3+Bawana_RLNG!I3+Bawana_Spot!I3</f>
        <v>99.61</v>
      </c>
      <c r="C3" s="197">
        <f>PPCL_NG!P3+PPCL_Spot!P3+GT_NG!P3+GT_Spot!P3+Bawana_NG!P3+Bawana_RLNG!P3+Bawana_Spot!P3</f>
        <v>99.353407702088987</v>
      </c>
      <c r="D3" s="198">
        <f t="shared" ref="D3:D66" si="0">B3-C3</f>
        <v>0.25659229791101268</v>
      </c>
      <c r="E3" s="197">
        <f>PPCL_NG!J3+PPCL_Spot!J3+GT_NG!J3+GT_Spot!J3+Bawana_NG!J3+Bawana_RLNG!J3+Bawana_Spot!J3</f>
        <v>45</v>
      </c>
      <c r="F3" s="197">
        <f>PPCL_NG!Q3+PPCL_Spot!Q3+GT_NG!Q3+GT_Spot!Q3+Bawana_NG!Q3+Bawana_RLNG!Q3+Bawana_Spot!Q3</f>
        <v>44.868168065395089</v>
      </c>
      <c r="G3" s="198">
        <f t="shared" ref="G3:G66" si="1">E3-F3</f>
        <v>0.13183193460491083</v>
      </c>
      <c r="H3" s="197">
        <f>PPCL_NG!K3+PPCL_Spot!K3+GT_NG!K3+GT_Spot!K3+Bawana_NG!K3+Bawana_RLNG!K3+Bawana_Spot!K3</f>
        <v>5</v>
      </c>
      <c r="I3" s="197">
        <f>PPCL_NG!R3+PPCL_Spot!R3+GT_NG!R3+GT_Spot!R3+Bawana_NG!R3+Bawana_RLNG!R3+Bawana_Spot!R3</f>
        <v>4.995458673932788</v>
      </c>
      <c r="J3" s="198">
        <f t="shared" ref="J3:J66" si="2">H3-I3</f>
        <v>4.5413260672120259E-3</v>
      </c>
      <c r="K3" s="197">
        <f>PPCL_NG!L3+PPCL_Spot!L3+GT_NG!L3+GT_Spot!L3+Bawana_NG!L3+Bawana_RLNG!L3+Bawana_Spot!L3</f>
        <v>23</v>
      </c>
      <c r="L3" s="197">
        <f>PPCL_NG!S3+PPCL_Spot!S3+GT_NG!S3+GT_Spot!S3+Bawana_NG!S3+Bawana_RLNG!S3+Bawana_Spot!S3</f>
        <v>22.959309900090823</v>
      </c>
      <c r="M3" s="198">
        <f t="shared" ref="M3:M66" si="3">K3-L3</f>
        <v>4.0690099909177491E-2</v>
      </c>
      <c r="N3" s="197">
        <f>PPCL_NG!M3+PPCL_Spot!M3+GT_NG!M3+GT_Spot!M3+Bawana_NG!M3+Bawana_RLNG!M3+Bawana_Spot!M3</f>
        <v>69.61</v>
      </c>
      <c r="O3" s="197">
        <f>PPCL_NG!T3+PPCL_Spot!T3+GT_NG!T3+GT_Spot!T3+Bawana_NG!T3+Bawana_RLNG!T3+Bawana_Spot!T3</f>
        <v>69.428095658492268</v>
      </c>
      <c r="P3" s="198">
        <f t="shared" ref="P3:P66" si="4">N3-O3</f>
        <v>0.18190434150773171</v>
      </c>
      <c r="Q3" s="198">
        <f>D3+G3+J3+M3+P3</f>
        <v>0.61556000000004474</v>
      </c>
    </row>
    <row r="4" spans="1:17">
      <c r="A4" s="33" t="s">
        <v>46</v>
      </c>
      <c r="B4" s="197">
        <f>PPCL_NG!I4+PPCL_Spot!I4+GT_NG!I4+GT_Spot!I4+Bawana_NG!I4+Bawana_RLNG!I4+Bawana_Spot!I4</f>
        <v>99.61</v>
      </c>
      <c r="C4" s="197">
        <f>PPCL_NG!P4+PPCL_Spot!P4+GT_NG!P4+GT_Spot!P4+Bawana_NG!P4+Bawana_RLNG!P4+Bawana_Spot!P4</f>
        <v>99.353407702088987</v>
      </c>
      <c r="D4" s="198">
        <f t="shared" si="0"/>
        <v>0.25659229791101268</v>
      </c>
      <c r="E4" s="197">
        <f>PPCL_NG!J4+PPCL_Spot!J4+GT_NG!J4+GT_Spot!J4+Bawana_NG!J4+Bawana_RLNG!J4+Bawana_Spot!J4</f>
        <v>45</v>
      </c>
      <c r="F4" s="197">
        <f>PPCL_NG!Q4+PPCL_Spot!Q4+GT_NG!Q4+GT_Spot!Q4+Bawana_NG!Q4+Bawana_RLNG!Q4+Bawana_Spot!Q4</f>
        <v>44.868168065395089</v>
      </c>
      <c r="G4" s="198">
        <f t="shared" si="1"/>
        <v>0.13183193460491083</v>
      </c>
      <c r="H4" s="197">
        <f>PPCL_NG!K4+PPCL_Spot!K4+GT_NG!K4+GT_Spot!K4+Bawana_NG!K4+Bawana_RLNG!K4+Bawana_Spot!K4</f>
        <v>5</v>
      </c>
      <c r="I4" s="197">
        <f>PPCL_NG!R4+PPCL_Spot!R4+GT_NG!R4+GT_Spot!R4+Bawana_NG!R4+Bawana_RLNG!R4+Bawana_Spot!R4</f>
        <v>4.995458673932788</v>
      </c>
      <c r="J4" s="198">
        <f t="shared" si="2"/>
        <v>4.5413260672120259E-3</v>
      </c>
      <c r="K4" s="197">
        <f>PPCL_NG!L4+PPCL_Spot!L4+GT_NG!L4+GT_Spot!L4+Bawana_NG!L4+Bawana_RLNG!L4+Bawana_Spot!L4</f>
        <v>23</v>
      </c>
      <c r="L4" s="197">
        <f>PPCL_NG!S4+PPCL_Spot!S4+GT_NG!S4+GT_Spot!S4+Bawana_NG!S4+Bawana_RLNG!S4+Bawana_Spot!S4</f>
        <v>22.959309900090823</v>
      </c>
      <c r="M4" s="198">
        <f t="shared" si="3"/>
        <v>4.0690099909177491E-2</v>
      </c>
      <c r="N4" s="197">
        <f>PPCL_NG!M4+PPCL_Spot!M4+GT_NG!M4+GT_Spot!M4+Bawana_NG!M4+Bawana_RLNG!M4+Bawana_Spot!M4</f>
        <v>69.61</v>
      </c>
      <c r="O4" s="197">
        <f>PPCL_NG!T4+PPCL_Spot!T4+GT_NG!T4+GT_Spot!T4+Bawana_NG!T4+Bawana_RLNG!T4+Bawana_Spot!T4</f>
        <v>69.428095658492268</v>
      </c>
      <c r="P4" s="198">
        <f t="shared" si="4"/>
        <v>0.18190434150773171</v>
      </c>
      <c r="Q4" s="198">
        <f t="shared" ref="Q4:Q67" si="5">D4+G4+J4+M4+P4</f>
        <v>0.61556000000004474</v>
      </c>
    </row>
    <row r="5" spans="1:17">
      <c r="A5" s="33" t="s">
        <v>47</v>
      </c>
      <c r="B5" s="197">
        <f>PPCL_NG!I5+PPCL_Spot!I5+GT_NG!I5+GT_Spot!I5+Bawana_NG!I5+Bawana_RLNG!I5+Bawana_Spot!I5</f>
        <v>99.61</v>
      </c>
      <c r="C5" s="197">
        <f>PPCL_NG!P5+PPCL_Spot!P5+GT_NG!P5+GT_Spot!P5+Bawana_NG!P5+Bawana_RLNG!P5+Bawana_Spot!P5</f>
        <v>99.443879999999993</v>
      </c>
      <c r="D5" s="198">
        <f t="shared" si="0"/>
        <v>0.16612000000000648</v>
      </c>
      <c r="E5" s="197">
        <f>PPCL_NG!J5+PPCL_Spot!J5+GT_NG!J5+GT_Spot!J5+Bawana_NG!J5+Bawana_RLNG!J5+Bawana_Spot!J5</f>
        <v>45</v>
      </c>
      <c r="F5" s="197">
        <f>PPCL_NG!Q5+PPCL_Spot!Q5+GT_NG!Q5+GT_Spot!Q5+Bawana_NG!Q5+Bawana_RLNG!Q5+Bawana_Spot!Q5</f>
        <v>44.909039999999997</v>
      </c>
      <c r="G5" s="198">
        <f t="shared" si="1"/>
        <v>9.0960000000002594E-2</v>
      </c>
      <c r="H5" s="197">
        <f>PPCL_NG!K5+PPCL_Spot!K5+GT_NG!K5+GT_Spot!K5+Bawana_NG!K5+Bawana_RLNG!K5+Bawana_Spot!K5</f>
        <v>5</v>
      </c>
      <c r="I5" s="197">
        <f>PPCL_NG!R5+PPCL_Spot!R5+GT_NG!R5+GT_Spot!R5+Bawana_NG!R5+Bawana_RLNG!R5+Bawana_Spot!R5</f>
        <v>5</v>
      </c>
      <c r="J5" s="198">
        <f t="shared" si="2"/>
        <v>0</v>
      </c>
      <c r="K5" s="197">
        <f>PPCL_NG!L5+PPCL_Spot!L5+GT_NG!L5+GT_Spot!L5+Bawana_NG!L5+Bawana_RLNG!L5+Bawana_Spot!L5</f>
        <v>23</v>
      </c>
      <c r="L5" s="197">
        <f>PPCL_NG!S5+PPCL_Spot!S5+GT_NG!S5+GT_Spot!S5+Bawana_NG!S5+Bawana_RLNG!S5+Bawana_Spot!S5</f>
        <v>22.9802</v>
      </c>
      <c r="M5" s="198">
        <f t="shared" si="3"/>
        <v>1.980000000000004E-2</v>
      </c>
      <c r="N5" s="197">
        <f>PPCL_NG!M5+PPCL_Spot!M5+GT_NG!M5+GT_Spot!M5+Bawana_NG!M5+Bawana_RLNG!M5+Bawana_Spot!M5</f>
        <v>50</v>
      </c>
      <c r="O5" s="197">
        <f>PPCL_NG!T5+PPCL_Spot!T5+GT_NG!T5+GT_Spot!T5+Bawana_NG!T5+Bawana_RLNG!T5+Bawana_Spot!T5</f>
        <v>49.881320000000002</v>
      </c>
      <c r="P5" s="198">
        <f t="shared" si="4"/>
        <v>0.11867999999999768</v>
      </c>
      <c r="Q5" s="198">
        <f t="shared" si="5"/>
        <v>0.3955600000000068</v>
      </c>
    </row>
    <row r="6" spans="1:17">
      <c r="A6" s="33" t="s">
        <v>48</v>
      </c>
      <c r="B6" s="197">
        <f>PPCL_NG!I6+PPCL_Spot!I6+GT_NG!I6+GT_Spot!I6+Bawana_NG!I6+Bawana_RLNG!I6+Bawana_Spot!I6</f>
        <v>99.61</v>
      </c>
      <c r="C6" s="197">
        <f>PPCL_NG!P6+PPCL_Spot!P6+GT_NG!P6+GT_Spot!P6+Bawana_NG!P6+Bawana_RLNG!P6+Bawana_Spot!P6</f>
        <v>99.443879999999993</v>
      </c>
      <c r="D6" s="198">
        <f t="shared" si="0"/>
        <v>0.16612000000000648</v>
      </c>
      <c r="E6" s="197">
        <f>PPCL_NG!J6+PPCL_Spot!J6+GT_NG!J6+GT_Spot!J6+Bawana_NG!J6+Bawana_RLNG!J6+Bawana_Spot!J6</f>
        <v>45</v>
      </c>
      <c r="F6" s="197">
        <f>PPCL_NG!Q6+PPCL_Spot!Q6+GT_NG!Q6+GT_Spot!Q6+Bawana_NG!Q6+Bawana_RLNG!Q6+Bawana_Spot!Q6</f>
        <v>44.909039999999997</v>
      </c>
      <c r="G6" s="198">
        <f t="shared" si="1"/>
        <v>9.0960000000002594E-2</v>
      </c>
      <c r="H6" s="197">
        <f>PPCL_NG!K6+PPCL_Spot!K6+GT_NG!K6+GT_Spot!K6+Bawana_NG!K6+Bawana_RLNG!K6+Bawana_Spot!K6</f>
        <v>5</v>
      </c>
      <c r="I6" s="197">
        <f>PPCL_NG!R6+PPCL_Spot!R6+GT_NG!R6+GT_Spot!R6+Bawana_NG!R6+Bawana_RLNG!R6+Bawana_Spot!R6</f>
        <v>5</v>
      </c>
      <c r="J6" s="198">
        <f t="shared" si="2"/>
        <v>0</v>
      </c>
      <c r="K6" s="197">
        <f>PPCL_NG!L6+PPCL_Spot!L6+GT_NG!L6+GT_Spot!L6+Bawana_NG!L6+Bawana_RLNG!L6+Bawana_Spot!L6</f>
        <v>23</v>
      </c>
      <c r="L6" s="197">
        <f>PPCL_NG!S6+PPCL_Spot!S6+GT_NG!S6+GT_Spot!S6+Bawana_NG!S6+Bawana_RLNG!S6+Bawana_Spot!S6</f>
        <v>22.9802</v>
      </c>
      <c r="M6" s="198">
        <f t="shared" si="3"/>
        <v>1.980000000000004E-2</v>
      </c>
      <c r="N6" s="197">
        <f>PPCL_NG!M6+PPCL_Spot!M6+GT_NG!M6+GT_Spot!M6+Bawana_NG!M6+Bawana_RLNG!M6+Bawana_Spot!M6</f>
        <v>50</v>
      </c>
      <c r="O6" s="197">
        <f>PPCL_NG!T6+PPCL_Spot!T6+GT_NG!T6+GT_Spot!T6+Bawana_NG!T6+Bawana_RLNG!T6+Bawana_Spot!T6</f>
        <v>49.881320000000002</v>
      </c>
      <c r="P6" s="198">
        <f t="shared" si="4"/>
        <v>0.11867999999999768</v>
      </c>
      <c r="Q6" s="198">
        <f t="shared" si="5"/>
        <v>0.3955600000000068</v>
      </c>
    </row>
    <row r="7" spans="1:17">
      <c r="A7" s="33" t="s">
        <v>49</v>
      </c>
      <c r="B7" s="197">
        <f>PPCL_NG!I7+PPCL_Spot!I7+GT_NG!I7+GT_Spot!I7+Bawana_NG!I7+Bawana_RLNG!I7+Bawana_Spot!I7</f>
        <v>99.61</v>
      </c>
      <c r="C7" s="197">
        <f>PPCL_NG!P7+PPCL_Spot!P7+GT_NG!P7+GT_Spot!P7+Bawana_NG!P7+Bawana_RLNG!P7+Bawana_Spot!P7</f>
        <v>99.443879999999993</v>
      </c>
      <c r="D7" s="198">
        <f t="shared" si="0"/>
        <v>0.16612000000000648</v>
      </c>
      <c r="E7" s="197">
        <f>PPCL_NG!J7+PPCL_Spot!J7+GT_NG!J7+GT_Spot!J7+Bawana_NG!J7+Bawana_RLNG!J7+Bawana_Spot!J7</f>
        <v>45</v>
      </c>
      <c r="F7" s="197">
        <f>PPCL_NG!Q7+PPCL_Spot!Q7+GT_NG!Q7+GT_Spot!Q7+Bawana_NG!Q7+Bawana_RLNG!Q7+Bawana_Spot!Q7</f>
        <v>44.909039999999997</v>
      </c>
      <c r="G7" s="198">
        <f t="shared" si="1"/>
        <v>9.0960000000002594E-2</v>
      </c>
      <c r="H7" s="197">
        <f>PPCL_NG!K7+PPCL_Spot!K7+GT_NG!K7+GT_Spot!K7+Bawana_NG!K7+Bawana_RLNG!K7+Bawana_Spot!K7</f>
        <v>5</v>
      </c>
      <c r="I7" s="197">
        <f>PPCL_NG!R7+PPCL_Spot!R7+GT_NG!R7+GT_Spot!R7+Bawana_NG!R7+Bawana_RLNG!R7+Bawana_Spot!R7</f>
        <v>5</v>
      </c>
      <c r="J7" s="198">
        <f t="shared" si="2"/>
        <v>0</v>
      </c>
      <c r="K7" s="197">
        <f>PPCL_NG!L7+PPCL_Spot!L7+GT_NG!L7+GT_Spot!L7+Bawana_NG!L7+Bawana_RLNG!L7+Bawana_Spot!L7</f>
        <v>23</v>
      </c>
      <c r="L7" s="197">
        <f>PPCL_NG!S7+PPCL_Spot!S7+GT_NG!S7+GT_Spot!S7+Bawana_NG!S7+Bawana_RLNG!S7+Bawana_Spot!S7</f>
        <v>22.9802</v>
      </c>
      <c r="M7" s="198">
        <f t="shared" si="3"/>
        <v>1.980000000000004E-2</v>
      </c>
      <c r="N7" s="197">
        <f>PPCL_NG!M7+PPCL_Spot!M7+GT_NG!M7+GT_Spot!M7+Bawana_NG!M7+Bawana_RLNG!M7+Bawana_Spot!M7</f>
        <v>50</v>
      </c>
      <c r="O7" s="197">
        <f>PPCL_NG!T7+PPCL_Spot!T7+GT_NG!T7+GT_Spot!T7+Bawana_NG!T7+Bawana_RLNG!T7+Bawana_Spot!T7</f>
        <v>49.881320000000002</v>
      </c>
      <c r="P7" s="198">
        <f t="shared" si="4"/>
        <v>0.11867999999999768</v>
      </c>
      <c r="Q7" s="198">
        <f t="shared" si="5"/>
        <v>0.3955600000000068</v>
      </c>
    </row>
    <row r="8" spans="1:17">
      <c r="A8" s="33" t="s">
        <v>50</v>
      </c>
      <c r="B8" s="197">
        <f>PPCL_NG!I8+PPCL_Spot!I8+GT_NG!I8+GT_Spot!I8+Bawana_NG!I8+Bawana_RLNG!I8+Bawana_Spot!I8</f>
        <v>99.61</v>
      </c>
      <c r="C8" s="197">
        <f>PPCL_NG!P8+PPCL_Spot!P8+GT_NG!P8+GT_Spot!P8+Bawana_NG!P8+Bawana_RLNG!P8+Bawana_Spot!P8</f>
        <v>99.443879999999993</v>
      </c>
      <c r="D8" s="198">
        <f t="shared" si="0"/>
        <v>0.16612000000000648</v>
      </c>
      <c r="E8" s="197">
        <f>PPCL_NG!J8+PPCL_Spot!J8+GT_NG!J8+GT_Spot!J8+Bawana_NG!J8+Bawana_RLNG!J8+Bawana_Spot!J8</f>
        <v>45</v>
      </c>
      <c r="F8" s="197">
        <f>PPCL_NG!Q8+PPCL_Spot!Q8+GT_NG!Q8+GT_Spot!Q8+Bawana_NG!Q8+Bawana_RLNG!Q8+Bawana_Spot!Q8</f>
        <v>44.909039999999997</v>
      </c>
      <c r="G8" s="198">
        <f t="shared" si="1"/>
        <v>9.0960000000002594E-2</v>
      </c>
      <c r="H8" s="197">
        <f>PPCL_NG!K8+PPCL_Spot!K8+GT_NG!K8+GT_Spot!K8+Bawana_NG!K8+Bawana_RLNG!K8+Bawana_Spot!K8</f>
        <v>5</v>
      </c>
      <c r="I8" s="197">
        <f>PPCL_NG!R8+PPCL_Spot!R8+GT_NG!R8+GT_Spot!R8+Bawana_NG!R8+Bawana_RLNG!R8+Bawana_Spot!R8</f>
        <v>5</v>
      </c>
      <c r="J8" s="198">
        <f t="shared" si="2"/>
        <v>0</v>
      </c>
      <c r="K8" s="197">
        <f>PPCL_NG!L8+PPCL_Spot!L8+GT_NG!L8+GT_Spot!L8+Bawana_NG!L8+Bawana_RLNG!L8+Bawana_Spot!L8</f>
        <v>23</v>
      </c>
      <c r="L8" s="197">
        <f>PPCL_NG!S8+PPCL_Spot!S8+GT_NG!S8+GT_Spot!S8+Bawana_NG!S8+Bawana_RLNG!S8+Bawana_Spot!S8</f>
        <v>22.9802</v>
      </c>
      <c r="M8" s="198">
        <f t="shared" si="3"/>
        <v>1.980000000000004E-2</v>
      </c>
      <c r="N8" s="197">
        <f>PPCL_NG!M8+PPCL_Spot!M8+GT_NG!M8+GT_Spot!M8+Bawana_NG!M8+Bawana_RLNG!M8+Bawana_Spot!M8</f>
        <v>50</v>
      </c>
      <c r="O8" s="197">
        <f>PPCL_NG!T8+PPCL_Spot!T8+GT_NG!T8+GT_Spot!T8+Bawana_NG!T8+Bawana_RLNG!T8+Bawana_Spot!T8</f>
        <v>49.881320000000002</v>
      </c>
      <c r="P8" s="198">
        <f t="shared" si="4"/>
        <v>0.11867999999999768</v>
      </c>
      <c r="Q8" s="198">
        <f t="shared" si="5"/>
        <v>0.3955600000000068</v>
      </c>
    </row>
    <row r="9" spans="1:17">
      <c r="A9" s="33" t="s">
        <v>51</v>
      </c>
      <c r="B9" s="197">
        <f>PPCL_NG!I9+PPCL_Spot!I9+GT_NG!I9+GT_Spot!I9+Bawana_NG!I9+Bawana_RLNG!I9+Bawana_Spot!I9</f>
        <v>99.61</v>
      </c>
      <c r="C9" s="197">
        <f>PPCL_NG!P9+PPCL_Spot!P9+GT_NG!P9+GT_Spot!P9+Bawana_NG!P9+Bawana_RLNG!P9+Bawana_Spot!P9</f>
        <v>99.443879999999993</v>
      </c>
      <c r="D9" s="198">
        <f t="shared" si="0"/>
        <v>0.16612000000000648</v>
      </c>
      <c r="E9" s="197">
        <f>PPCL_NG!J9+PPCL_Spot!J9+GT_NG!J9+GT_Spot!J9+Bawana_NG!J9+Bawana_RLNG!J9+Bawana_Spot!J9</f>
        <v>45</v>
      </c>
      <c r="F9" s="197">
        <f>PPCL_NG!Q9+PPCL_Spot!Q9+GT_NG!Q9+GT_Spot!Q9+Bawana_NG!Q9+Bawana_RLNG!Q9+Bawana_Spot!Q9</f>
        <v>44.909039999999997</v>
      </c>
      <c r="G9" s="198">
        <f t="shared" si="1"/>
        <v>9.0960000000002594E-2</v>
      </c>
      <c r="H9" s="197">
        <f>PPCL_NG!K9+PPCL_Spot!K9+GT_NG!K9+GT_Spot!K9+Bawana_NG!K9+Bawana_RLNG!K9+Bawana_Spot!K9</f>
        <v>5</v>
      </c>
      <c r="I9" s="197">
        <f>PPCL_NG!R9+PPCL_Spot!R9+GT_NG!R9+GT_Spot!R9+Bawana_NG!R9+Bawana_RLNG!R9+Bawana_Spot!R9</f>
        <v>5</v>
      </c>
      <c r="J9" s="198">
        <f t="shared" si="2"/>
        <v>0</v>
      </c>
      <c r="K9" s="197">
        <f>PPCL_NG!L9+PPCL_Spot!L9+GT_NG!L9+GT_Spot!L9+Bawana_NG!L9+Bawana_RLNG!L9+Bawana_Spot!L9</f>
        <v>23</v>
      </c>
      <c r="L9" s="197">
        <f>PPCL_NG!S9+PPCL_Spot!S9+GT_NG!S9+GT_Spot!S9+Bawana_NG!S9+Bawana_RLNG!S9+Bawana_Spot!S9</f>
        <v>22.9802</v>
      </c>
      <c r="M9" s="198">
        <f t="shared" si="3"/>
        <v>1.980000000000004E-2</v>
      </c>
      <c r="N9" s="197">
        <f>PPCL_NG!M9+PPCL_Spot!M9+GT_NG!M9+GT_Spot!M9+Bawana_NG!M9+Bawana_RLNG!M9+Bawana_Spot!M9</f>
        <v>50</v>
      </c>
      <c r="O9" s="197">
        <f>PPCL_NG!T9+PPCL_Spot!T9+GT_NG!T9+GT_Spot!T9+Bawana_NG!T9+Bawana_RLNG!T9+Bawana_Spot!T9</f>
        <v>49.881320000000002</v>
      </c>
      <c r="P9" s="198">
        <f t="shared" si="4"/>
        <v>0.11867999999999768</v>
      </c>
      <c r="Q9" s="198">
        <f t="shared" si="5"/>
        <v>0.3955600000000068</v>
      </c>
    </row>
    <row r="10" spans="1:17">
      <c r="A10" s="33" t="s">
        <v>52</v>
      </c>
      <c r="B10" s="197">
        <f>PPCL_NG!I10+PPCL_Spot!I10+GT_NG!I10+GT_Spot!I10+Bawana_NG!I10+Bawana_RLNG!I10+Bawana_Spot!I10</f>
        <v>99.61</v>
      </c>
      <c r="C10" s="197">
        <f>PPCL_NG!P10+PPCL_Spot!P10+GT_NG!P10+GT_Spot!P10+Bawana_NG!P10+Bawana_RLNG!P10+Bawana_Spot!P10</f>
        <v>99.443879999999993</v>
      </c>
      <c r="D10" s="198">
        <f t="shared" si="0"/>
        <v>0.16612000000000648</v>
      </c>
      <c r="E10" s="197">
        <f>PPCL_NG!J10+PPCL_Spot!J10+GT_NG!J10+GT_Spot!J10+Bawana_NG!J10+Bawana_RLNG!J10+Bawana_Spot!J10</f>
        <v>45</v>
      </c>
      <c r="F10" s="197">
        <f>PPCL_NG!Q10+PPCL_Spot!Q10+GT_NG!Q10+GT_Spot!Q10+Bawana_NG!Q10+Bawana_RLNG!Q10+Bawana_Spot!Q10</f>
        <v>44.909039999999997</v>
      </c>
      <c r="G10" s="198">
        <f t="shared" si="1"/>
        <v>9.0960000000002594E-2</v>
      </c>
      <c r="H10" s="197">
        <f>PPCL_NG!K10+PPCL_Spot!K10+GT_NG!K10+GT_Spot!K10+Bawana_NG!K10+Bawana_RLNG!K10+Bawana_Spot!K10</f>
        <v>5</v>
      </c>
      <c r="I10" s="197">
        <f>PPCL_NG!R10+PPCL_Spot!R10+GT_NG!R10+GT_Spot!R10+Bawana_NG!R10+Bawana_RLNG!R10+Bawana_Spot!R10</f>
        <v>5</v>
      </c>
      <c r="J10" s="198">
        <f t="shared" si="2"/>
        <v>0</v>
      </c>
      <c r="K10" s="197">
        <f>PPCL_NG!L10+PPCL_Spot!L10+GT_NG!L10+GT_Spot!L10+Bawana_NG!L10+Bawana_RLNG!L10+Bawana_Spot!L10</f>
        <v>23</v>
      </c>
      <c r="L10" s="197">
        <f>PPCL_NG!S10+PPCL_Spot!S10+GT_NG!S10+GT_Spot!S10+Bawana_NG!S10+Bawana_RLNG!S10+Bawana_Spot!S10</f>
        <v>22.9802</v>
      </c>
      <c r="M10" s="198">
        <f t="shared" si="3"/>
        <v>1.980000000000004E-2</v>
      </c>
      <c r="N10" s="197">
        <f>PPCL_NG!M10+PPCL_Spot!M10+GT_NG!M10+GT_Spot!M10+Bawana_NG!M10+Bawana_RLNG!M10+Bawana_Spot!M10</f>
        <v>50</v>
      </c>
      <c r="O10" s="197">
        <f>PPCL_NG!T10+PPCL_Spot!T10+GT_NG!T10+GT_Spot!T10+Bawana_NG!T10+Bawana_RLNG!T10+Bawana_Spot!T10</f>
        <v>49.881320000000002</v>
      </c>
      <c r="P10" s="198">
        <f t="shared" si="4"/>
        <v>0.11867999999999768</v>
      </c>
      <c r="Q10" s="198">
        <f t="shared" si="5"/>
        <v>0.3955600000000068</v>
      </c>
    </row>
    <row r="11" spans="1:17">
      <c r="A11" s="33" t="s">
        <v>53</v>
      </c>
      <c r="B11" s="197">
        <f>PPCL_NG!I11+PPCL_Spot!I11+GT_NG!I11+GT_Spot!I11+Bawana_NG!I11+Bawana_RLNG!I11+Bawana_Spot!I11</f>
        <v>82.89</v>
      </c>
      <c r="C11" s="197">
        <f>PPCL_NG!P11+PPCL_Spot!P11+GT_NG!P11+GT_Spot!P11+Bawana_NG!P11+Bawana_RLNG!P11+Bawana_Spot!P11</f>
        <v>82.723879999999994</v>
      </c>
      <c r="D11" s="198">
        <f t="shared" si="0"/>
        <v>0.16612000000000648</v>
      </c>
      <c r="E11" s="197">
        <f>PPCL_NG!J11+PPCL_Spot!J11+GT_NG!J11+GT_Spot!J11+Bawana_NG!J11+Bawana_RLNG!J11+Bawana_Spot!J11</f>
        <v>47.93</v>
      </c>
      <c r="F11" s="197">
        <f>PPCL_NG!Q11+PPCL_Spot!Q11+GT_NG!Q11+GT_Spot!Q11+Bawana_NG!Q11+Bawana_RLNG!Q11+Bawana_Spot!Q11</f>
        <v>47.839039999999997</v>
      </c>
      <c r="G11" s="198">
        <f t="shared" si="1"/>
        <v>9.0960000000002594E-2</v>
      </c>
      <c r="H11" s="197">
        <f>PPCL_NG!K11+PPCL_Spot!K11+GT_NG!K11+GT_Spot!K11+Bawana_NG!K11+Bawana_RLNG!K11+Bawana_Spot!K11</f>
        <v>5</v>
      </c>
      <c r="I11" s="197">
        <f>PPCL_NG!R11+PPCL_Spot!R11+GT_NG!R11+GT_Spot!R11+Bawana_NG!R11+Bawana_RLNG!R11+Bawana_Spot!R11</f>
        <v>5</v>
      </c>
      <c r="J11" s="198">
        <f t="shared" si="2"/>
        <v>0</v>
      </c>
      <c r="K11" s="197">
        <f>PPCL_NG!L11+PPCL_Spot!L11+GT_NG!L11+GT_Spot!L11+Bawana_NG!L11+Bawana_RLNG!L11+Bawana_Spot!L11</f>
        <v>23</v>
      </c>
      <c r="L11" s="197">
        <f>PPCL_NG!S11+PPCL_Spot!S11+GT_NG!S11+GT_Spot!S11+Bawana_NG!S11+Bawana_RLNG!S11+Bawana_Spot!S11</f>
        <v>22.9802</v>
      </c>
      <c r="M11" s="198">
        <f t="shared" si="3"/>
        <v>1.980000000000004E-2</v>
      </c>
      <c r="N11" s="197">
        <f>PPCL_NG!M11+PPCL_Spot!M11+GT_NG!M11+GT_Spot!M11+Bawana_NG!M11+Bawana_RLNG!M11+Bawana_Spot!M11</f>
        <v>57.92</v>
      </c>
      <c r="O11" s="197">
        <f>PPCL_NG!T11+PPCL_Spot!T11+GT_NG!T11+GT_Spot!T11+Bawana_NG!T11+Bawana_RLNG!T11+Bawana_Spot!T11</f>
        <v>57.801320000000004</v>
      </c>
      <c r="P11" s="198">
        <f t="shared" si="4"/>
        <v>0.11867999999999768</v>
      </c>
      <c r="Q11" s="198">
        <f t="shared" si="5"/>
        <v>0.3955600000000068</v>
      </c>
    </row>
    <row r="12" spans="1:17">
      <c r="A12" s="33" t="s">
        <v>54</v>
      </c>
      <c r="B12" s="197">
        <f>PPCL_NG!I12+PPCL_Spot!I12+GT_NG!I12+GT_Spot!I12+Bawana_NG!I12+Bawana_RLNG!I12+Bawana_Spot!I12</f>
        <v>82.89</v>
      </c>
      <c r="C12" s="197">
        <f>PPCL_NG!P12+PPCL_Spot!P12+GT_NG!P12+GT_Spot!P12+Bawana_NG!P12+Bawana_RLNG!P12+Bawana_Spot!P12</f>
        <v>82.723879999999994</v>
      </c>
      <c r="D12" s="198">
        <f t="shared" si="0"/>
        <v>0.16612000000000648</v>
      </c>
      <c r="E12" s="197">
        <f>PPCL_NG!J12+PPCL_Spot!J12+GT_NG!J12+GT_Spot!J12+Bawana_NG!J12+Bawana_RLNG!J12+Bawana_Spot!J12</f>
        <v>47.93</v>
      </c>
      <c r="F12" s="197">
        <f>PPCL_NG!Q12+PPCL_Spot!Q12+GT_NG!Q12+GT_Spot!Q12+Bawana_NG!Q12+Bawana_RLNG!Q12+Bawana_Spot!Q12</f>
        <v>47.839039999999997</v>
      </c>
      <c r="G12" s="198">
        <f t="shared" si="1"/>
        <v>9.0960000000002594E-2</v>
      </c>
      <c r="H12" s="197">
        <f>PPCL_NG!K12+PPCL_Spot!K12+GT_NG!K12+GT_Spot!K12+Bawana_NG!K12+Bawana_RLNG!K12+Bawana_Spot!K12</f>
        <v>5</v>
      </c>
      <c r="I12" s="197">
        <f>PPCL_NG!R12+PPCL_Spot!R12+GT_NG!R12+GT_Spot!R12+Bawana_NG!R12+Bawana_RLNG!R12+Bawana_Spot!R12</f>
        <v>5</v>
      </c>
      <c r="J12" s="198">
        <f t="shared" si="2"/>
        <v>0</v>
      </c>
      <c r="K12" s="197">
        <f>PPCL_NG!L12+PPCL_Spot!L12+GT_NG!L12+GT_Spot!L12+Bawana_NG!L12+Bawana_RLNG!L12+Bawana_Spot!L12</f>
        <v>23</v>
      </c>
      <c r="L12" s="197">
        <f>PPCL_NG!S12+PPCL_Spot!S12+GT_NG!S12+GT_Spot!S12+Bawana_NG!S12+Bawana_RLNG!S12+Bawana_Spot!S12</f>
        <v>22.9802</v>
      </c>
      <c r="M12" s="198">
        <f t="shared" si="3"/>
        <v>1.980000000000004E-2</v>
      </c>
      <c r="N12" s="197">
        <f>PPCL_NG!M12+PPCL_Spot!M12+GT_NG!M12+GT_Spot!M12+Bawana_NG!M12+Bawana_RLNG!M12+Bawana_Spot!M12</f>
        <v>57.92</v>
      </c>
      <c r="O12" s="197">
        <f>PPCL_NG!T12+PPCL_Spot!T12+GT_NG!T12+GT_Spot!T12+Bawana_NG!T12+Bawana_RLNG!T12+Bawana_Spot!T12</f>
        <v>57.801320000000004</v>
      </c>
      <c r="P12" s="198">
        <f t="shared" si="4"/>
        <v>0.11867999999999768</v>
      </c>
      <c r="Q12" s="198">
        <f t="shared" si="5"/>
        <v>0.3955600000000068</v>
      </c>
    </row>
    <row r="13" spans="1:17">
      <c r="A13" s="33" t="s">
        <v>55</v>
      </c>
      <c r="B13" s="197">
        <f>PPCL_NG!I13+PPCL_Spot!I13+GT_NG!I13+GT_Spot!I13+Bawana_NG!I13+Bawana_RLNG!I13+Bawana_Spot!I13</f>
        <v>82.89</v>
      </c>
      <c r="C13" s="197">
        <f>PPCL_NG!P13+PPCL_Spot!P13+GT_NG!P13+GT_Spot!P13+Bawana_NG!P13+Bawana_RLNG!P13+Bawana_Spot!P13</f>
        <v>82.723879999999994</v>
      </c>
      <c r="D13" s="198">
        <f t="shared" si="0"/>
        <v>0.16612000000000648</v>
      </c>
      <c r="E13" s="197">
        <f>PPCL_NG!J13+PPCL_Spot!J13+GT_NG!J13+GT_Spot!J13+Bawana_NG!J13+Bawana_RLNG!J13+Bawana_Spot!J13</f>
        <v>47.93</v>
      </c>
      <c r="F13" s="197">
        <f>PPCL_NG!Q13+PPCL_Spot!Q13+GT_NG!Q13+GT_Spot!Q13+Bawana_NG!Q13+Bawana_RLNG!Q13+Bawana_Spot!Q13</f>
        <v>47.839039999999997</v>
      </c>
      <c r="G13" s="198">
        <f t="shared" si="1"/>
        <v>9.0960000000002594E-2</v>
      </c>
      <c r="H13" s="197">
        <f>PPCL_NG!K13+PPCL_Spot!K13+GT_NG!K13+GT_Spot!K13+Bawana_NG!K13+Bawana_RLNG!K13+Bawana_Spot!K13</f>
        <v>5</v>
      </c>
      <c r="I13" s="197">
        <f>PPCL_NG!R13+PPCL_Spot!R13+GT_NG!R13+GT_Spot!R13+Bawana_NG!R13+Bawana_RLNG!R13+Bawana_Spot!R13</f>
        <v>5</v>
      </c>
      <c r="J13" s="198">
        <f t="shared" si="2"/>
        <v>0</v>
      </c>
      <c r="K13" s="197">
        <f>PPCL_NG!L13+PPCL_Spot!L13+GT_NG!L13+GT_Spot!L13+Bawana_NG!L13+Bawana_RLNG!L13+Bawana_Spot!L13</f>
        <v>23</v>
      </c>
      <c r="L13" s="197">
        <f>PPCL_NG!S13+PPCL_Spot!S13+GT_NG!S13+GT_Spot!S13+Bawana_NG!S13+Bawana_RLNG!S13+Bawana_Spot!S13</f>
        <v>22.9802</v>
      </c>
      <c r="M13" s="198">
        <f t="shared" si="3"/>
        <v>1.980000000000004E-2</v>
      </c>
      <c r="N13" s="197">
        <f>PPCL_NG!M13+PPCL_Spot!M13+GT_NG!M13+GT_Spot!M13+Bawana_NG!M13+Bawana_RLNG!M13+Bawana_Spot!M13</f>
        <v>57.92</v>
      </c>
      <c r="O13" s="197">
        <f>PPCL_NG!T13+PPCL_Spot!T13+GT_NG!T13+GT_Spot!T13+Bawana_NG!T13+Bawana_RLNG!T13+Bawana_Spot!T13</f>
        <v>57.801320000000004</v>
      </c>
      <c r="P13" s="198">
        <f t="shared" si="4"/>
        <v>0.11867999999999768</v>
      </c>
      <c r="Q13" s="198">
        <f t="shared" si="5"/>
        <v>0.3955600000000068</v>
      </c>
    </row>
    <row r="14" spans="1:17">
      <c r="A14" s="33" t="s">
        <v>56</v>
      </c>
      <c r="B14" s="197">
        <f>PPCL_NG!I14+PPCL_Spot!I14+GT_NG!I14+GT_Spot!I14+Bawana_NG!I14+Bawana_RLNG!I14+Bawana_Spot!I14</f>
        <v>82.89</v>
      </c>
      <c r="C14" s="197">
        <f>PPCL_NG!P14+PPCL_Spot!P14+GT_NG!P14+GT_Spot!P14+Bawana_NG!P14+Bawana_RLNG!P14+Bawana_Spot!P14</f>
        <v>82.723879999999994</v>
      </c>
      <c r="D14" s="198">
        <f t="shared" si="0"/>
        <v>0.16612000000000648</v>
      </c>
      <c r="E14" s="197">
        <f>PPCL_NG!J14+PPCL_Spot!J14+GT_NG!J14+GT_Spot!J14+Bawana_NG!J14+Bawana_RLNG!J14+Bawana_Spot!J14</f>
        <v>47.93</v>
      </c>
      <c r="F14" s="197">
        <f>PPCL_NG!Q14+PPCL_Spot!Q14+GT_NG!Q14+GT_Spot!Q14+Bawana_NG!Q14+Bawana_RLNG!Q14+Bawana_Spot!Q14</f>
        <v>47.839039999999997</v>
      </c>
      <c r="G14" s="198">
        <f t="shared" si="1"/>
        <v>9.0960000000002594E-2</v>
      </c>
      <c r="H14" s="197">
        <f>PPCL_NG!K14+PPCL_Spot!K14+GT_NG!K14+GT_Spot!K14+Bawana_NG!K14+Bawana_RLNG!K14+Bawana_Spot!K14</f>
        <v>5</v>
      </c>
      <c r="I14" s="197">
        <f>PPCL_NG!R14+PPCL_Spot!R14+GT_NG!R14+GT_Spot!R14+Bawana_NG!R14+Bawana_RLNG!R14+Bawana_Spot!R14</f>
        <v>5</v>
      </c>
      <c r="J14" s="198">
        <f t="shared" si="2"/>
        <v>0</v>
      </c>
      <c r="K14" s="197">
        <f>PPCL_NG!L14+PPCL_Spot!L14+GT_NG!L14+GT_Spot!L14+Bawana_NG!L14+Bawana_RLNG!L14+Bawana_Spot!L14</f>
        <v>23</v>
      </c>
      <c r="L14" s="197">
        <f>PPCL_NG!S14+PPCL_Spot!S14+GT_NG!S14+GT_Spot!S14+Bawana_NG!S14+Bawana_RLNG!S14+Bawana_Spot!S14</f>
        <v>22.9802</v>
      </c>
      <c r="M14" s="198">
        <f t="shared" si="3"/>
        <v>1.980000000000004E-2</v>
      </c>
      <c r="N14" s="197">
        <f>PPCL_NG!M14+PPCL_Spot!M14+GT_NG!M14+GT_Spot!M14+Bawana_NG!M14+Bawana_RLNG!M14+Bawana_Spot!M14</f>
        <v>57.92</v>
      </c>
      <c r="O14" s="197">
        <f>PPCL_NG!T14+PPCL_Spot!T14+GT_NG!T14+GT_Spot!T14+Bawana_NG!T14+Bawana_RLNG!T14+Bawana_Spot!T14</f>
        <v>57.801320000000004</v>
      </c>
      <c r="P14" s="198">
        <f t="shared" si="4"/>
        <v>0.11867999999999768</v>
      </c>
      <c r="Q14" s="198">
        <f t="shared" si="5"/>
        <v>0.3955600000000068</v>
      </c>
    </row>
    <row r="15" spans="1:17">
      <c r="A15" s="33" t="s">
        <v>57</v>
      </c>
      <c r="B15" s="197">
        <f>PPCL_NG!I15+PPCL_Spot!I15+GT_NG!I15+GT_Spot!I15+Bawana_NG!I15+Bawana_RLNG!I15+Bawana_Spot!I15</f>
        <v>82.89</v>
      </c>
      <c r="C15" s="197">
        <f>PPCL_NG!P15+PPCL_Spot!P15+GT_NG!P15+GT_Spot!P15+Bawana_NG!P15+Bawana_RLNG!P15+Bawana_Spot!P15</f>
        <v>82.723879999999994</v>
      </c>
      <c r="D15" s="198">
        <f t="shared" si="0"/>
        <v>0.16612000000000648</v>
      </c>
      <c r="E15" s="197">
        <f>PPCL_NG!J15+PPCL_Spot!J15+GT_NG!J15+GT_Spot!J15+Bawana_NG!J15+Bawana_RLNG!J15+Bawana_Spot!J15</f>
        <v>47.93</v>
      </c>
      <c r="F15" s="197">
        <f>PPCL_NG!Q15+PPCL_Spot!Q15+GT_NG!Q15+GT_Spot!Q15+Bawana_NG!Q15+Bawana_RLNG!Q15+Bawana_Spot!Q15</f>
        <v>47.839039999999997</v>
      </c>
      <c r="G15" s="198">
        <f t="shared" si="1"/>
        <v>9.0960000000002594E-2</v>
      </c>
      <c r="H15" s="197">
        <f>PPCL_NG!K15+PPCL_Spot!K15+GT_NG!K15+GT_Spot!K15+Bawana_NG!K15+Bawana_RLNG!K15+Bawana_Spot!K15</f>
        <v>5</v>
      </c>
      <c r="I15" s="197">
        <f>PPCL_NG!R15+PPCL_Spot!R15+GT_NG!R15+GT_Spot!R15+Bawana_NG!R15+Bawana_RLNG!R15+Bawana_Spot!R15</f>
        <v>5</v>
      </c>
      <c r="J15" s="198">
        <f t="shared" si="2"/>
        <v>0</v>
      </c>
      <c r="K15" s="197">
        <f>PPCL_NG!L15+PPCL_Spot!L15+GT_NG!L15+GT_Spot!L15+Bawana_NG!L15+Bawana_RLNG!L15+Bawana_Spot!L15</f>
        <v>23</v>
      </c>
      <c r="L15" s="197">
        <f>PPCL_NG!S15+PPCL_Spot!S15+GT_NG!S15+GT_Spot!S15+Bawana_NG!S15+Bawana_RLNG!S15+Bawana_Spot!S15</f>
        <v>22.9802</v>
      </c>
      <c r="M15" s="198">
        <f t="shared" si="3"/>
        <v>1.980000000000004E-2</v>
      </c>
      <c r="N15" s="197">
        <f>PPCL_NG!M15+PPCL_Spot!M15+GT_NG!M15+GT_Spot!M15+Bawana_NG!M15+Bawana_RLNG!M15+Bawana_Spot!M15</f>
        <v>57.92</v>
      </c>
      <c r="O15" s="197">
        <f>PPCL_NG!T15+PPCL_Spot!T15+GT_NG!T15+GT_Spot!T15+Bawana_NG!T15+Bawana_RLNG!T15+Bawana_Spot!T15</f>
        <v>57.801320000000004</v>
      </c>
      <c r="P15" s="198">
        <f t="shared" si="4"/>
        <v>0.11867999999999768</v>
      </c>
      <c r="Q15" s="198">
        <f t="shared" si="5"/>
        <v>0.3955600000000068</v>
      </c>
    </row>
    <row r="16" spans="1:17">
      <c r="A16" s="33" t="s">
        <v>58</v>
      </c>
      <c r="B16" s="197">
        <f>PPCL_NG!I16+PPCL_Spot!I16+GT_NG!I16+GT_Spot!I16+Bawana_NG!I16+Bawana_RLNG!I16+Bawana_Spot!I16</f>
        <v>82.89</v>
      </c>
      <c r="C16" s="197">
        <f>PPCL_NG!P16+PPCL_Spot!P16+GT_NG!P16+GT_Spot!P16+Bawana_NG!P16+Bawana_RLNG!P16+Bawana_Spot!P16</f>
        <v>82.723879999999994</v>
      </c>
      <c r="D16" s="198">
        <f t="shared" si="0"/>
        <v>0.16612000000000648</v>
      </c>
      <c r="E16" s="197">
        <f>PPCL_NG!J16+PPCL_Spot!J16+GT_NG!J16+GT_Spot!J16+Bawana_NG!J16+Bawana_RLNG!J16+Bawana_Spot!J16</f>
        <v>47.93</v>
      </c>
      <c r="F16" s="197">
        <f>PPCL_NG!Q16+PPCL_Spot!Q16+GT_NG!Q16+GT_Spot!Q16+Bawana_NG!Q16+Bawana_RLNG!Q16+Bawana_Spot!Q16</f>
        <v>47.839039999999997</v>
      </c>
      <c r="G16" s="198">
        <f t="shared" si="1"/>
        <v>9.0960000000002594E-2</v>
      </c>
      <c r="H16" s="197">
        <f>PPCL_NG!K16+PPCL_Spot!K16+GT_NG!K16+GT_Spot!K16+Bawana_NG!K16+Bawana_RLNG!K16+Bawana_Spot!K16</f>
        <v>5</v>
      </c>
      <c r="I16" s="197">
        <f>PPCL_NG!R16+PPCL_Spot!R16+GT_NG!R16+GT_Spot!R16+Bawana_NG!R16+Bawana_RLNG!R16+Bawana_Spot!R16</f>
        <v>5</v>
      </c>
      <c r="J16" s="198">
        <f t="shared" si="2"/>
        <v>0</v>
      </c>
      <c r="K16" s="197">
        <f>PPCL_NG!L16+PPCL_Spot!L16+GT_NG!L16+GT_Spot!L16+Bawana_NG!L16+Bawana_RLNG!L16+Bawana_Spot!L16</f>
        <v>23</v>
      </c>
      <c r="L16" s="197">
        <f>PPCL_NG!S16+PPCL_Spot!S16+GT_NG!S16+GT_Spot!S16+Bawana_NG!S16+Bawana_RLNG!S16+Bawana_Spot!S16</f>
        <v>22.9802</v>
      </c>
      <c r="M16" s="198">
        <f t="shared" si="3"/>
        <v>1.980000000000004E-2</v>
      </c>
      <c r="N16" s="197">
        <f>PPCL_NG!M16+PPCL_Spot!M16+GT_NG!M16+GT_Spot!M16+Bawana_NG!M16+Bawana_RLNG!M16+Bawana_Spot!M16</f>
        <v>57.92</v>
      </c>
      <c r="O16" s="197">
        <f>PPCL_NG!T16+PPCL_Spot!T16+GT_NG!T16+GT_Spot!T16+Bawana_NG!T16+Bawana_RLNG!T16+Bawana_Spot!T16</f>
        <v>57.801320000000004</v>
      </c>
      <c r="P16" s="198">
        <f t="shared" si="4"/>
        <v>0.11867999999999768</v>
      </c>
      <c r="Q16" s="198">
        <f t="shared" si="5"/>
        <v>0.3955600000000068</v>
      </c>
    </row>
    <row r="17" spans="1:17">
      <c r="A17" s="33" t="s">
        <v>59</v>
      </c>
      <c r="B17" s="197">
        <f>PPCL_NG!I17+PPCL_Spot!I17+GT_NG!I17+GT_Spot!I17+Bawana_NG!I17+Bawana_RLNG!I17+Bawana_Spot!I17</f>
        <v>82.89</v>
      </c>
      <c r="C17" s="197">
        <f>PPCL_NG!P17+PPCL_Spot!P17+GT_NG!P17+GT_Spot!P17+Bawana_NG!P17+Bawana_RLNG!P17+Bawana_Spot!P17</f>
        <v>82.723879999999994</v>
      </c>
      <c r="D17" s="198">
        <f t="shared" si="0"/>
        <v>0.16612000000000648</v>
      </c>
      <c r="E17" s="197">
        <f>PPCL_NG!J17+PPCL_Spot!J17+GT_NG!J17+GT_Spot!J17+Bawana_NG!J17+Bawana_RLNG!J17+Bawana_Spot!J17</f>
        <v>47.93</v>
      </c>
      <c r="F17" s="197">
        <f>PPCL_NG!Q17+PPCL_Spot!Q17+GT_NG!Q17+GT_Spot!Q17+Bawana_NG!Q17+Bawana_RLNG!Q17+Bawana_Spot!Q17</f>
        <v>47.839039999999997</v>
      </c>
      <c r="G17" s="198">
        <f t="shared" si="1"/>
        <v>9.0960000000002594E-2</v>
      </c>
      <c r="H17" s="197">
        <f>PPCL_NG!K17+PPCL_Spot!K17+GT_NG!K17+GT_Spot!K17+Bawana_NG!K17+Bawana_RLNG!K17+Bawana_Spot!K17</f>
        <v>5</v>
      </c>
      <c r="I17" s="197">
        <f>PPCL_NG!R17+PPCL_Spot!R17+GT_NG!R17+GT_Spot!R17+Bawana_NG!R17+Bawana_RLNG!R17+Bawana_Spot!R17</f>
        <v>5</v>
      </c>
      <c r="J17" s="198">
        <f t="shared" si="2"/>
        <v>0</v>
      </c>
      <c r="K17" s="197">
        <f>PPCL_NG!L17+PPCL_Spot!L17+GT_NG!L17+GT_Spot!L17+Bawana_NG!L17+Bawana_RLNG!L17+Bawana_Spot!L17</f>
        <v>23</v>
      </c>
      <c r="L17" s="197">
        <f>PPCL_NG!S17+PPCL_Spot!S17+GT_NG!S17+GT_Spot!S17+Bawana_NG!S17+Bawana_RLNG!S17+Bawana_Spot!S17</f>
        <v>22.9802</v>
      </c>
      <c r="M17" s="198">
        <f t="shared" si="3"/>
        <v>1.980000000000004E-2</v>
      </c>
      <c r="N17" s="197">
        <f>PPCL_NG!M17+PPCL_Spot!M17+GT_NG!M17+GT_Spot!M17+Bawana_NG!M17+Bawana_RLNG!M17+Bawana_Spot!M17</f>
        <v>57.92</v>
      </c>
      <c r="O17" s="197">
        <f>PPCL_NG!T17+PPCL_Spot!T17+GT_NG!T17+GT_Spot!T17+Bawana_NG!T17+Bawana_RLNG!T17+Bawana_Spot!T17</f>
        <v>57.801320000000004</v>
      </c>
      <c r="P17" s="198">
        <f t="shared" si="4"/>
        <v>0.11867999999999768</v>
      </c>
      <c r="Q17" s="198">
        <f t="shared" si="5"/>
        <v>0.3955600000000068</v>
      </c>
    </row>
    <row r="18" spans="1:17">
      <c r="A18" s="33" t="s">
        <v>60</v>
      </c>
      <c r="B18" s="197">
        <f>PPCL_NG!I18+PPCL_Spot!I18+GT_NG!I18+GT_Spot!I18+Bawana_NG!I18+Bawana_RLNG!I18+Bawana_Spot!I18</f>
        <v>82.89</v>
      </c>
      <c r="C18" s="197">
        <f>PPCL_NG!P18+PPCL_Spot!P18+GT_NG!P18+GT_Spot!P18+Bawana_NG!P18+Bawana_RLNG!P18+Bawana_Spot!P18</f>
        <v>82.723879999999994</v>
      </c>
      <c r="D18" s="198">
        <f t="shared" si="0"/>
        <v>0.16612000000000648</v>
      </c>
      <c r="E18" s="197">
        <f>PPCL_NG!J18+PPCL_Spot!J18+GT_NG!J18+GT_Spot!J18+Bawana_NG!J18+Bawana_RLNG!J18+Bawana_Spot!J18</f>
        <v>47.93</v>
      </c>
      <c r="F18" s="197">
        <f>PPCL_NG!Q18+PPCL_Spot!Q18+GT_NG!Q18+GT_Spot!Q18+Bawana_NG!Q18+Bawana_RLNG!Q18+Bawana_Spot!Q18</f>
        <v>47.839039999999997</v>
      </c>
      <c r="G18" s="198">
        <f t="shared" si="1"/>
        <v>9.0960000000002594E-2</v>
      </c>
      <c r="H18" s="197">
        <f>PPCL_NG!K18+PPCL_Spot!K18+GT_NG!K18+GT_Spot!K18+Bawana_NG!K18+Bawana_RLNG!K18+Bawana_Spot!K18</f>
        <v>5</v>
      </c>
      <c r="I18" s="197">
        <f>PPCL_NG!R18+PPCL_Spot!R18+GT_NG!R18+GT_Spot!R18+Bawana_NG!R18+Bawana_RLNG!R18+Bawana_Spot!R18</f>
        <v>5</v>
      </c>
      <c r="J18" s="198">
        <f t="shared" si="2"/>
        <v>0</v>
      </c>
      <c r="K18" s="197">
        <f>PPCL_NG!L18+PPCL_Spot!L18+GT_NG!L18+GT_Spot!L18+Bawana_NG!L18+Bawana_RLNG!L18+Bawana_Spot!L18</f>
        <v>23</v>
      </c>
      <c r="L18" s="197">
        <f>PPCL_NG!S18+PPCL_Spot!S18+GT_NG!S18+GT_Spot!S18+Bawana_NG!S18+Bawana_RLNG!S18+Bawana_Spot!S18</f>
        <v>22.9802</v>
      </c>
      <c r="M18" s="198">
        <f t="shared" si="3"/>
        <v>1.980000000000004E-2</v>
      </c>
      <c r="N18" s="197">
        <f>PPCL_NG!M18+PPCL_Spot!M18+GT_NG!M18+GT_Spot!M18+Bawana_NG!M18+Bawana_RLNG!M18+Bawana_Spot!M18</f>
        <v>57.92</v>
      </c>
      <c r="O18" s="197">
        <f>PPCL_NG!T18+PPCL_Spot!T18+GT_NG!T18+GT_Spot!T18+Bawana_NG!T18+Bawana_RLNG!T18+Bawana_Spot!T18</f>
        <v>57.801320000000004</v>
      </c>
      <c r="P18" s="198">
        <f t="shared" si="4"/>
        <v>0.11867999999999768</v>
      </c>
      <c r="Q18" s="198">
        <f t="shared" si="5"/>
        <v>0.3955600000000068</v>
      </c>
    </row>
    <row r="19" spans="1:17">
      <c r="A19" s="33" t="s">
        <v>61</v>
      </c>
      <c r="B19" s="197">
        <f>PPCL_NG!I19+PPCL_Spot!I19+GT_NG!I19+GT_Spot!I19+Bawana_NG!I19+Bawana_RLNG!I19+Bawana_Spot!I19</f>
        <v>82.89</v>
      </c>
      <c r="C19" s="197">
        <f>PPCL_NG!P19+PPCL_Spot!P19+GT_NG!P19+GT_Spot!P19+Bawana_NG!P19+Bawana_RLNG!P19+Bawana_Spot!P19</f>
        <v>82.723879999999994</v>
      </c>
      <c r="D19" s="198">
        <f t="shared" si="0"/>
        <v>0.16612000000000648</v>
      </c>
      <c r="E19" s="197">
        <f>PPCL_NG!J19+PPCL_Spot!J19+GT_NG!J19+GT_Spot!J19+Bawana_NG!J19+Bawana_RLNG!J19+Bawana_Spot!J19</f>
        <v>47.93</v>
      </c>
      <c r="F19" s="197">
        <f>PPCL_NG!Q19+PPCL_Spot!Q19+GT_NG!Q19+GT_Spot!Q19+Bawana_NG!Q19+Bawana_RLNG!Q19+Bawana_Spot!Q19</f>
        <v>47.839039999999997</v>
      </c>
      <c r="G19" s="198">
        <f t="shared" si="1"/>
        <v>9.0960000000002594E-2</v>
      </c>
      <c r="H19" s="197">
        <f>PPCL_NG!K19+PPCL_Spot!K19+GT_NG!K19+GT_Spot!K19+Bawana_NG!K19+Bawana_RLNG!K19+Bawana_Spot!K19</f>
        <v>5</v>
      </c>
      <c r="I19" s="197">
        <f>PPCL_NG!R19+PPCL_Spot!R19+GT_NG!R19+GT_Spot!R19+Bawana_NG!R19+Bawana_RLNG!R19+Bawana_Spot!R19</f>
        <v>5</v>
      </c>
      <c r="J19" s="198">
        <f t="shared" si="2"/>
        <v>0</v>
      </c>
      <c r="K19" s="197">
        <f>PPCL_NG!L19+PPCL_Spot!L19+GT_NG!L19+GT_Spot!L19+Bawana_NG!L19+Bawana_RLNG!L19+Bawana_Spot!L19</f>
        <v>23</v>
      </c>
      <c r="L19" s="197">
        <f>PPCL_NG!S19+PPCL_Spot!S19+GT_NG!S19+GT_Spot!S19+Bawana_NG!S19+Bawana_RLNG!S19+Bawana_Spot!S19</f>
        <v>22.9802</v>
      </c>
      <c r="M19" s="198">
        <f t="shared" si="3"/>
        <v>1.980000000000004E-2</v>
      </c>
      <c r="N19" s="197">
        <f>PPCL_NG!M19+PPCL_Spot!M19+GT_NG!M19+GT_Spot!M19+Bawana_NG!M19+Bawana_RLNG!M19+Bawana_Spot!M19</f>
        <v>57.92</v>
      </c>
      <c r="O19" s="197">
        <f>PPCL_NG!T19+PPCL_Spot!T19+GT_NG!T19+GT_Spot!T19+Bawana_NG!T19+Bawana_RLNG!T19+Bawana_Spot!T19</f>
        <v>57.801320000000004</v>
      </c>
      <c r="P19" s="198">
        <f t="shared" si="4"/>
        <v>0.11867999999999768</v>
      </c>
      <c r="Q19" s="198">
        <f t="shared" si="5"/>
        <v>0.3955600000000068</v>
      </c>
    </row>
    <row r="20" spans="1:17">
      <c r="A20" s="33" t="s">
        <v>62</v>
      </c>
      <c r="B20" s="197">
        <f>PPCL_NG!I20+PPCL_Spot!I20+GT_NG!I20+GT_Spot!I20+Bawana_NG!I20+Bawana_RLNG!I20+Bawana_Spot!I20</f>
        <v>82.89</v>
      </c>
      <c r="C20" s="197">
        <f>PPCL_NG!P20+PPCL_Spot!P20+GT_NG!P20+GT_Spot!P20+Bawana_NG!P20+Bawana_RLNG!P20+Bawana_Spot!P20</f>
        <v>82.723879999999994</v>
      </c>
      <c r="D20" s="198">
        <f t="shared" si="0"/>
        <v>0.16612000000000648</v>
      </c>
      <c r="E20" s="197">
        <f>PPCL_NG!J20+PPCL_Spot!J20+GT_NG!J20+GT_Spot!J20+Bawana_NG!J20+Bawana_RLNG!J20+Bawana_Spot!J20</f>
        <v>47.93</v>
      </c>
      <c r="F20" s="197">
        <f>PPCL_NG!Q20+PPCL_Spot!Q20+GT_NG!Q20+GT_Spot!Q20+Bawana_NG!Q20+Bawana_RLNG!Q20+Bawana_Spot!Q20</f>
        <v>47.839039999999997</v>
      </c>
      <c r="G20" s="198">
        <f t="shared" si="1"/>
        <v>9.0960000000002594E-2</v>
      </c>
      <c r="H20" s="197">
        <f>PPCL_NG!K20+PPCL_Spot!K20+GT_NG!K20+GT_Spot!K20+Bawana_NG!K20+Bawana_RLNG!K20+Bawana_Spot!K20</f>
        <v>5</v>
      </c>
      <c r="I20" s="197">
        <f>PPCL_NG!R20+PPCL_Spot!R20+GT_NG!R20+GT_Spot!R20+Bawana_NG!R20+Bawana_RLNG!R20+Bawana_Spot!R20</f>
        <v>5</v>
      </c>
      <c r="J20" s="198">
        <f t="shared" si="2"/>
        <v>0</v>
      </c>
      <c r="K20" s="197">
        <f>PPCL_NG!L20+PPCL_Spot!L20+GT_NG!L20+GT_Spot!L20+Bawana_NG!L20+Bawana_RLNG!L20+Bawana_Spot!L20</f>
        <v>23</v>
      </c>
      <c r="L20" s="197">
        <f>PPCL_NG!S20+PPCL_Spot!S20+GT_NG!S20+GT_Spot!S20+Bawana_NG!S20+Bawana_RLNG!S20+Bawana_Spot!S20</f>
        <v>22.9802</v>
      </c>
      <c r="M20" s="198">
        <f t="shared" si="3"/>
        <v>1.980000000000004E-2</v>
      </c>
      <c r="N20" s="197">
        <f>PPCL_NG!M20+PPCL_Spot!M20+GT_NG!M20+GT_Spot!M20+Bawana_NG!M20+Bawana_RLNG!M20+Bawana_Spot!M20</f>
        <v>57.92</v>
      </c>
      <c r="O20" s="197">
        <f>PPCL_NG!T20+PPCL_Spot!T20+GT_NG!T20+GT_Spot!T20+Bawana_NG!T20+Bawana_RLNG!T20+Bawana_Spot!T20</f>
        <v>57.801320000000004</v>
      </c>
      <c r="P20" s="198">
        <f t="shared" si="4"/>
        <v>0.11867999999999768</v>
      </c>
      <c r="Q20" s="198">
        <f t="shared" si="5"/>
        <v>0.3955600000000068</v>
      </c>
    </row>
    <row r="21" spans="1:17">
      <c r="A21" s="33" t="s">
        <v>63</v>
      </c>
      <c r="B21" s="197">
        <f>PPCL_NG!I21+PPCL_Spot!I21+GT_NG!I21+GT_Spot!I21+Bawana_NG!I21+Bawana_RLNG!I21+Bawana_Spot!I21</f>
        <v>82.89</v>
      </c>
      <c r="C21" s="197">
        <f>PPCL_NG!P21+PPCL_Spot!P21+GT_NG!P21+GT_Spot!P21+Bawana_NG!P21+Bawana_RLNG!P21+Bawana_Spot!P21</f>
        <v>82.723879999999994</v>
      </c>
      <c r="D21" s="198">
        <f t="shared" si="0"/>
        <v>0.16612000000000648</v>
      </c>
      <c r="E21" s="197">
        <f>PPCL_NG!J21+PPCL_Spot!J21+GT_NG!J21+GT_Spot!J21+Bawana_NG!J21+Bawana_RLNG!J21+Bawana_Spot!J21</f>
        <v>47.93</v>
      </c>
      <c r="F21" s="197">
        <f>PPCL_NG!Q21+PPCL_Spot!Q21+GT_NG!Q21+GT_Spot!Q21+Bawana_NG!Q21+Bawana_RLNG!Q21+Bawana_Spot!Q21</f>
        <v>47.839039999999997</v>
      </c>
      <c r="G21" s="198">
        <f t="shared" si="1"/>
        <v>9.0960000000002594E-2</v>
      </c>
      <c r="H21" s="197">
        <f>PPCL_NG!K21+PPCL_Spot!K21+GT_NG!K21+GT_Spot!K21+Bawana_NG!K21+Bawana_RLNG!K21+Bawana_Spot!K21</f>
        <v>5</v>
      </c>
      <c r="I21" s="197">
        <f>PPCL_NG!R21+PPCL_Spot!R21+GT_NG!R21+GT_Spot!R21+Bawana_NG!R21+Bawana_RLNG!R21+Bawana_Spot!R21</f>
        <v>5</v>
      </c>
      <c r="J21" s="198">
        <f t="shared" si="2"/>
        <v>0</v>
      </c>
      <c r="K21" s="197">
        <f>PPCL_NG!L21+PPCL_Spot!L21+GT_NG!L21+GT_Spot!L21+Bawana_NG!L21+Bawana_RLNG!L21+Bawana_Spot!L21</f>
        <v>23</v>
      </c>
      <c r="L21" s="197">
        <f>PPCL_NG!S21+PPCL_Spot!S21+GT_NG!S21+GT_Spot!S21+Bawana_NG!S21+Bawana_RLNG!S21+Bawana_Spot!S21</f>
        <v>22.9802</v>
      </c>
      <c r="M21" s="198">
        <f t="shared" si="3"/>
        <v>1.980000000000004E-2</v>
      </c>
      <c r="N21" s="197">
        <f>PPCL_NG!M21+PPCL_Spot!M21+GT_NG!M21+GT_Spot!M21+Bawana_NG!M21+Bawana_RLNG!M21+Bawana_Spot!M21</f>
        <v>57.92</v>
      </c>
      <c r="O21" s="197">
        <f>PPCL_NG!T21+PPCL_Spot!T21+GT_NG!T21+GT_Spot!T21+Bawana_NG!T21+Bawana_RLNG!T21+Bawana_Spot!T21</f>
        <v>57.801320000000004</v>
      </c>
      <c r="P21" s="198">
        <f t="shared" si="4"/>
        <v>0.11867999999999768</v>
      </c>
      <c r="Q21" s="198">
        <f t="shared" si="5"/>
        <v>0.3955600000000068</v>
      </c>
    </row>
    <row r="22" spans="1:17">
      <c r="A22" s="33" t="s">
        <v>64</v>
      </c>
      <c r="B22" s="197">
        <f>PPCL_NG!I22+PPCL_Spot!I22+GT_NG!I22+GT_Spot!I22+Bawana_NG!I22+Bawana_RLNG!I22+Bawana_Spot!I22</f>
        <v>82.89</v>
      </c>
      <c r="C22" s="197">
        <f>PPCL_NG!P22+PPCL_Spot!P22+GT_NG!P22+GT_Spot!P22+Bawana_NG!P22+Bawana_RLNG!P22+Bawana_Spot!P22</f>
        <v>82.723879999999994</v>
      </c>
      <c r="D22" s="198">
        <f t="shared" si="0"/>
        <v>0.16612000000000648</v>
      </c>
      <c r="E22" s="197">
        <f>PPCL_NG!J22+PPCL_Spot!J22+GT_NG!J22+GT_Spot!J22+Bawana_NG!J22+Bawana_RLNG!J22+Bawana_Spot!J22</f>
        <v>47.93</v>
      </c>
      <c r="F22" s="197">
        <f>PPCL_NG!Q22+PPCL_Spot!Q22+GT_NG!Q22+GT_Spot!Q22+Bawana_NG!Q22+Bawana_RLNG!Q22+Bawana_Spot!Q22</f>
        <v>47.839039999999997</v>
      </c>
      <c r="G22" s="198">
        <f t="shared" si="1"/>
        <v>9.0960000000002594E-2</v>
      </c>
      <c r="H22" s="197">
        <f>PPCL_NG!K22+PPCL_Spot!K22+GT_NG!K22+GT_Spot!K22+Bawana_NG!K22+Bawana_RLNG!K22+Bawana_Spot!K22</f>
        <v>5</v>
      </c>
      <c r="I22" s="197">
        <f>PPCL_NG!R22+PPCL_Spot!R22+GT_NG!R22+GT_Spot!R22+Bawana_NG!R22+Bawana_RLNG!R22+Bawana_Spot!R22</f>
        <v>5</v>
      </c>
      <c r="J22" s="198">
        <f t="shared" si="2"/>
        <v>0</v>
      </c>
      <c r="K22" s="197">
        <f>PPCL_NG!L22+PPCL_Spot!L22+GT_NG!L22+GT_Spot!L22+Bawana_NG!L22+Bawana_RLNG!L22+Bawana_Spot!L22</f>
        <v>23</v>
      </c>
      <c r="L22" s="197">
        <f>PPCL_NG!S22+PPCL_Spot!S22+GT_NG!S22+GT_Spot!S22+Bawana_NG!S22+Bawana_RLNG!S22+Bawana_Spot!S22</f>
        <v>22.9802</v>
      </c>
      <c r="M22" s="198">
        <f t="shared" si="3"/>
        <v>1.980000000000004E-2</v>
      </c>
      <c r="N22" s="197">
        <f>PPCL_NG!M22+PPCL_Spot!M22+GT_NG!M22+GT_Spot!M22+Bawana_NG!M22+Bawana_RLNG!M22+Bawana_Spot!M22</f>
        <v>57.92</v>
      </c>
      <c r="O22" s="197">
        <f>PPCL_NG!T22+PPCL_Spot!T22+GT_NG!T22+GT_Spot!T22+Bawana_NG!T22+Bawana_RLNG!T22+Bawana_Spot!T22</f>
        <v>57.801320000000004</v>
      </c>
      <c r="P22" s="198">
        <f t="shared" si="4"/>
        <v>0.11867999999999768</v>
      </c>
      <c r="Q22" s="198">
        <f t="shared" si="5"/>
        <v>0.3955600000000068</v>
      </c>
    </row>
    <row r="23" spans="1:17">
      <c r="A23" s="33" t="s">
        <v>65</v>
      </c>
      <c r="B23" s="197">
        <f>PPCL_NG!I23+PPCL_Spot!I23+GT_NG!I23+GT_Spot!I23+Bawana_NG!I23+Bawana_RLNG!I23+Bawana_Spot!I23</f>
        <v>82.89</v>
      </c>
      <c r="C23" s="197">
        <f>PPCL_NG!P23+PPCL_Spot!P23+GT_NG!P23+GT_Spot!P23+Bawana_NG!P23+Bawana_RLNG!P23+Bawana_Spot!P23</f>
        <v>82.723879999999994</v>
      </c>
      <c r="D23" s="198">
        <f t="shared" si="0"/>
        <v>0.16612000000000648</v>
      </c>
      <c r="E23" s="197">
        <f>PPCL_NG!J23+PPCL_Spot!J23+GT_NG!J23+GT_Spot!J23+Bawana_NG!J23+Bawana_RLNG!J23+Bawana_Spot!J23</f>
        <v>47.93</v>
      </c>
      <c r="F23" s="197">
        <f>PPCL_NG!Q23+PPCL_Spot!Q23+GT_NG!Q23+GT_Spot!Q23+Bawana_NG!Q23+Bawana_RLNG!Q23+Bawana_Spot!Q23</f>
        <v>47.839039999999997</v>
      </c>
      <c r="G23" s="198">
        <f t="shared" si="1"/>
        <v>9.0960000000002594E-2</v>
      </c>
      <c r="H23" s="197">
        <f>PPCL_NG!K23+PPCL_Spot!K23+GT_NG!K23+GT_Spot!K23+Bawana_NG!K23+Bawana_RLNG!K23+Bawana_Spot!K23</f>
        <v>5</v>
      </c>
      <c r="I23" s="197">
        <f>PPCL_NG!R23+PPCL_Spot!R23+GT_NG!R23+GT_Spot!R23+Bawana_NG!R23+Bawana_RLNG!R23+Bawana_Spot!R23</f>
        <v>5</v>
      </c>
      <c r="J23" s="198">
        <f t="shared" si="2"/>
        <v>0</v>
      </c>
      <c r="K23" s="197">
        <f>PPCL_NG!L23+PPCL_Spot!L23+GT_NG!L23+GT_Spot!L23+Bawana_NG!L23+Bawana_RLNG!L23+Bawana_Spot!L23</f>
        <v>23</v>
      </c>
      <c r="L23" s="197">
        <f>PPCL_NG!S23+PPCL_Spot!S23+GT_NG!S23+GT_Spot!S23+Bawana_NG!S23+Bawana_RLNG!S23+Bawana_Spot!S23</f>
        <v>22.9802</v>
      </c>
      <c r="M23" s="198">
        <f t="shared" si="3"/>
        <v>1.980000000000004E-2</v>
      </c>
      <c r="N23" s="197">
        <f>PPCL_NG!M23+PPCL_Spot!M23+GT_NG!M23+GT_Spot!M23+Bawana_NG!M23+Bawana_RLNG!M23+Bawana_Spot!M23</f>
        <v>57.92</v>
      </c>
      <c r="O23" s="197">
        <f>PPCL_NG!T23+PPCL_Spot!T23+GT_NG!T23+GT_Spot!T23+Bawana_NG!T23+Bawana_RLNG!T23+Bawana_Spot!T23</f>
        <v>57.801320000000004</v>
      </c>
      <c r="P23" s="198">
        <f t="shared" si="4"/>
        <v>0.11867999999999768</v>
      </c>
      <c r="Q23" s="198">
        <f t="shared" si="5"/>
        <v>0.3955600000000068</v>
      </c>
    </row>
    <row r="24" spans="1:17">
      <c r="A24" s="33" t="s">
        <v>66</v>
      </c>
      <c r="B24" s="197">
        <f>PPCL_NG!I24+PPCL_Spot!I24+GT_NG!I24+GT_Spot!I24+Bawana_NG!I24+Bawana_RLNG!I24+Bawana_Spot!I24</f>
        <v>82.89</v>
      </c>
      <c r="C24" s="197">
        <f>PPCL_NG!P24+PPCL_Spot!P24+GT_NG!P24+GT_Spot!P24+Bawana_NG!P24+Bawana_RLNG!P24+Bawana_Spot!P24</f>
        <v>82.723879999999994</v>
      </c>
      <c r="D24" s="198">
        <f t="shared" si="0"/>
        <v>0.16612000000000648</v>
      </c>
      <c r="E24" s="197">
        <f>PPCL_NG!J24+PPCL_Spot!J24+GT_NG!J24+GT_Spot!J24+Bawana_NG!J24+Bawana_RLNG!J24+Bawana_Spot!J24</f>
        <v>47.93</v>
      </c>
      <c r="F24" s="197">
        <f>PPCL_NG!Q24+PPCL_Spot!Q24+GT_NG!Q24+GT_Spot!Q24+Bawana_NG!Q24+Bawana_RLNG!Q24+Bawana_Spot!Q24</f>
        <v>47.839039999999997</v>
      </c>
      <c r="G24" s="198">
        <f t="shared" si="1"/>
        <v>9.0960000000002594E-2</v>
      </c>
      <c r="H24" s="197">
        <f>PPCL_NG!K24+PPCL_Spot!K24+GT_NG!K24+GT_Spot!K24+Bawana_NG!K24+Bawana_RLNG!K24+Bawana_Spot!K24</f>
        <v>5</v>
      </c>
      <c r="I24" s="197">
        <f>PPCL_NG!R24+PPCL_Spot!R24+GT_NG!R24+GT_Spot!R24+Bawana_NG!R24+Bawana_RLNG!R24+Bawana_Spot!R24</f>
        <v>5</v>
      </c>
      <c r="J24" s="198">
        <f t="shared" si="2"/>
        <v>0</v>
      </c>
      <c r="K24" s="197">
        <f>PPCL_NG!L24+PPCL_Spot!L24+GT_NG!L24+GT_Spot!L24+Bawana_NG!L24+Bawana_RLNG!L24+Bawana_Spot!L24</f>
        <v>23</v>
      </c>
      <c r="L24" s="197">
        <f>PPCL_NG!S24+PPCL_Spot!S24+GT_NG!S24+GT_Spot!S24+Bawana_NG!S24+Bawana_RLNG!S24+Bawana_Spot!S24</f>
        <v>22.9802</v>
      </c>
      <c r="M24" s="198">
        <f t="shared" si="3"/>
        <v>1.980000000000004E-2</v>
      </c>
      <c r="N24" s="197">
        <f>PPCL_NG!M24+PPCL_Spot!M24+GT_NG!M24+GT_Spot!M24+Bawana_NG!M24+Bawana_RLNG!M24+Bawana_Spot!M24</f>
        <v>57.92</v>
      </c>
      <c r="O24" s="197">
        <f>PPCL_NG!T24+PPCL_Spot!T24+GT_NG!T24+GT_Spot!T24+Bawana_NG!T24+Bawana_RLNG!T24+Bawana_Spot!T24</f>
        <v>57.801320000000004</v>
      </c>
      <c r="P24" s="198">
        <f t="shared" si="4"/>
        <v>0.11867999999999768</v>
      </c>
      <c r="Q24" s="198">
        <f t="shared" si="5"/>
        <v>0.3955600000000068</v>
      </c>
    </row>
    <row r="25" spans="1:17">
      <c r="A25" s="33" t="s">
        <v>67</v>
      </c>
      <c r="B25" s="197">
        <f>PPCL_NG!I25+PPCL_Spot!I25+GT_NG!I25+GT_Spot!I25+Bawana_NG!I25+Bawana_RLNG!I25+Bawana_Spot!I25</f>
        <v>82.89</v>
      </c>
      <c r="C25" s="197">
        <f>PPCL_NG!P25+PPCL_Spot!P25+GT_NG!P25+GT_Spot!P25+Bawana_NG!P25+Bawana_RLNG!P25+Bawana_Spot!P25</f>
        <v>82.723879999999994</v>
      </c>
      <c r="D25" s="198">
        <f t="shared" si="0"/>
        <v>0.16612000000000648</v>
      </c>
      <c r="E25" s="197">
        <f>PPCL_NG!J25+PPCL_Spot!J25+GT_NG!J25+GT_Spot!J25+Bawana_NG!J25+Bawana_RLNG!J25+Bawana_Spot!J25</f>
        <v>47.93</v>
      </c>
      <c r="F25" s="197">
        <f>PPCL_NG!Q25+PPCL_Spot!Q25+GT_NG!Q25+GT_Spot!Q25+Bawana_NG!Q25+Bawana_RLNG!Q25+Bawana_Spot!Q25</f>
        <v>47.839039999999997</v>
      </c>
      <c r="G25" s="198">
        <f t="shared" si="1"/>
        <v>9.0960000000002594E-2</v>
      </c>
      <c r="H25" s="197">
        <f>PPCL_NG!K25+PPCL_Spot!K25+GT_NG!K25+GT_Spot!K25+Bawana_NG!K25+Bawana_RLNG!K25+Bawana_Spot!K25</f>
        <v>5</v>
      </c>
      <c r="I25" s="197">
        <f>PPCL_NG!R25+PPCL_Spot!R25+GT_NG!R25+GT_Spot!R25+Bawana_NG!R25+Bawana_RLNG!R25+Bawana_Spot!R25</f>
        <v>5</v>
      </c>
      <c r="J25" s="198">
        <f t="shared" si="2"/>
        <v>0</v>
      </c>
      <c r="K25" s="197">
        <f>PPCL_NG!L25+PPCL_Spot!L25+GT_NG!L25+GT_Spot!L25+Bawana_NG!L25+Bawana_RLNG!L25+Bawana_Spot!L25</f>
        <v>23</v>
      </c>
      <c r="L25" s="197">
        <f>PPCL_NG!S25+PPCL_Spot!S25+GT_NG!S25+GT_Spot!S25+Bawana_NG!S25+Bawana_RLNG!S25+Bawana_Spot!S25</f>
        <v>22.9802</v>
      </c>
      <c r="M25" s="198">
        <f t="shared" si="3"/>
        <v>1.980000000000004E-2</v>
      </c>
      <c r="N25" s="197">
        <f>PPCL_NG!M25+PPCL_Spot!M25+GT_NG!M25+GT_Spot!M25+Bawana_NG!M25+Bawana_RLNG!M25+Bawana_Spot!M25</f>
        <v>57.92</v>
      </c>
      <c r="O25" s="197">
        <f>PPCL_NG!T25+PPCL_Spot!T25+GT_NG!T25+GT_Spot!T25+Bawana_NG!T25+Bawana_RLNG!T25+Bawana_Spot!T25</f>
        <v>57.801320000000004</v>
      </c>
      <c r="P25" s="198">
        <f t="shared" si="4"/>
        <v>0.11867999999999768</v>
      </c>
      <c r="Q25" s="198">
        <f t="shared" si="5"/>
        <v>0.3955600000000068</v>
      </c>
    </row>
    <row r="26" spans="1:17">
      <c r="A26" s="33" t="s">
        <v>68</v>
      </c>
      <c r="B26" s="197">
        <f>PPCL_NG!I26+PPCL_Spot!I26+GT_NG!I26+GT_Spot!I26+Bawana_NG!I26+Bawana_RLNG!I26+Bawana_Spot!I26</f>
        <v>82.89</v>
      </c>
      <c r="C26" s="197">
        <f>PPCL_NG!P26+PPCL_Spot!P26+GT_NG!P26+GT_Spot!P26+Bawana_NG!P26+Bawana_RLNG!P26+Bawana_Spot!P26</f>
        <v>82.723879999999994</v>
      </c>
      <c r="D26" s="198">
        <f t="shared" si="0"/>
        <v>0.16612000000000648</v>
      </c>
      <c r="E26" s="197">
        <f>PPCL_NG!J26+PPCL_Spot!J26+GT_NG!J26+GT_Spot!J26+Bawana_NG!J26+Bawana_RLNG!J26+Bawana_Spot!J26</f>
        <v>47.93</v>
      </c>
      <c r="F26" s="197">
        <f>PPCL_NG!Q26+PPCL_Spot!Q26+GT_NG!Q26+GT_Spot!Q26+Bawana_NG!Q26+Bawana_RLNG!Q26+Bawana_Spot!Q26</f>
        <v>47.839039999999997</v>
      </c>
      <c r="G26" s="198">
        <f t="shared" si="1"/>
        <v>9.0960000000002594E-2</v>
      </c>
      <c r="H26" s="197">
        <f>PPCL_NG!K26+PPCL_Spot!K26+GT_NG!K26+GT_Spot!K26+Bawana_NG!K26+Bawana_RLNG!K26+Bawana_Spot!K26</f>
        <v>5</v>
      </c>
      <c r="I26" s="197">
        <f>PPCL_NG!R26+PPCL_Spot!R26+GT_NG!R26+GT_Spot!R26+Bawana_NG!R26+Bawana_RLNG!R26+Bawana_Spot!R26</f>
        <v>5</v>
      </c>
      <c r="J26" s="198">
        <f t="shared" si="2"/>
        <v>0</v>
      </c>
      <c r="K26" s="197">
        <f>PPCL_NG!L26+PPCL_Spot!L26+GT_NG!L26+GT_Spot!L26+Bawana_NG!L26+Bawana_RLNG!L26+Bawana_Spot!L26</f>
        <v>23</v>
      </c>
      <c r="L26" s="197">
        <f>PPCL_NG!S26+PPCL_Spot!S26+GT_NG!S26+GT_Spot!S26+Bawana_NG!S26+Bawana_RLNG!S26+Bawana_Spot!S26</f>
        <v>22.9802</v>
      </c>
      <c r="M26" s="198">
        <f t="shared" si="3"/>
        <v>1.980000000000004E-2</v>
      </c>
      <c r="N26" s="197">
        <f>PPCL_NG!M26+PPCL_Spot!M26+GT_NG!M26+GT_Spot!M26+Bawana_NG!M26+Bawana_RLNG!M26+Bawana_Spot!M26</f>
        <v>57.92</v>
      </c>
      <c r="O26" s="197">
        <f>PPCL_NG!T26+PPCL_Spot!T26+GT_NG!T26+GT_Spot!T26+Bawana_NG!T26+Bawana_RLNG!T26+Bawana_Spot!T26</f>
        <v>57.801320000000004</v>
      </c>
      <c r="P26" s="198">
        <f t="shared" si="4"/>
        <v>0.11867999999999768</v>
      </c>
      <c r="Q26" s="198">
        <f t="shared" si="5"/>
        <v>0.3955600000000068</v>
      </c>
    </row>
    <row r="27" spans="1:17">
      <c r="A27" s="33" t="s">
        <v>69</v>
      </c>
      <c r="B27" s="197">
        <f>PPCL_NG!I27+PPCL_Spot!I27+GT_NG!I27+GT_Spot!I27+Bawana_NG!I27+Bawana_RLNG!I27+Bawana_Spot!I27</f>
        <v>82</v>
      </c>
      <c r="C27" s="197">
        <f>PPCL_NG!P27+PPCL_Spot!P27+GT_NG!P27+GT_Spot!P27+Bawana_NG!P27+Bawana_RLNG!P27+Bawana_Spot!P27</f>
        <v>81.833879999999994</v>
      </c>
      <c r="D27" s="198">
        <f t="shared" si="0"/>
        <v>0.16612000000000648</v>
      </c>
      <c r="E27" s="197">
        <f>PPCL_NG!J27+PPCL_Spot!J27+GT_NG!J27+GT_Spot!J27+Bawana_NG!J27+Bawana_RLNG!J27+Bawana_Spot!J27</f>
        <v>46.31</v>
      </c>
      <c r="F27" s="197">
        <f>PPCL_NG!Q27+PPCL_Spot!Q27+GT_NG!Q27+GT_Spot!Q27+Bawana_NG!Q27+Bawana_RLNG!Q27+Bawana_Spot!Q27</f>
        <v>46.21904</v>
      </c>
      <c r="G27" s="198">
        <f t="shared" si="1"/>
        <v>9.0960000000002594E-2</v>
      </c>
      <c r="H27" s="197">
        <f>PPCL_NG!K27+PPCL_Spot!K27+GT_NG!K27+GT_Spot!K27+Bawana_NG!K27+Bawana_RLNG!K27+Bawana_Spot!K27</f>
        <v>5</v>
      </c>
      <c r="I27" s="197">
        <f>PPCL_NG!R27+PPCL_Spot!R27+GT_NG!R27+GT_Spot!R27+Bawana_NG!R27+Bawana_RLNG!R27+Bawana_Spot!R27</f>
        <v>5</v>
      </c>
      <c r="J27" s="198">
        <f t="shared" si="2"/>
        <v>0</v>
      </c>
      <c r="K27" s="197">
        <f>PPCL_NG!L27+PPCL_Spot!L27+GT_NG!L27+GT_Spot!L27+Bawana_NG!L27+Bawana_RLNG!L27+Bawana_Spot!L27</f>
        <v>23</v>
      </c>
      <c r="L27" s="197">
        <f>PPCL_NG!S27+PPCL_Spot!S27+GT_NG!S27+GT_Spot!S27+Bawana_NG!S27+Bawana_RLNG!S27+Bawana_Spot!S27</f>
        <v>22.9802</v>
      </c>
      <c r="M27" s="198">
        <f t="shared" si="3"/>
        <v>1.980000000000004E-2</v>
      </c>
      <c r="N27" s="197">
        <f>PPCL_NG!M27+PPCL_Spot!M27+GT_NG!M27+GT_Spot!M27+Bawana_NG!M27+Bawana_RLNG!M27+Bawana_Spot!M27</f>
        <v>55.96</v>
      </c>
      <c r="O27" s="197">
        <f>PPCL_NG!T27+PPCL_Spot!T27+GT_NG!T27+GT_Spot!T27+Bawana_NG!T27+Bawana_RLNG!T27+Bawana_Spot!T27</f>
        <v>55.841320000000003</v>
      </c>
      <c r="P27" s="198">
        <f t="shared" si="4"/>
        <v>0.11867999999999768</v>
      </c>
      <c r="Q27" s="198">
        <f t="shared" si="5"/>
        <v>0.3955600000000068</v>
      </c>
    </row>
    <row r="28" spans="1:17">
      <c r="A28" s="33" t="s">
        <v>70</v>
      </c>
      <c r="B28" s="197">
        <f>PPCL_NG!I28+PPCL_Spot!I28+GT_NG!I28+GT_Spot!I28+Bawana_NG!I28+Bawana_RLNG!I28+Bawana_Spot!I28</f>
        <v>82</v>
      </c>
      <c r="C28" s="197">
        <f>PPCL_NG!P28+PPCL_Spot!P28+GT_NG!P28+GT_Spot!P28+Bawana_NG!P28+Bawana_RLNG!P28+Bawana_Spot!P28</f>
        <v>81.833879999999994</v>
      </c>
      <c r="D28" s="198">
        <f t="shared" si="0"/>
        <v>0.16612000000000648</v>
      </c>
      <c r="E28" s="197">
        <f>PPCL_NG!J28+PPCL_Spot!J28+GT_NG!J28+GT_Spot!J28+Bawana_NG!J28+Bawana_RLNG!J28+Bawana_Spot!J28</f>
        <v>46.31</v>
      </c>
      <c r="F28" s="197">
        <f>PPCL_NG!Q28+PPCL_Spot!Q28+GT_NG!Q28+GT_Spot!Q28+Bawana_NG!Q28+Bawana_RLNG!Q28+Bawana_Spot!Q28</f>
        <v>46.21904</v>
      </c>
      <c r="G28" s="198">
        <f t="shared" si="1"/>
        <v>9.0960000000002594E-2</v>
      </c>
      <c r="H28" s="197">
        <f>PPCL_NG!K28+PPCL_Spot!K28+GT_NG!K28+GT_Spot!K28+Bawana_NG!K28+Bawana_RLNG!K28+Bawana_Spot!K28</f>
        <v>5</v>
      </c>
      <c r="I28" s="197">
        <f>PPCL_NG!R28+PPCL_Spot!R28+GT_NG!R28+GT_Spot!R28+Bawana_NG!R28+Bawana_RLNG!R28+Bawana_Spot!R28</f>
        <v>5</v>
      </c>
      <c r="J28" s="198">
        <f t="shared" si="2"/>
        <v>0</v>
      </c>
      <c r="K28" s="197">
        <f>PPCL_NG!L28+PPCL_Spot!L28+GT_NG!L28+GT_Spot!L28+Bawana_NG!L28+Bawana_RLNG!L28+Bawana_Spot!L28</f>
        <v>23</v>
      </c>
      <c r="L28" s="197">
        <f>PPCL_NG!S28+PPCL_Spot!S28+GT_NG!S28+GT_Spot!S28+Bawana_NG!S28+Bawana_RLNG!S28+Bawana_Spot!S28</f>
        <v>22.9802</v>
      </c>
      <c r="M28" s="198">
        <f t="shared" si="3"/>
        <v>1.980000000000004E-2</v>
      </c>
      <c r="N28" s="197">
        <f>PPCL_NG!M28+PPCL_Spot!M28+GT_NG!M28+GT_Spot!M28+Bawana_NG!M28+Bawana_RLNG!M28+Bawana_Spot!M28</f>
        <v>55.96</v>
      </c>
      <c r="O28" s="197">
        <f>PPCL_NG!T28+PPCL_Spot!T28+GT_NG!T28+GT_Spot!T28+Bawana_NG!T28+Bawana_RLNG!T28+Bawana_Spot!T28</f>
        <v>55.841320000000003</v>
      </c>
      <c r="P28" s="198">
        <f t="shared" si="4"/>
        <v>0.11867999999999768</v>
      </c>
      <c r="Q28" s="198">
        <f t="shared" si="5"/>
        <v>0.3955600000000068</v>
      </c>
    </row>
    <row r="29" spans="1:17">
      <c r="A29" s="33" t="s">
        <v>71</v>
      </c>
      <c r="B29" s="197">
        <f>PPCL_NG!I29+PPCL_Spot!I29+GT_NG!I29+GT_Spot!I29+Bawana_NG!I29+Bawana_RLNG!I29+Bawana_Spot!I29</f>
        <v>82</v>
      </c>
      <c r="C29" s="197">
        <f>PPCL_NG!P29+PPCL_Spot!P29+GT_NG!P29+GT_Spot!P29+Bawana_NG!P29+Bawana_RLNG!P29+Bawana_Spot!P29</f>
        <v>81.833879999999994</v>
      </c>
      <c r="D29" s="198">
        <f t="shared" si="0"/>
        <v>0.16612000000000648</v>
      </c>
      <c r="E29" s="197">
        <f>PPCL_NG!J29+PPCL_Spot!J29+GT_NG!J29+GT_Spot!J29+Bawana_NG!J29+Bawana_RLNG!J29+Bawana_Spot!J29</f>
        <v>46.31</v>
      </c>
      <c r="F29" s="197">
        <f>PPCL_NG!Q29+PPCL_Spot!Q29+GT_NG!Q29+GT_Spot!Q29+Bawana_NG!Q29+Bawana_RLNG!Q29+Bawana_Spot!Q29</f>
        <v>46.21904</v>
      </c>
      <c r="G29" s="198">
        <f t="shared" si="1"/>
        <v>9.0960000000002594E-2</v>
      </c>
      <c r="H29" s="197">
        <f>PPCL_NG!K29+PPCL_Spot!K29+GT_NG!K29+GT_Spot!K29+Bawana_NG!K29+Bawana_RLNG!K29+Bawana_Spot!K29</f>
        <v>5</v>
      </c>
      <c r="I29" s="197">
        <f>PPCL_NG!R29+PPCL_Spot!R29+GT_NG!R29+GT_Spot!R29+Bawana_NG!R29+Bawana_RLNG!R29+Bawana_Spot!R29</f>
        <v>5</v>
      </c>
      <c r="J29" s="198">
        <f t="shared" si="2"/>
        <v>0</v>
      </c>
      <c r="K29" s="197">
        <f>PPCL_NG!L29+PPCL_Spot!L29+GT_NG!L29+GT_Spot!L29+Bawana_NG!L29+Bawana_RLNG!L29+Bawana_Spot!L29</f>
        <v>23</v>
      </c>
      <c r="L29" s="197">
        <f>PPCL_NG!S29+PPCL_Spot!S29+GT_NG!S29+GT_Spot!S29+Bawana_NG!S29+Bawana_RLNG!S29+Bawana_Spot!S29</f>
        <v>22.9802</v>
      </c>
      <c r="M29" s="198">
        <f t="shared" si="3"/>
        <v>1.980000000000004E-2</v>
      </c>
      <c r="N29" s="197">
        <f>PPCL_NG!M29+PPCL_Spot!M29+GT_NG!M29+GT_Spot!M29+Bawana_NG!M29+Bawana_RLNG!M29+Bawana_Spot!M29</f>
        <v>55.96</v>
      </c>
      <c r="O29" s="197">
        <f>PPCL_NG!T29+PPCL_Spot!T29+GT_NG!T29+GT_Spot!T29+Bawana_NG!T29+Bawana_RLNG!T29+Bawana_Spot!T29</f>
        <v>55.841320000000003</v>
      </c>
      <c r="P29" s="198">
        <f t="shared" si="4"/>
        <v>0.11867999999999768</v>
      </c>
      <c r="Q29" s="198">
        <f t="shared" si="5"/>
        <v>0.3955600000000068</v>
      </c>
    </row>
    <row r="30" spans="1:17">
      <c r="A30" s="33" t="s">
        <v>72</v>
      </c>
      <c r="B30" s="197">
        <f>PPCL_NG!I30+PPCL_Spot!I30+GT_NG!I30+GT_Spot!I30+Bawana_NG!I30+Bawana_RLNG!I30+Bawana_Spot!I30</f>
        <v>82</v>
      </c>
      <c r="C30" s="197">
        <f>PPCL_NG!P30+PPCL_Spot!P30+GT_NG!P30+GT_Spot!P30+Bawana_NG!P30+Bawana_RLNG!P30+Bawana_Spot!P30</f>
        <v>81.833879999999994</v>
      </c>
      <c r="D30" s="198">
        <f t="shared" si="0"/>
        <v>0.16612000000000648</v>
      </c>
      <c r="E30" s="197">
        <f>PPCL_NG!J30+PPCL_Spot!J30+GT_NG!J30+GT_Spot!J30+Bawana_NG!J30+Bawana_RLNG!J30+Bawana_Spot!J30</f>
        <v>46.31</v>
      </c>
      <c r="F30" s="197">
        <f>PPCL_NG!Q30+PPCL_Spot!Q30+GT_NG!Q30+GT_Spot!Q30+Bawana_NG!Q30+Bawana_RLNG!Q30+Bawana_Spot!Q30</f>
        <v>46.21904</v>
      </c>
      <c r="G30" s="198">
        <f t="shared" si="1"/>
        <v>9.0960000000002594E-2</v>
      </c>
      <c r="H30" s="197">
        <f>PPCL_NG!K30+PPCL_Spot!K30+GT_NG!K30+GT_Spot!K30+Bawana_NG!K30+Bawana_RLNG!K30+Bawana_Spot!K30</f>
        <v>5</v>
      </c>
      <c r="I30" s="197">
        <f>PPCL_NG!R30+PPCL_Spot!R30+GT_NG!R30+GT_Spot!R30+Bawana_NG!R30+Bawana_RLNG!R30+Bawana_Spot!R30</f>
        <v>5</v>
      </c>
      <c r="J30" s="198">
        <f t="shared" si="2"/>
        <v>0</v>
      </c>
      <c r="K30" s="197">
        <f>PPCL_NG!L30+PPCL_Spot!L30+GT_NG!L30+GT_Spot!L30+Bawana_NG!L30+Bawana_RLNG!L30+Bawana_Spot!L30</f>
        <v>23</v>
      </c>
      <c r="L30" s="197">
        <f>PPCL_NG!S30+PPCL_Spot!S30+GT_NG!S30+GT_Spot!S30+Bawana_NG!S30+Bawana_RLNG!S30+Bawana_Spot!S30</f>
        <v>22.9802</v>
      </c>
      <c r="M30" s="198">
        <f t="shared" si="3"/>
        <v>1.980000000000004E-2</v>
      </c>
      <c r="N30" s="197">
        <f>PPCL_NG!M30+PPCL_Spot!M30+GT_NG!M30+GT_Spot!M30+Bawana_NG!M30+Bawana_RLNG!M30+Bawana_Spot!M30</f>
        <v>55.96</v>
      </c>
      <c r="O30" s="197">
        <f>PPCL_NG!T30+PPCL_Spot!T30+GT_NG!T30+GT_Spot!T30+Bawana_NG!T30+Bawana_RLNG!T30+Bawana_Spot!T30</f>
        <v>55.841320000000003</v>
      </c>
      <c r="P30" s="198">
        <f t="shared" si="4"/>
        <v>0.11867999999999768</v>
      </c>
      <c r="Q30" s="198">
        <f t="shared" si="5"/>
        <v>0.3955600000000068</v>
      </c>
    </row>
    <row r="31" spans="1:17">
      <c r="A31" s="33" t="s">
        <v>73</v>
      </c>
      <c r="B31" s="197">
        <f>PPCL_NG!I31+PPCL_Spot!I31+GT_NG!I31+GT_Spot!I31+Bawana_NG!I31+Bawana_RLNG!I31+Bawana_Spot!I31</f>
        <v>82</v>
      </c>
      <c r="C31" s="197">
        <f>PPCL_NG!P31+PPCL_Spot!P31+GT_NG!P31+GT_Spot!P31+Bawana_NG!P31+Bawana_RLNG!P31+Bawana_Spot!P31</f>
        <v>81.833879999999994</v>
      </c>
      <c r="D31" s="198">
        <f t="shared" si="0"/>
        <v>0.16612000000000648</v>
      </c>
      <c r="E31" s="197">
        <f>PPCL_NG!J31+PPCL_Spot!J31+GT_NG!J31+GT_Spot!J31+Bawana_NG!J31+Bawana_RLNG!J31+Bawana_Spot!J31</f>
        <v>46.31</v>
      </c>
      <c r="F31" s="197">
        <f>PPCL_NG!Q31+PPCL_Spot!Q31+GT_NG!Q31+GT_Spot!Q31+Bawana_NG!Q31+Bawana_RLNG!Q31+Bawana_Spot!Q31</f>
        <v>46.21904</v>
      </c>
      <c r="G31" s="198">
        <f t="shared" si="1"/>
        <v>9.0960000000002594E-2</v>
      </c>
      <c r="H31" s="197">
        <f>PPCL_NG!K31+PPCL_Spot!K31+GT_NG!K31+GT_Spot!K31+Bawana_NG!K31+Bawana_RLNG!K31+Bawana_Spot!K31</f>
        <v>5</v>
      </c>
      <c r="I31" s="197">
        <f>PPCL_NG!R31+PPCL_Spot!R31+GT_NG!R31+GT_Spot!R31+Bawana_NG!R31+Bawana_RLNG!R31+Bawana_Spot!R31</f>
        <v>5</v>
      </c>
      <c r="J31" s="198">
        <f t="shared" si="2"/>
        <v>0</v>
      </c>
      <c r="K31" s="197">
        <f>PPCL_NG!L31+PPCL_Spot!L31+GT_NG!L31+GT_Spot!L31+Bawana_NG!L31+Bawana_RLNG!L31+Bawana_Spot!L31</f>
        <v>23</v>
      </c>
      <c r="L31" s="197">
        <f>PPCL_NG!S31+PPCL_Spot!S31+GT_NG!S31+GT_Spot!S31+Bawana_NG!S31+Bawana_RLNG!S31+Bawana_Spot!S31</f>
        <v>22.9802</v>
      </c>
      <c r="M31" s="198">
        <f t="shared" si="3"/>
        <v>1.980000000000004E-2</v>
      </c>
      <c r="N31" s="197">
        <f>PPCL_NG!M31+PPCL_Spot!M31+GT_NG!M31+GT_Spot!M31+Bawana_NG!M31+Bawana_RLNG!M31+Bawana_Spot!M31</f>
        <v>55.96</v>
      </c>
      <c r="O31" s="197">
        <f>PPCL_NG!T31+PPCL_Spot!T31+GT_NG!T31+GT_Spot!T31+Bawana_NG!T31+Bawana_RLNG!T31+Bawana_Spot!T31</f>
        <v>55.841320000000003</v>
      </c>
      <c r="P31" s="198">
        <f t="shared" si="4"/>
        <v>0.11867999999999768</v>
      </c>
      <c r="Q31" s="198">
        <f t="shared" si="5"/>
        <v>0.3955600000000068</v>
      </c>
    </row>
    <row r="32" spans="1:17">
      <c r="A32" s="33" t="s">
        <v>74</v>
      </c>
      <c r="B32" s="197">
        <f>PPCL_NG!I32+PPCL_Spot!I32+GT_NG!I32+GT_Spot!I32+Bawana_NG!I32+Bawana_RLNG!I32+Bawana_Spot!I32</f>
        <v>82</v>
      </c>
      <c r="C32" s="197">
        <f>PPCL_NG!P32+PPCL_Spot!P32+GT_NG!P32+GT_Spot!P32+Bawana_NG!P32+Bawana_RLNG!P32+Bawana_Spot!P32</f>
        <v>81.833879999999994</v>
      </c>
      <c r="D32" s="198">
        <f t="shared" si="0"/>
        <v>0.16612000000000648</v>
      </c>
      <c r="E32" s="197">
        <f>PPCL_NG!J32+PPCL_Spot!J32+GT_NG!J32+GT_Spot!J32+Bawana_NG!J32+Bawana_RLNG!J32+Bawana_Spot!J32</f>
        <v>46.31</v>
      </c>
      <c r="F32" s="197">
        <f>PPCL_NG!Q32+PPCL_Spot!Q32+GT_NG!Q32+GT_Spot!Q32+Bawana_NG!Q32+Bawana_RLNG!Q32+Bawana_Spot!Q32</f>
        <v>46.21904</v>
      </c>
      <c r="G32" s="198">
        <f t="shared" si="1"/>
        <v>9.0960000000002594E-2</v>
      </c>
      <c r="H32" s="197">
        <f>PPCL_NG!K32+PPCL_Spot!K32+GT_NG!K32+GT_Spot!K32+Bawana_NG!K32+Bawana_RLNG!K32+Bawana_Spot!K32</f>
        <v>5</v>
      </c>
      <c r="I32" s="197">
        <f>PPCL_NG!R32+PPCL_Spot!R32+GT_NG!R32+GT_Spot!R32+Bawana_NG!R32+Bawana_RLNG!R32+Bawana_Spot!R32</f>
        <v>5</v>
      </c>
      <c r="J32" s="198">
        <f t="shared" si="2"/>
        <v>0</v>
      </c>
      <c r="K32" s="197">
        <f>PPCL_NG!L32+PPCL_Spot!L32+GT_NG!L32+GT_Spot!L32+Bawana_NG!L32+Bawana_RLNG!L32+Bawana_Spot!L32</f>
        <v>23</v>
      </c>
      <c r="L32" s="197">
        <f>PPCL_NG!S32+PPCL_Spot!S32+GT_NG!S32+GT_Spot!S32+Bawana_NG!S32+Bawana_RLNG!S32+Bawana_Spot!S32</f>
        <v>22.9802</v>
      </c>
      <c r="M32" s="198">
        <f t="shared" si="3"/>
        <v>1.980000000000004E-2</v>
      </c>
      <c r="N32" s="197">
        <f>PPCL_NG!M32+PPCL_Spot!M32+GT_NG!M32+GT_Spot!M32+Bawana_NG!M32+Bawana_RLNG!M32+Bawana_Spot!M32</f>
        <v>55.96</v>
      </c>
      <c r="O32" s="197">
        <f>PPCL_NG!T32+PPCL_Spot!T32+GT_NG!T32+GT_Spot!T32+Bawana_NG!T32+Bawana_RLNG!T32+Bawana_Spot!T32</f>
        <v>55.841320000000003</v>
      </c>
      <c r="P32" s="198">
        <f t="shared" si="4"/>
        <v>0.11867999999999768</v>
      </c>
      <c r="Q32" s="198">
        <f t="shared" si="5"/>
        <v>0.3955600000000068</v>
      </c>
    </row>
    <row r="33" spans="1:17">
      <c r="A33" s="33" t="s">
        <v>75</v>
      </c>
      <c r="B33" s="197">
        <f>PPCL_NG!I33+PPCL_Spot!I33+GT_NG!I33+GT_Spot!I33+Bawana_NG!I33+Bawana_RLNG!I33+Bawana_Spot!I33</f>
        <v>82</v>
      </c>
      <c r="C33" s="197">
        <f>PPCL_NG!P33+PPCL_Spot!P33+GT_NG!P33+GT_Spot!P33+Bawana_NG!P33+Bawana_RLNG!P33+Bawana_Spot!P33</f>
        <v>81.833879999999994</v>
      </c>
      <c r="D33" s="198">
        <f t="shared" si="0"/>
        <v>0.16612000000000648</v>
      </c>
      <c r="E33" s="197">
        <f>PPCL_NG!J33+PPCL_Spot!J33+GT_NG!J33+GT_Spot!J33+Bawana_NG!J33+Bawana_RLNG!J33+Bawana_Spot!J33</f>
        <v>46.31</v>
      </c>
      <c r="F33" s="197">
        <f>PPCL_NG!Q33+PPCL_Spot!Q33+GT_NG!Q33+GT_Spot!Q33+Bawana_NG!Q33+Bawana_RLNG!Q33+Bawana_Spot!Q33</f>
        <v>46.21904</v>
      </c>
      <c r="G33" s="198">
        <f t="shared" si="1"/>
        <v>9.0960000000002594E-2</v>
      </c>
      <c r="H33" s="197">
        <f>PPCL_NG!K33+PPCL_Spot!K33+GT_NG!K33+GT_Spot!K33+Bawana_NG!K33+Bawana_RLNG!K33+Bawana_Spot!K33</f>
        <v>5</v>
      </c>
      <c r="I33" s="197">
        <f>PPCL_NG!R33+PPCL_Spot!R33+GT_NG!R33+GT_Spot!R33+Bawana_NG!R33+Bawana_RLNG!R33+Bawana_Spot!R33</f>
        <v>5</v>
      </c>
      <c r="J33" s="198">
        <f t="shared" si="2"/>
        <v>0</v>
      </c>
      <c r="K33" s="197">
        <f>PPCL_NG!L33+PPCL_Spot!L33+GT_NG!L33+GT_Spot!L33+Bawana_NG!L33+Bawana_RLNG!L33+Bawana_Spot!L33</f>
        <v>23</v>
      </c>
      <c r="L33" s="197">
        <f>PPCL_NG!S33+PPCL_Spot!S33+GT_NG!S33+GT_Spot!S33+Bawana_NG!S33+Bawana_RLNG!S33+Bawana_Spot!S33</f>
        <v>22.9802</v>
      </c>
      <c r="M33" s="198">
        <f t="shared" si="3"/>
        <v>1.980000000000004E-2</v>
      </c>
      <c r="N33" s="197">
        <f>PPCL_NG!M33+PPCL_Spot!M33+GT_NG!M33+GT_Spot!M33+Bawana_NG!M33+Bawana_RLNG!M33+Bawana_Spot!M33</f>
        <v>55.96</v>
      </c>
      <c r="O33" s="197">
        <f>PPCL_NG!T33+PPCL_Spot!T33+GT_NG!T33+GT_Spot!T33+Bawana_NG!T33+Bawana_RLNG!T33+Bawana_Spot!T33</f>
        <v>55.841320000000003</v>
      </c>
      <c r="P33" s="198">
        <f t="shared" si="4"/>
        <v>0.11867999999999768</v>
      </c>
      <c r="Q33" s="198">
        <f t="shared" si="5"/>
        <v>0.3955600000000068</v>
      </c>
    </row>
    <row r="34" spans="1:17">
      <c r="A34" s="33" t="s">
        <v>76</v>
      </c>
      <c r="B34" s="197">
        <f>PPCL_NG!I34+PPCL_Spot!I34+GT_NG!I34+GT_Spot!I34+Bawana_NG!I34+Bawana_RLNG!I34+Bawana_Spot!I34</f>
        <v>82</v>
      </c>
      <c r="C34" s="197">
        <f>PPCL_NG!P34+PPCL_Spot!P34+GT_NG!P34+GT_Spot!P34+Bawana_NG!P34+Bawana_RLNG!P34+Bawana_Spot!P34</f>
        <v>81.833879999999994</v>
      </c>
      <c r="D34" s="198">
        <f t="shared" si="0"/>
        <v>0.16612000000000648</v>
      </c>
      <c r="E34" s="197">
        <f>PPCL_NG!J34+PPCL_Spot!J34+GT_NG!J34+GT_Spot!J34+Bawana_NG!J34+Bawana_RLNG!J34+Bawana_Spot!J34</f>
        <v>46.31</v>
      </c>
      <c r="F34" s="197">
        <f>PPCL_NG!Q34+PPCL_Spot!Q34+GT_NG!Q34+GT_Spot!Q34+Bawana_NG!Q34+Bawana_RLNG!Q34+Bawana_Spot!Q34</f>
        <v>46.21904</v>
      </c>
      <c r="G34" s="198">
        <f t="shared" si="1"/>
        <v>9.0960000000002594E-2</v>
      </c>
      <c r="H34" s="197">
        <f>PPCL_NG!K34+PPCL_Spot!K34+GT_NG!K34+GT_Spot!K34+Bawana_NG!K34+Bawana_RLNG!K34+Bawana_Spot!K34</f>
        <v>5</v>
      </c>
      <c r="I34" s="197">
        <f>PPCL_NG!R34+PPCL_Spot!R34+GT_NG!R34+GT_Spot!R34+Bawana_NG!R34+Bawana_RLNG!R34+Bawana_Spot!R34</f>
        <v>5</v>
      </c>
      <c r="J34" s="198">
        <f t="shared" si="2"/>
        <v>0</v>
      </c>
      <c r="K34" s="197">
        <f>PPCL_NG!L34+PPCL_Spot!L34+GT_NG!L34+GT_Spot!L34+Bawana_NG!L34+Bawana_RLNG!L34+Bawana_Spot!L34</f>
        <v>23</v>
      </c>
      <c r="L34" s="197">
        <f>PPCL_NG!S34+PPCL_Spot!S34+GT_NG!S34+GT_Spot!S34+Bawana_NG!S34+Bawana_RLNG!S34+Bawana_Spot!S34</f>
        <v>22.9802</v>
      </c>
      <c r="M34" s="198">
        <f t="shared" si="3"/>
        <v>1.980000000000004E-2</v>
      </c>
      <c r="N34" s="197">
        <f>PPCL_NG!M34+PPCL_Spot!M34+GT_NG!M34+GT_Spot!M34+Bawana_NG!M34+Bawana_RLNG!M34+Bawana_Spot!M34</f>
        <v>55.96</v>
      </c>
      <c r="O34" s="197">
        <f>PPCL_NG!T34+PPCL_Spot!T34+GT_NG!T34+GT_Spot!T34+Bawana_NG!T34+Bawana_RLNG!T34+Bawana_Spot!T34</f>
        <v>55.841320000000003</v>
      </c>
      <c r="P34" s="198">
        <f t="shared" si="4"/>
        <v>0.11867999999999768</v>
      </c>
      <c r="Q34" s="198">
        <f t="shared" si="5"/>
        <v>0.3955600000000068</v>
      </c>
    </row>
    <row r="35" spans="1:17">
      <c r="A35" s="33" t="s">
        <v>77</v>
      </c>
      <c r="B35" s="197">
        <f>PPCL_NG!I35+PPCL_Spot!I35+GT_NG!I35+GT_Spot!I35+Bawana_NG!I35+Bawana_RLNG!I35+Bawana_Spot!I35</f>
        <v>82</v>
      </c>
      <c r="C35" s="197">
        <f>PPCL_NG!P35+PPCL_Spot!P35+GT_NG!P35+GT_Spot!P35+Bawana_NG!P35+Bawana_RLNG!P35+Bawana_Spot!P35</f>
        <v>81.833879999999994</v>
      </c>
      <c r="D35" s="198">
        <f t="shared" si="0"/>
        <v>0.16612000000000648</v>
      </c>
      <c r="E35" s="197">
        <f>PPCL_NG!J35+PPCL_Spot!J35+GT_NG!J35+GT_Spot!J35+Bawana_NG!J35+Bawana_RLNG!J35+Bawana_Spot!J35</f>
        <v>46.31</v>
      </c>
      <c r="F35" s="197">
        <f>PPCL_NG!Q35+PPCL_Spot!Q35+GT_NG!Q35+GT_Spot!Q35+Bawana_NG!Q35+Bawana_RLNG!Q35+Bawana_Spot!Q35</f>
        <v>46.21904</v>
      </c>
      <c r="G35" s="198">
        <f t="shared" si="1"/>
        <v>9.0960000000002594E-2</v>
      </c>
      <c r="H35" s="197">
        <f>PPCL_NG!K35+PPCL_Spot!K35+GT_NG!K35+GT_Spot!K35+Bawana_NG!K35+Bawana_RLNG!K35+Bawana_Spot!K35</f>
        <v>5</v>
      </c>
      <c r="I35" s="197">
        <f>PPCL_NG!R35+PPCL_Spot!R35+GT_NG!R35+GT_Spot!R35+Bawana_NG!R35+Bawana_RLNG!R35+Bawana_Spot!R35</f>
        <v>5</v>
      </c>
      <c r="J35" s="198">
        <f t="shared" si="2"/>
        <v>0</v>
      </c>
      <c r="K35" s="197">
        <f>PPCL_NG!L35+PPCL_Spot!L35+GT_NG!L35+GT_Spot!L35+Bawana_NG!L35+Bawana_RLNG!L35+Bawana_Spot!L35</f>
        <v>23</v>
      </c>
      <c r="L35" s="197">
        <f>PPCL_NG!S35+PPCL_Spot!S35+GT_NG!S35+GT_Spot!S35+Bawana_NG!S35+Bawana_RLNG!S35+Bawana_Spot!S35</f>
        <v>22.9802</v>
      </c>
      <c r="M35" s="198">
        <f t="shared" si="3"/>
        <v>1.980000000000004E-2</v>
      </c>
      <c r="N35" s="197">
        <f>PPCL_NG!M35+PPCL_Spot!M35+GT_NG!M35+GT_Spot!M35+Bawana_NG!M35+Bawana_RLNG!M35+Bawana_Spot!M35</f>
        <v>55.96</v>
      </c>
      <c r="O35" s="197">
        <f>PPCL_NG!T35+PPCL_Spot!T35+GT_NG!T35+GT_Spot!T35+Bawana_NG!T35+Bawana_RLNG!T35+Bawana_Spot!T35</f>
        <v>55.841320000000003</v>
      </c>
      <c r="P35" s="198">
        <f t="shared" si="4"/>
        <v>0.11867999999999768</v>
      </c>
      <c r="Q35" s="198">
        <f t="shared" si="5"/>
        <v>0.3955600000000068</v>
      </c>
    </row>
    <row r="36" spans="1:17">
      <c r="A36" s="33" t="s">
        <v>78</v>
      </c>
      <c r="B36" s="197">
        <f>PPCL_NG!I36+PPCL_Spot!I36+GT_NG!I36+GT_Spot!I36+Bawana_NG!I36+Bawana_RLNG!I36+Bawana_Spot!I36</f>
        <v>82</v>
      </c>
      <c r="C36" s="197">
        <f>PPCL_NG!P36+PPCL_Spot!P36+GT_NG!P36+GT_Spot!P36+Bawana_NG!P36+Bawana_RLNG!P36+Bawana_Spot!P36</f>
        <v>81.833879999999994</v>
      </c>
      <c r="D36" s="198">
        <f t="shared" si="0"/>
        <v>0.16612000000000648</v>
      </c>
      <c r="E36" s="197">
        <f>PPCL_NG!J36+PPCL_Spot!J36+GT_NG!J36+GT_Spot!J36+Bawana_NG!J36+Bawana_RLNG!J36+Bawana_Spot!J36</f>
        <v>46.31</v>
      </c>
      <c r="F36" s="197">
        <f>PPCL_NG!Q36+PPCL_Spot!Q36+GT_NG!Q36+GT_Spot!Q36+Bawana_NG!Q36+Bawana_RLNG!Q36+Bawana_Spot!Q36</f>
        <v>46.21904</v>
      </c>
      <c r="G36" s="198">
        <f t="shared" si="1"/>
        <v>9.0960000000002594E-2</v>
      </c>
      <c r="H36" s="197">
        <f>PPCL_NG!K36+PPCL_Spot!K36+GT_NG!K36+GT_Spot!K36+Bawana_NG!K36+Bawana_RLNG!K36+Bawana_Spot!K36</f>
        <v>5</v>
      </c>
      <c r="I36" s="197">
        <f>PPCL_NG!R36+PPCL_Spot!R36+GT_NG!R36+GT_Spot!R36+Bawana_NG!R36+Bawana_RLNG!R36+Bawana_Spot!R36</f>
        <v>5</v>
      </c>
      <c r="J36" s="198">
        <f t="shared" si="2"/>
        <v>0</v>
      </c>
      <c r="K36" s="197">
        <f>PPCL_NG!L36+PPCL_Spot!L36+GT_NG!L36+GT_Spot!L36+Bawana_NG!L36+Bawana_RLNG!L36+Bawana_Spot!L36</f>
        <v>23</v>
      </c>
      <c r="L36" s="197">
        <f>PPCL_NG!S36+PPCL_Spot!S36+GT_NG!S36+GT_Spot!S36+Bawana_NG!S36+Bawana_RLNG!S36+Bawana_Spot!S36</f>
        <v>22.9802</v>
      </c>
      <c r="M36" s="198">
        <f t="shared" si="3"/>
        <v>1.980000000000004E-2</v>
      </c>
      <c r="N36" s="197">
        <f>PPCL_NG!M36+PPCL_Spot!M36+GT_NG!M36+GT_Spot!M36+Bawana_NG!M36+Bawana_RLNG!M36+Bawana_Spot!M36</f>
        <v>55.96</v>
      </c>
      <c r="O36" s="197">
        <f>PPCL_NG!T36+PPCL_Spot!T36+GT_NG!T36+GT_Spot!T36+Bawana_NG!T36+Bawana_RLNG!T36+Bawana_Spot!T36</f>
        <v>55.841320000000003</v>
      </c>
      <c r="P36" s="198">
        <f t="shared" si="4"/>
        <v>0.11867999999999768</v>
      </c>
      <c r="Q36" s="198">
        <f t="shared" si="5"/>
        <v>0.3955600000000068</v>
      </c>
    </row>
    <row r="37" spans="1:17">
      <c r="A37" s="33" t="s">
        <v>79</v>
      </c>
      <c r="B37" s="197">
        <f>PPCL_NG!I37+PPCL_Spot!I37+GT_NG!I37+GT_Spot!I37+Bawana_NG!I37+Bawana_RLNG!I37+Bawana_Spot!I37</f>
        <v>82</v>
      </c>
      <c r="C37" s="197">
        <f>PPCL_NG!P37+PPCL_Spot!P37+GT_NG!P37+GT_Spot!P37+Bawana_NG!P37+Bawana_RLNG!P37+Bawana_Spot!P37</f>
        <v>81.833879999999994</v>
      </c>
      <c r="D37" s="198">
        <f t="shared" si="0"/>
        <v>0.16612000000000648</v>
      </c>
      <c r="E37" s="197">
        <f>PPCL_NG!J37+PPCL_Spot!J37+GT_NG!J37+GT_Spot!J37+Bawana_NG!J37+Bawana_RLNG!J37+Bawana_Spot!J37</f>
        <v>46.31</v>
      </c>
      <c r="F37" s="197">
        <f>PPCL_NG!Q37+PPCL_Spot!Q37+GT_NG!Q37+GT_Spot!Q37+Bawana_NG!Q37+Bawana_RLNG!Q37+Bawana_Spot!Q37</f>
        <v>46.21904</v>
      </c>
      <c r="G37" s="198">
        <f t="shared" si="1"/>
        <v>9.0960000000002594E-2</v>
      </c>
      <c r="H37" s="197">
        <f>PPCL_NG!K37+PPCL_Spot!K37+GT_NG!K37+GT_Spot!K37+Bawana_NG!K37+Bawana_RLNG!K37+Bawana_Spot!K37</f>
        <v>5</v>
      </c>
      <c r="I37" s="197">
        <f>PPCL_NG!R37+PPCL_Spot!R37+GT_NG!R37+GT_Spot!R37+Bawana_NG!R37+Bawana_RLNG!R37+Bawana_Spot!R37</f>
        <v>5</v>
      </c>
      <c r="J37" s="198">
        <f t="shared" si="2"/>
        <v>0</v>
      </c>
      <c r="K37" s="197">
        <f>PPCL_NG!L37+PPCL_Spot!L37+GT_NG!L37+GT_Spot!L37+Bawana_NG!L37+Bawana_RLNG!L37+Bawana_Spot!L37</f>
        <v>23</v>
      </c>
      <c r="L37" s="197">
        <f>PPCL_NG!S37+PPCL_Spot!S37+GT_NG!S37+GT_Spot!S37+Bawana_NG!S37+Bawana_RLNG!S37+Bawana_Spot!S37</f>
        <v>22.9802</v>
      </c>
      <c r="M37" s="198">
        <f t="shared" si="3"/>
        <v>1.980000000000004E-2</v>
      </c>
      <c r="N37" s="197">
        <f>PPCL_NG!M37+PPCL_Spot!M37+GT_NG!M37+GT_Spot!M37+Bawana_NG!M37+Bawana_RLNG!M37+Bawana_Spot!M37</f>
        <v>55.96</v>
      </c>
      <c r="O37" s="197">
        <f>PPCL_NG!T37+PPCL_Spot!T37+GT_NG!T37+GT_Spot!T37+Bawana_NG!T37+Bawana_RLNG!T37+Bawana_Spot!T37</f>
        <v>55.841320000000003</v>
      </c>
      <c r="P37" s="198">
        <f t="shared" si="4"/>
        <v>0.11867999999999768</v>
      </c>
      <c r="Q37" s="198">
        <f t="shared" si="5"/>
        <v>0.3955600000000068</v>
      </c>
    </row>
    <row r="38" spans="1:17">
      <c r="A38" s="33" t="s">
        <v>80</v>
      </c>
      <c r="B38" s="197">
        <f>PPCL_NG!I38+PPCL_Spot!I38+GT_NG!I38+GT_Spot!I38+Bawana_NG!I38+Bawana_RLNG!I38+Bawana_Spot!I38</f>
        <v>82</v>
      </c>
      <c r="C38" s="197">
        <f>PPCL_NG!P38+PPCL_Spot!P38+GT_NG!P38+GT_Spot!P38+Bawana_NG!P38+Bawana_RLNG!P38+Bawana_Spot!P38</f>
        <v>81.833879999999994</v>
      </c>
      <c r="D38" s="198">
        <f t="shared" si="0"/>
        <v>0.16612000000000648</v>
      </c>
      <c r="E38" s="197">
        <f>PPCL_NG!J38+PPCL_Spot!J38+GT_NG!J38+GT_Spot!J38+Bawana_NG!J38+Bawana_RLNG!J38+Bawana_Spot!J38</f>
        <v>46.31</v>
      </c>
      <c r="F38" s="197">
        <f>PPCL_NG!Q38+PPCL_Spot!Q38+GT_NG!Q38+GT_Spot!Q38+Bawana_NG!Q38+Bawana_RLNG!Q38+Bawana_Spot!Q38</f>
        <v>46.21904</v>
      </c>
      <c r="G38" s="198">
        <f t="shared" si="1"/>
        <v>9.0960000000002594E-2</v>
      </c>
      <c r="H38" s="197">
        <f>PPCL_NG!K38+PPCL_Spot!K38+GT_NG!K38+GT_Spot!K38+Bawana_NG!K38+Bawana_RLNG!K38+Bawana_Spot!K38</f>
        <v>5</v>
      </c>
      <c r="I38" s="197">
        <f>PPCL_NG!R38+PPCL_Spot!R38+GT_NG!R38+GT_Spot!R38+Bawana_NG!R38+Bawana_RLNG!R38+Bawana_Spot!R38</f>
        <v>5</v>
      </c>
      <c r="J38" s="198">
        <f t="shared" si="2"/>
        <v>0</v>
      </c>
      <c r="K38" s="197">
        <f>PPCL_NG!L38+PPCL_Spot!L38+GT_NG!L38+GT_Spot!L38+Bawana_NG!L38+Bawana_RLNG!L38+Bawana_Spot!L38</f>
        <v>23</v>
      </c>
      <c r="L38" s="197">
        <f>PPCL_NG!S38+PPCL_Spot!S38+GT_NG!S38+GT_Spot!S38+Bawana_NG!S38+Bawana_RLNG!S38+Bawana_Spot!S38</f>
        <v>22.9802</v>
      </c>
      <c r="M38" s="198">
        <f t="shared" si="3"/>
        <v>1.980000000000004E-2</v>
      </c>
      <c r="N38" s="197">
        <f>PPCL_NG!M38+PPCL_Spot!M38+GT_NG!M38+GT_Spot!M38+Bawana_NG!M38+Bawana_RLNG!M38+Bawana_Spot!M38</f>
        <v>55.96</v>
      </c>
      <c r="O38" s="197">
        <f>PPCL_NG!T38+PPCL_Spot!T38+GT_NG!T38+GT_Spot!T38+Bawana_NG!T38+Bawana_RLNG!T38+Bawana_Spot!T38</f>
        <v>55.841320000000003</v>
      </c>
      <c r="P38" s="198">
        <f t="shared" si="4"/>
        <v>0.11867999999999768</v>
      </c>
      <c r="Q38" s="198">
        <f t="shared" si="5"/>
        <v>0.3955600000000068</v>
      </c>
    </row>
    <row r="39" spans="1:17">
      <c r="A39" s="33" t="s">
        <v>81</v>
      </c>
      <c r="B39" s="197">
        <f>PPCL_NG!I39+PPCL_Spot!I39+GT_NG!I39+GT_Spot!I39+Bawana_NG!I39+Bawana_RLNG!I39+Bawana_Spot!I39</f>
        <v>82</v>
      </c>
      <c r="C39" s="197">
        <f>PPCL_NG!P39+PPCL_Spot!P39+GT_NG!P39+GT_Spot!P39+Bawana_NG!P39+Bawana_RLNG!P39+Bawana_Spot!P39</f>
        <v>81.709289999999996</v>
      </c>
      <c r="D39" s="198">
        <f t="shared" si="0"/>
        <v>0.29071000000000424</v>
      </c>
      <c r="E39" s="197">
        <f>PPCL_NG!J39+PPCL_Spot!J39+GT_NG!J39+GT_Spot!J39+Bawana_NG!J39+Bawana_RLNG!J39+Bawana_Spot!J39</f>
        <v>46.31</v>
      </c>
      <c r="F39" s="197">
        <f>PPCL_NG!Q39+PPCL_Spot!Q39+GT_NG!Q39+GT_Spot!Q39+Bawana_NG!Q39+Bawana_RLNG!Q39+Bawana_Spot!Q39</f>
        <v>46.150820000000003</v>
      </c>
      <c r="G39" s="198">
        <f t="shared" si="1"/>
        <v>0.15917999999999921</v>
      </c>
      <c r="H39" s="197">
        <f>PPCL_NG!K39+PPCL_Spot!K39+GT_NG!K39+GT_Spot!K39+Bawana_NG!K39+Bawana_RLNG!K39+Bawana_Spot!K39</f>
        <v>5</v>
      </c>
      <c r="I39" s="197">
        <f>PPCL_NG!R39+PPCL_Spot!R39+GT_NG!R39+GT_Spot!R39+Bawana_NG!R39+Bawana_RLNG!R39+Bawana_Spot!R39</f>
        <v>5</v>
      </c>
      <c r="J39" s="198">
        <f t="shared" si="2"/>
        <v>0</v>
      </c>
      <c r="K39" s="197">
        <f>PPCL_NG!L39+PPCL_Spot!L39+GT_NG!L39+GT_Spot!L39+Bawana_NG!L39+Bawana_RLNG!L39+Bawana_Spot!L39</f>
        <v>23</v>
      </c>
      <c r="L39" s="197">
        <f>PPCL_NG!S39+PPCL_Spot!S39+GT_NG!S39+GT_Spot!S39+Bawana_NG!S39+Bawana_RLNG!S39+Bawana_Spot!S39</f>
        <v>22.965350000000001</v>
      </c>
      <c r="M39" s="198">
        <f t="shared" si="3"/>
        <v>3.4649999999999181E-2</v>
      </c>
      <c r="N39" s="197">
        <f>PPCL_NG!M39+PPCL_Spot!M39+GT_NG!M39+GT_Spot!M39+Bawana_NG!M39+Bawana_RLNG!M39+Bawana_Spot!M39</f>
        <v>55.96</v>
      </c>
      <c r="O39" s="197">
        <f>PPCL_NG!T39+PPCL_Spot!T39+GT_NG!T39+GT_Spot!T39+Bawana_NG!T39+Bawana_RLNG!T39+Bawana_Spot!T39</f>
        <v>55.752310000000001</v>
      </c>
      <c r="P39" s="198">
        <f t="shared" si="4"/>
        <v>0.20768999999999949</v>
      </c>
      <c r="Q39" s="198">
        <f t="shared" si="5"/>
        <v>0.69223000000000212</v>
      </c>
    </row>
    <row r="40" spans="1:17">
      <c r="A40" s="33" t="s">
        <v>82</v>
      </c>
      <c r="B40" s="197">
        <f>PPCL_NG!I40+PPCL_Spot!I40+GT_NG!I40+GT_Spot!I40+Bawana_NG!I40+Bawana_RLNG!I40+Bawana_Spot!I40</f>
        <v>82</v>
      </c>
      <c r="C40" s="197">
        <f>PPCL_NG!P40+PPCL_Spot!P40+GT_NG!P40+GT_Spot!P40+Bawana_NG!P40+Bawana_RLNG!P40+Bawana_Spot!P40</f>
        <v>81.709289999999996</v>
      </c>
      <c r="D40" s="198">
        <f t="shared" si="0"/>
        <v>0.29071000000000424</v>
      </c>
      <c r="E40" s="197">
        <f>PPCL_NG!J40+PPCL_Spot!J40+GT_NG!J40+GT_Spot!J40+Bawana_NG!J40+Bawana_RLNG!J40+Bawana_Spot!J40</f>
        <v>46.31</v>
      </c>
      <c r="F40" s="197">
        <f>PPCL_NG!Q40+PPCL_Spot!Q40+GT_NG!Q40+GT_Spot!Q40+Bawana_NG!Q40+Bawana_RLNG!Q40+Bawana_Spot!Q40</f>
        <v>46.150820000000003</v>
      </c>
      <c r="G40" s="198">
        <f t="shared" si="1"/>
        <v>0.15917999999999921</v>
      </c>
      <c r="H40" s="197">
        <f>PPCL_NG!K40+PPCL_Spot!K40+GT_NG!K40+GT_Spot!K40+Bawana_NG!K40+Bawana_RLNG!K40+Bawana_Spot!K40</f>
        <v>5</v>
      </c>
      <c r="I40" s="197">
        <f>PPCL_NG!R40+PPCL_Spot!R40+GT_NG!R40+GT_Spot!R40+Bawana_NG!R40+Bawana_RLNG!R40+Bawana_Spot!R40</f>
        <v>5</v>
      </c>
      <c r="J40" s="198">
        <f t="shared" si="2"/>
        <v>0</v>
      </c>
      <c r="K40" s="197">
        <f>PPCL_NG!L40+PPCL_Spot!L40+GT_NG!L40+GT_Spot!L40+Bawana_NG!L40+Bawana_RLNG!L40+Bawana_Spot!L40</f>
        <v>23</v>
      </c>
      <c r="L40" s="197">
        <f>PPCL_NG!S40+PPCL_Spot!S40+GT_NG!S40+GT_Spot!S40+Bawana_NG!S40+Bawana_RLNG!S40+Bawana_Spot!S40</f>
        <v>22.965350000000001</v>
      </c>
      <c r="M40" s="198">
        <f t="shared" si="3"/>
        <v>3.4649999999999181E-2</v>
      </c>
      <c r="N40" s="197">
        <f>PPCL_NG!M40+PPCL_Spot!M40+GT_NG!M40+GT_Spot!M40+Bawana_NG!M40+Bawana_RLNG!M40+Bawana_Spot!M40</f>
        <v>55.96</v>
      </c>
      <c r="O40" s="197">
        <f>PPCL_NG!T40+PPCL_Spot!T40+GT_NG!T40+GT_Spot!T40+Bawana_NG!T40+Bawana_RLNG!T40+Bawana_Spot!T40</f>
        <v>55.752310000000001</v>
      </c>
      <c r="P40" s="198">
        <f t="shared" si="4"/>
        <v>0.20768999999999949</v>
      </c>
      <c r="Q40" s="198">
        <f t="shared" si="5"/>
        <v>0.69223000000000212</v>
      </c>
    </row>
    <row r="41" spans="1:17">
      <c r="A41" s="33" t="s">
        <v>83</v>
      </c>
      <c r="B41" s="197">
        <f>PPCL_NG!I41+PPCL_Spot!I41+GT_NG!I41+GT_Spot!I41+Bawana_NG!I41+Bawana_RLNG!I41+Bawana_Spot!I41</f>
        <v>82.89</v>
      </c>
      <c r="C41" s="197">
        <f>PPCL_NG!P41+PPCL_Spot!P41+GT_NG!P41+GT_Spot!P41+Bawana_NG!P41+Bawana_RLNG!P41+Bawana_Spot!P41</f>
        <v>82.599289999999996</v>
      </c>
      <c r="D41" s="198">
        <f t="shared" si="0"/>
        <v>0.29071000000000424</v>
      </c>
      <c r="E41" s="197">
        <f>PPCL_NG!J41+PPCL_Spot!J41+GT_NG!J41+GT_Spot!J41+Bawana_NG!J41+Bawana_RLNG!J41+Bawana_Spot!J41</f>
        <v>47.93</v>
      </c>
      <c r="F41" s="197">
        <f>PPCL_NG!Q41+PPCL_Spot!Q41+GT_NG!Q41+GT_Spot!Q41+Bawana_NG!Q41+Bawana_RLNG!Q41+Bawana_Spot!Q41</f>
        <v>47.770820000000001</v>
      </c>
      <c r="G41" s="198">
        <f t="shared" si="1"/>
        <v>0.15917999999999921</v>
      </c>
      <c r="H41" s="197">
        <f>PPCL_NG!K41+PPCL_Spot!K41+GT_NG!K41+GT_Spot!K41+Bawana_NG!K41+Bawana_RLNG!K41+Bawana_Spot!K41</f>
        <v>5</v>
      </c>
      <c r="I41" s="197">
        <f>PPCL_NG!R41+PPCL_Spot!R41+GT_NG!R41+GT_Spot!R41+Bawana_NG!R41+Bawana_RLNG!R41+Bawana_Spot!R41</f>
        <v>5</v>
      </c>
      <c r="J41" s="198">
        <f t="shared" si="2"/>
        <v>0</v>
      </c>
      <c r="K41" s="197">
        <f>PPCL_NG!L41+PPCL_Spot!L41+GT_NG!L41+GT_Spot!L41+Bawana_NG!L41+Bawana_RLNG!L41+Bawana_Spot!L41</f>
        <v>23</v>
      </c>
      <c r="L41" s="197">
        <f>PPCL_NG!S41+PPCL_Spot!S41+GT_NG!S41+GT_Spot!S41+Bawana_NG!S41+Bawana_RLNG!S41+Bawana_Spot!S41</f>
        <v>22.965350000000001</v>
      </c>
      <c r="M41" s="198">
        <f t="shared" si="3"/>
        <v>3.4649999999999181E-2</v>
      </c>
      <c r="N41" s="197">
        <f>PPCL_NG!M41+PPCL_Spot!M41+GT_NG!M41+GT_Spot!M41+Bawana_NG!M41+Bawana_RLNG!M41+Bawana_Spot!M41</f>
        <v>57.92</v>
      </c>
      <c r="O41" s="197">
        <f>PPCL_NG!T41+PPCL_Spot!T41+GT_NG!T41+GT_Spot!T41+Bawana_NG!T41+Bawana_RLNG!T41+Bawana_Spot!T41</f>
        <v>57.712310000000002</v>
      </c>
      <c r="P41" s="198">
        <f t="shared" si="4"/>
        <v>0.20768999999999949</v>
      </c>
      <c r="Q41" s="198">
        <f t="shared" si="5"/>
        <v>0.69223000000000212</v>
      </c>
    </row>
    <row r="42" spans="1:17">
      <c r="A42" s="33" t="s">
        <v>84</v>
      </c>
      <c r="B42" s="197">
        <f>PPCL_NG!I42+PPCL_Spot!I42+GT_NG!I42+GT_Spot!I42+Bawana_NG!I42+Bawana_RLNG!I42+Bawana_Spot!I42</f>
        <v>82.89</v>
      </c>
      <c r="C42" s="197">
        <f>PPCL_NG!P42+PPCL_Spot!P42+GT_NG!P42+GT_Spot!P42+Bawana_NG!P42+Bawana_RLNG!P42+Bawana_Spot!P42</f>
        <v>82.599289999999996</v>
      </c>
      <c r="D42" s="198">
        <f t="shared" si="0"/>
        <v>0.29071000000000424</v>
      </c>
      <c r="E42" s="197">
        <f>PPCL_NG!J42+PPCL_Spot!J42+GT_NG!J42+GT_Spot!J42+Bawana_NG!J42+Bawana_RLNG!J42+Bawana_Spot!J42</f>
        <v>47.93</v>
      </c>
      <c r="F42" s="197">
        <f>PPCL_NG!Q42+PPCL_Spot!Q42+GT_NG!Q42+GT_Spot!Q42+Bawana_NG!Q42+Bawana_RLNG!Q42+Bawana_Spot!Q42</f>
        <v>47.770820000000001</v>
      </c>
      <c r="G42" s="198">
        <f t="shared" si="1"/>
        <v>0.15917999999999921</v>
      </c>
      <c r="H42" s="197">
        <f>PPCL_NG!K42+PPCL_Spot!K42+GT_NG!K42+GT_Spot!K42+Bawana_NG!K42+Bawana_RLNG!K42+Bawana_Spot!K42</f>
        <v>5</v>
      </c>
      <c r="I42" s="197">
        <f>PPCL_NG!R42+PPCL_Spot!R42+GT_NG!R42+GT_Spot!R42+Bawana_NG!R42+Bawana_RLNG!R42+Bawana_Spot!R42</f>
        <v>5</v>
      </c>
      <c r="J42" s="198">
        <f t="shared" si="2"/>
        <v>0</v>
      </c>
      <c r="K42" s="197">
        <f>PPCL_NG!L42+PPCL_Spot!L42+GT_NG!L42+GT_Spot!L42+Bawana_NG!L42+Bawana_RLNG!L42+Bawana_Spot!L42</f>
        <v>23</v>
      </c>
      <c r="L42" s="197">
        <f>PPCL_NG!S42+PPCL_Spot!S42+GT_NG!S42+GT_Spot!S42+Bawana_NG!S42+Bawana_RLNG!S42+Bawana_Spot!S42</f>
        <v>22.965350000000001</v>
      </c>
      <c r="M42" s="198">
        <f t="shared" si="3"/>
        <v>3.4649999999999181E-2</v>
      </c>
      <c r="N42" s="197">
        <f>PPCL_NG!M42+PPCL_Spot!M42+GT_NG!M42+GT_Spot!M42+Bawana_NG!M42+Bawana_RLNG!M42+Bawana_Spot!M42</f>
        <v>57.92</v>
      </c>
      <c r="O42" s="197">
        <f>PPCL_NG!T42+PPCL_Spot!T42+GT_NG!T42+GT_Spot!T42+Bawana_NG!T42+Bawana_RLNG!T42+Bawana_Spot!T42</f>
        <v>57.712310000000002</v>
      </c>
      <c r="P42" s="198">
        <f t="shared" si="4"/>
        <v>0.20768999999999949</v>
      </c>
      <c r="Q42" s="198">
        <f t="shared" si="5"/>
        <v>0.69223000000000212</v>
      </c>
    </row>
    <row r="43" spans="1:17">
      <c r="A43" s="33" t="s">
        <v>85</v>
      </c>
      <c r="B43" s="197">
        <f>PPCL_NG!I43+PPCL_Spot!I43+GT_NG!I43+GT_Spot!I43+Bawana_NG!I43+Bawana_RLNG!I43+Bawana_Spot!I43</f>
        <v>82.89</v>
      </c>
      <c r="C43" s="197">
        <f>PPCL_NG!P43+PPCL_Spot!P43+GT_NG!P43+GT_Spot!P43+Bawana_NG!P43+Bawana_RLNG!P43+Bawana_Spot!P43</f>
        <v>82.599289999999996</v>
      </c>
      <c r="D43" s="198">
        <f t="shared" si="0"/>
        <v>0.29071000000000424</v>
      </c>
      <c r="E43" s="197">
        <f>PPCL_NG!J43+PPCL_Spot!J43+GT_NG!J43+GT_Spot!J43+Bawana_NG!J43+Bawana_RLNG!J43+Bawana_Spot!J43</f>
        <v>47.93</v>
      </c>
      <c r="F43" s="197">
        <f>PPCL_NG!Q43+PPCL_Spot!Q43+GT_NG!Q43+GT_Spot!Q43+Bawana_NG!Q43+Bawana_RLNG!Q43+Bawana_Spot!Q43</f>
        <v>47.770820000000001</v>
      </c>
      <c r="G43" s="198">
        <f t="shared" si="1"/>
        <v>0.15917999999999921</v>
      </c>
      <c r="H43" s="197">
        <f>PPCL_NG!K43+PPCL_Spot!K43+GT_NG!K43+GT_Spot!K43+Bawana_NG!K43+Bawana_RLNG!K43+Bawana_Spot!K43</f>
        <v>5</v>
      </c>
      <c r="I43" s="197">
        <f>PPCL_NG!R43+PPCL_Spot!R43+GT_NG!R43+GT_Spot!R43+Bawana_NG!R43+Bawana_RLNG!R43+Bawana_Spot!R43</f>
        <v>5</v>
      </c>
      <c r="J43" s="198">
        <f t="shared" si="2"/>
        <v>0</v>
      </c>
      <c r="K43" s="197">
        <f>PPCL_NG!L43+PPCL_Spot!L43+GT_NG!L43+GT_Spot!L43+Bawana_NG!L43+Bawana_RLNG!L43+Bawana_Spot!L43</f>
        <v>23</v>
      </c>
      <c r="L43" s="197">
        <f>PPCL_NG!S43+PPCL_Spot!S43+GT_NG!S43+GT_Spot!S43+Bawana_NG!S43+Bawana_RLNG!S43+Bawana_Spot!S43</f>
        <v>22.965350000000001</v>
      </c>
      <c r="M43" s="198">
        <f t="shared" si="3"/>
        <v>3.4649999999999181E-2</v>
      </c>
      <c r="N43" s="197">
        <f>PPCL_NG!M43+PPCL_Spot!M43+GT_NG!M43+GT_Spot!M43+Bawana_NG!M43+Bawana_RLNG!M43+Bawana_Spot!M43</f>
        <v>57.92</v>
      </c>
      <c r="O43" s="197">
        <f>PPCL_NG!T43+PPCL_Spot!T43+GT_NG!T43+GT_Spot!T43+Bawana_NG!T43+Bawana_RLNG!T43+Bawana_Spot!T43</f>
        <v>57.712310000000002</v>
      </c>
      <c r="P43" s="198">
        <f t="shared" si="4"/>
        <v>0.20768999999999949</v>
      </c>
      <c r="Q43" s="198">
        <f t="shared" si="5"/>
        <v>0.69223000000000212</v>
      </c>
    </row>
    <row r="44" spans="1:17">
      <c r="A44" s="33" t="s">
        <v>86</v>
      </c>
      <c r="B44" s="197">
        <f>PPCL_NG!I44+PPCL_Spot!I44+GT_NG!I44+GT_Spot!I44+Bawana_NG!I44+Bawana_RLNG!I44+Bawana_Spot!I44</f>
        <v>82.89</v>
      </c>
      <c r="C44" s="197">
        <f>PPCL_NG!P44+PPCL_Spot!P44+GT_NG!P44+GT_Spot!P44+Bawana_NG!P44+Bawana_RLNG!P44+Bawana_Spot!P44</f>
        <v>82.599289999999996</v>
      </c>
      <c r="D44" s="198">
        <f t="shared" si="0"/>
        <v>0.29071000000000424</v>
      </c>
      <c r="E44" s="197">
        <f>PPCL_NG!J44+PPCL_Spot!J44+GT_NG!J44+GT_Spot!J44+Bawana_NG!J44+Bawana_RLNG!J44+Bawana_Spot!J44</f>
        <v>47.93</v>
      </c>
      <c r="F44" s="197">
        <f>PPCL_NG!Q44+PPCL_Spot!Q44+GT_NG!Q44+GT_Spot!Q44+Bawana_NG!Q44+Bawana_RLNG!Q44+Bawana_Spot!Q44</f>
        <v>47.770820000000001</v>
      </c>
      <c r="G44" s="198">
        <f t="shared" si="1"/>
        <v>0.15917999999999921</v>
      </c>
      <c r="H44" s="197">
        <f>PPCL_NG!K44+PPCL_Spot!K44+GT_NG!K44+GT_Spot!K44+Bawana_NG!K44+Bawana_RLNG!K44+Bawana_Spot!K44</f>
        <v>5</v>
      </c>
      <c r="I44" s="197">
        <f>PPCL_NG!R44+PPCL_Spot!R44+GT_NG!R44+GT_Spot!R44+Bawana_NG!R44+Bawana_RLNG!R44+Bawana_Spot!R44</f>
        <v>5</v>
      </c>
      <c r="J44" s="198">
        <f t="shared" si="2"/>
        <v>0</v>
      </c>
      <c r="K44" s="197">
        <f>PPCL_NG!L44+PPCL_Spot!L44+GT_NG!L44+GT_Spot!L44+Bawana_NG!L44+Bawana_RLNG!L44+Bawana_Spot!L44</f>
        <v>23</v>
      </c>
      <c r="L44" s="197">
        <f>PPCL_NG!S44+PPCL_Spot!S44+GT_NG!S44+GT_Spot!S44+Bawana_NG!S44+Bawana_RLNG!S44+Bawana_Spot!S44</f>
        <v>22.965350000000001</v>
      </c>
      <c r="M44" s="198">
        <f t="shared" si="3"/>
        <v>3.4649999999999181E-2</v>
      </c>
      <c r="N44" s="197">
        <f>PPCL_NG!M44+PPCL_Spot!M44+GT_NG!M44+GT_Spot!M44+Bawana_NG!M44+Bawana_RLNG!M44+Bawana_Spot!M44</f>
        <v>57.92</v>
      </c>
      <c r="O44" s="197">
        <f>PPCL_NG!T44+PPCL_Spot!T44+GT_NG!T44+GT_Spot!T44+Bawana_NG!T44+Bawana_RLNG!T44+Bawana_Spot!T44</f>
        <v>57.712310000000002</v>
      </c>
      <c r="P44" s="198">
        <f t="shared" si="4"/>
        <v>0.20768999999999949</v>
      </c>
      <c r="Q44" s="198">
        <f t="shared" si="5"/>
        <v>0.69223000000000212</v>
      </c>
    </row>
    <row r="45" spans="1:17">
      <c r="A45" s="33" t="s">
        <v>87</v>
      </c>
      <c r="B45" s="197">
        <f>PPCL_NG!I45+PPCL_Spot!I45+GT_NG!I45+GT_Spot!I45+Bawana_NG!I45+Bawana_RLNG!I45+Bawana_Spot!I45</f>
        <v>82.89</v>
      </c>
      <c r="C45" s="197">
        <f>PPCL_NG!P45+PPCL_Spot!P45+GT_NG!P45+GT_Spot!P45+Bawana_NG!P45+Bawana_RLNG!P45+Bawana_Spot!P45</f>
        <v>82.599289999999996</v>
      </c>
      <c r="D45" s="198">
        <f t="shared" si="0"/>
        <v>0.29071000000000424</v>
      </c>
      <c r="E45" s="197">
        <f>PPCL_NG!J45+PPCL_Spot!J45+GT_NG!J45+GT_Spot!J45+Bawana_NG!J45+Bawana_RLNG!J45+Bawana_Spot!J45</f>
        <v>47.93</v>
      </c>
      <c r="F45" s="197">
        <f>PPCL_NG!Q45+PPCL_Spot!Q45+GT_NG!Q45+GT_Spot!Q45+Bawana_NG!Q45+Bawana_RLNG!Q45+Bawana_Spot!Q45</f>
        <v>47.770820000000001</v>
      </c>
      <c r="G45" s="198">
        <f t="shared" si="1"/>
        <v>0.15917999999999921</v>
      </c>
      <c r="H45" s="197">
        <f>PPCL_NG!K45+PPCL_Spot!K45+GT_NG!K45+GT_Spot!K45+Bawana_NG!K45+Bawana_RLNG!K45+Bawana_Spot!K45</f>
        <v>5</v>
      </c>
      <c r="I45" s="197">
        <f>PPCL_NG!R45+PPCL_Spot!R45+GT_NG!R45+GT_Spot!R45+Bawana_NG!R45+Bawana_RLNG!R45+Bawana_Spot!R45</f>
        <v>5</v>
      </c>
      <c r="J45" s="198">
        <f t="shared" si="2"/>
        <v>0</v>
      </c>
      <c r="K45" s="197">
        <f>PPCL_NG!L45+PPCL_Spot!L45+GT_NG!L45+GT_Spot!L45+Bawana_NG!L45+Bawana_RLNG!L45+Bawana_Spot!L45</f>
        <v>23</v>
      </c>
      <c r="L45" s="197">
        <f>PPCL_NG!S45+PPCL_Spot!S45+GT_NG!S45+GT_Spot!S45+Bawana_NG!S45+Bawana_RLNG!S45+Bawana_Spot!S45</f>
        <v>22.965350000000001</v>
      </c>
      <c r="M45" s="198">
        <f t="shared" si="3"/>
        <v>3.4649999999999181E-2</v>
      </c>
      <c r="N45" s="197">
        <f>PPCL_NG!M45+PPCL_Spot!M45+GT_NG!M45+GT_Spot!M45+Bawana_NG!M45+Bawana_RLNG!M45+Bawana_Spot!M45</f>
        <v>57.92</v>
      </c>
      <c r="O45" s="197">
        <f>PPCL_NG!T45+PPCL_Spot!T45+GT_NG!T45+GT_Spot!T45+Bawana_NG!T45+Bawana_RLNG!T45+Bawana_Spot!T45</f>
        <v>57.712310000000002</v>
      </c>
      <c r="P45" s="198">
        <f t="shared" si="4"/>
        <v>0.20768999999999949</v>
      </c>
      <c r="Q45" s="198">
        <f t="shared" si="5"/>
        <v>0.69223000000000212</v>
      </c>
    </row>
    <row r="46" spans="1:17">
      <c r="A46" s="33" t="s">
        <v>88</v>
      </c>
      <c r="B46" s="197">
        <f>PPCL_NG!I46+PPCL_Spot!I46+GT_NG!I46+GT_Spot!I46+Bawana_NG!I46+Bawana_RLNG!I46+Bawana_Spot!I46</f>
        <v>82.89</v>
      </c>
      <c r="C46" s="197">
        <f>PPCL_NG!P46+PPCL_Spot!P46+GT_NG!P46+GT_Spot!P46+Bawana_NG!P46+Bawana_RLNG!P46+Bawana_Spot!P46</f>
        <v>82.599289999999996</v>
      </c>
      <c r="D46" s="198">
        <f t="shared" si="0"/>
        <v>0.29071000000000424</v>
      </c>
      <c r="E46" s="197">
        <f>PPCL_NG!J46+PPCL_Spot!J46+GT_NG!J46+GT_Spot!J46+Bawana_NG!J46+Bawana_RLNG!J46+Bawana_Spot!J46</f>
        <v>47.93</v>
      </c>
      <c r="F46" s="197">
        <f>PPCL_NG!Q46+PPCL_Spot!Q46+GT_NG!Q46+GT_Spot!Q46+Bawana_NG!Q46+Bawana_RLNG!Q46+Bawana_Spot!Q46</f>
        <v>47.770820000000001</v>
      </c>
      <c r="G46" s="198">
        <f t="shared" si="1"/>
        <v>0.15917999999999921</v>
      </c>
      <c r="H46" s="197">
        <f>PPCL_NG!K46+PPCL_Spot!K46+GT_NG!K46+GT_Spot!K46+Bawana_NG!K46+Bawana_RLNG!K46+Bawana_Spot!K46</f>
        <v>5</v>
      </c>
      <c r="I46" s="197">
        <f>PPCL_NG!R46+PPCL_Spot!R46+GT_NG!R46+GT_Spot!R46+Bawana_NG!R46+Bawana_RLNG!R46+Bawana_Spot!R46</f>
        <v>5</v>
      </c>
      <c r="J46" s="198">
        <f t="shared" si="2"/>
        <v>0</v>
      </c>
      <c r="K46" s="197">
        <f>PPCL_NG!L46+PPCL_Spot!L46+GT_NG!L46+GT_Spot!L46+Bawana_NG!L46+Bawana_RLNG!L46+Bawana_Spot!L46</f>
        <v>23</v>
      </c>
      <c r="L46" s="197">
        <f>PPCL_NG!S46+PPCL_Spot!S46+GT_NG!S46+GT_Spot!S46+Bawana_NG!S46+Bawana_RLNG!S46+Bawana_Spot!S46</f>
        <v>22.965350000000001</v>
      </c>
      <c r="M46" s="198">
        <f t="shared" si="3"/>
        <v>3.4649999999999181E-2</v>
      </c>
      <c r="N46" s="197">
        <f>PPCL_NG!M46+PPCL_Spot!M46+GT_NG!M46+GT_Spot!M46+Bawana_NG!M46+Bawana_RLNG!M46+Bawana_Spot!M46</f>
        <v>57.92</v>
      </c>
      <c r="O46" s="197">
        <f>PPCL_NG!T46+PPCL_Spot!T46+GT_NG!T46+GT_Spot!T46+Bawana_NG!T46+Bawana_RLNG!T46+Bawana_Spot!T46</f>
        <v>57.712310000000002</v>
      </c>
      <c r="P46" s="198">
        <f t="shared" si="4"/>
        <v>0.20768999999999949</v>
      </c>
      <c r="Q46" s="198">
        <f t="shared" si="5"/>
        <v>0.69223000000000212</v>
      </c>
    </row>
    <row r="47" spans="1:17">
      <c r="A47" s="33" t="s">
        <v>89</v>
      </c>
      <c r="B47" s="197">
        <f>PPCL_NG!I47+PPCL_Spot!I47+GT_NG!I47+GT_Spot!I47+Bawana_NG!I47+Bawana_RLNG!I47+Bawana_Spot!I47</f>
        <v>82.89</v>
      </c>
      <c r="C47" s="197">
        <f>PPCL_NG!P47+PPCL_Spot!P47+GT_NG!P47+GT_Spot!P47+Bawana_NG!P47+Bawana_RLNG!P47+Bawana_Spot!P47</f>
        <v>82.599289999999996</v>
      </c>
      <c r="D47" s="198">
        <f t="shared" si="0"/>
        <v>0.29071000000000424</v>
      </c>
      <c r="E47" s="197">
        <f>PPCL_NG!J47+PPCL_Spot!J47+GT_NG!J47+GT_Spot!J47+Bawana_NG!J47+Bawana_RLNG!J47+Bawana_Spot!J47</f>
        <v>47.93</v>
      </c>
      <c r="F47" s="197">
        <f>PPCL_NG!Q47+PPCL_Spot!Q47+GT_NG!Q47+GT_Spot!Q47+Bawana_NG!Q47+Bawana_RLNG!Q47+Bawana_Spot!Q47</f>
        <v>47.770820000000001</v>
      </c>
      <c r="G47" s="198">
        <f t="shared" si="1"/>
        <v>0.15917999999999921</v>
      </c>
      <c r="H47" s="197">
        <f>PPCL_NG!K47+PPCL_Spot!K47+GT_NG!K47+GT_Spot!K47+Bawana_NG!K47+Bawana_RLNG!K47+Bawana_Spot!K47</f>
        <v>5</v>
      </c>
      <c r="I47" s="197">
        <f>PPCL_NG!R47+PPCL_Spot!R47+GT_NG!R47+GT_Spot!R47+Bawana_NG!R47+Bawana_RLNG!R47+Bawana_Spot!R47</f>
        <v>5</v>
      </c>
      <c r="J47" s="198">
        <f t="shared" si="2"/>
        <v>0</v>
      </c>
      <c r="K47" s="197">
        <f>PPCL_NG!L47+PPCL_Spot!L47+GT_NG!L47+GT_Spot!L47+Bawana_NG!L47+Bawana_RLNG!L47+Bawana_Spot!L47</f>
        <v>23</v>
      </c>
      <c r="L47" s="197">
        <f>PPCL_NG!S47+PPCL_Spot!S47+GT_NG!S47+GT_Spot!S47+Bawana_NG!S47+Bawana_RLNG!S47+Bawana_Spot!S47</f>
        <v>22.965350000000001</v>
      </c>
      <c r="M47" s="198">
        <f t="shared" si="3"/>
        <v>3.4649999999999181E-2</v>
      </c>
      <c r="N47" s="197">
        <f>PPCL_NG!M47+PPCL_Spot!M47+GT_NG!M47+GT_Spot!M47+Bawana_NG!M47+Bawana_RLNG!M47+Bawana_Spot!M47</f>
        <v>57.92</v>
      </c>
      <c r="O47" s="197">
        <f>PPCL_NG!T47+PPCL_Spot!T47+GT_NG!T47+GT_Spot!T47+Bawana_NG!T47+Bawana_RLNG!T47+Bawana_Spot!T47</f>
        <v>57.712310000000002</v>
      </c>
      <c r="P47" s="198">
        <f t="shared" si="4"/>
        <v>0.20768999999999949</v>
      </c>
      <c r="Q47" s="198">
        <f t="shared" si="5"/>
        <v>0.69223000000000212</v>
      </c>
    </row>
    <row r="48" spans="1:17">
      <c r="A48" s="33" t="s">
        <v>90</v>
      </c>
      <c r="B48" s="197">
        <f>PPCL_NG!I48+PPCL_Spot!I48+GT_NG!I48+GT_Spot!I48+Bawana_NG!I48+Bawana_RLNG!I48+Bawana_Spot!I48</f>
        <v>82.89</v>
      </c>
      <c r="C48" s="197">
        <f>PPCL_NG!P48+PPCL_Spot!P48+GT_NG!P48+GT_Spot!P48+Bawana_NG!P48+Bawana_RLNG!P48+Bawana_Spot!P48</f>
        <v>82.599289999999996</v>
      </c>
      <c r="D48" s="198">
        <f t="shared" si="0"/>
        <v>0.29071000000000424</v>
      </c>
      <c r="E48" s="197">
        <f>PPCL_NG!J48+PPCL_Spot!J48+GT_NG!J48+GT_Spot!J48+Bawana_NG!J48+Bawana_RLNG!J48+Bawana_Spot!J48</f>
        <v>47.93</v>
      </c>
      <c r="F48" s="197">
        <f>PPCL_NG!Q48+PPCL_Spot!Q48+GT_NG!Q48+GT_Spot!Q48+Bawana_NG!Q48+Bawana_RLNG!Q48+Bawana_Spot!Q48</f>
        <v>47.770820000000001</v>
      </c>
      <c r="G48" s="198">
        <f t="shared" si="1"/>
        <v>0.15917999999999921</v>
      </c>
      <c r="H48" s="197">
        <f>PPCL_NG!K48+PPCL_Spot!K48+GT_NG!K48+GT_Spot!K48+Bawana_NG!K48+Bawana_RLNG!K48+Bawana_Spot!K48</f>
        <v>5</v>
      </c>
      <c r="I48" s="197">
        <f>PPCL_NG!R48+PPCL_Spot!R48+GT_NG!R48+GT_Spot!R48+Bawana_NG!R48+Bawana_RLNG!R48+Bawana_Spot!R48</f>
        <v>5</v>
      </c>
      <c r="J48" s="198">
        <f t="shared" si="2"/>
        <v>0</v>
      </c>
      <c r="K48" s="197">
        <f>PPCL_NG!L48+PPCL_Spot!L48+GT_NG!L48+GT_Spot!L48+Bawana_NG!L48+Bawana_RLNG!L48+Bawana_Spot!L48</f>
        <v>23</v>
      </c>
      <c r="L48" s="197">
        <f>PPCL_NG!S48+PPCL_Spot!S48+GT_NG!S48+GT_Spot!S48+Bawana_NG!S48+Bawana_RLNG!S48+Bawana_Spot!S48</f>
        <v>22.965350000000001</v>
      </c>
      <c r="M48" s="198">
        <f t="shared" si="3"/>
        <v>3.4649999999999181E-2</v>
      </c>
      <c r="N48" s="197">
        <f>PPCL_NG!M48+PPCL_Spot!M48+GT_NG!M48+GT_Spot!M48+Bawana_NG!M48+Bawana_RLNG!M48+Bawana_Spot!M48</f>
        <v>57.92</v>
      </c>
      <c r="O48" s="197">
        <f>PPCL_NG!T48+PPCL_Spot!T48+GT_NG!T48+GT_Spot!T48+Bawana_NG!T48+Bawana_RLNG!T48+Bawana_Spot!T48</f>
        <v>57.712310000000002</v>
      </c>
      <c r="P48" s="198">
        <f t="shared" si="4"/>
        <v>0.20768999999999949</v>
      </c>
      <c r="Q48" s="198">
        <f t="shared" si="5"/>
        <v>0.69223000000000212</v>
      </c>
    </row>
    <row r="49" spans="1:17">
      <c r="A49" s="33" t="s">
        <v>91</v>
      </c>
      <c r="B49" s="197">
        <f>PPCL_NG!I49+PPCL_Spot!I49+GT_NG!I49+GT_Spot!I49+Bawana_NG!I49+Bawana_RLNG!I49+Bawana_Spot!I49</f>
        <v>82.89</v>
      </c>
      <c r="C49" s="197">
        <f>PPCL_NG!P49+PPCL_Spot!P49+GT_NG!P49+GT_Spot!P49+Bawana_NG!P49+Bawana_RLNG!P49+Bawana_Spot!P49</f>
        <v>82.599289999999996</v>
      </c>
      <c r="D49" s="198">
        <f t="shared" si="0"/>
        <v>0.29071000000000424</v>
      </c>
      <c r="E49" s="197">
        <f>PPCL_NG!J49+PPCL_Spot!J49+GT_NG!J49+GT_Spot!J49+Bawana_NG!J49+Bawana_RLNG!J49+Bawana_Spot!J49</f>
        <v>47.93</v>
      </c>
      <c r="F49" s="197">
        <f>PPCL_NG!Q49+PPCL_Spot!Q49+GT_NG!Q49+GT_Spot!Q49+Bawana_NG!Q49+Bawana_RLNG!Q49+Bawana_Spot!Q49</f>
        <v>47.770820000000001</v>
      </c>
      <c r="G49" s="198">
        <f t="shared" si="1"/>
        <v>0.15917999999999921</v>
      </c>
      <c r="H49" s="197">
        <f>PPCL_NG!K49+PPCL_Spot!K49+GT_NG!K49+GT_Spot!K49+Bawana_NG!K49+Bawana_RLNG!K49+Bawana_Spot!K49</f>
        <v>5</v>
      </c>
      <c r="I49" s="197">
        <f>PPCL_NG!R49+PPCL_Spot!R49+GT_NG!R49+GT_Spot!R49+Bawana_NG!R49+Bawana_RLNG!R49+Bawana_Spot!R49</f>
        <v>5</v>
      </c>
      <c r="J49" s="198">
        <f t="shared" si="2"/>
        <v>0</v>
      </c>
      <c r="K49" s="197">
        <f>PPCL_NG!L49+PPCL_Spot!L49+GT_NG!L49+GT_Spot!L49+Bawana_NG!L49+Bawana_RLNG!L49+Bawana_Spot!L49</f>
        <v>23</v>
      </c>
      <c r="L49" s="197">
        <f>PPCL_NG!S49+PPCL_Spot!S49+GT_NG!S49+GT_Spot!S49+Bawana_NG!S49+Bawana_RLNG!S49+Bawana_Spot!S49</f>
        <v>22.965350000000001</v>
      </c>
      <c r="M49" s="198">
        <f t="shared" si="3"/>
        <v>3.4649999999999181E-2</v>
      </c>
      <c r="N49" s="197">
        <f>PPCL_NG!M49+PPCL_Spot!M49+GT_NG!M49+GT_Spot!M49+Bawana_NG!M49+Bawana_RLNG!M49+Bawana_Spot!M49</f>
        <v>57.92</v>
      </c>
      <c r="O49" s="197">
        <f>PPCL_NG!T49+PPCL_Spot!T49+GT_NG!T49+GT_Spot!T49+Bawana_NG!T49+Bawana_RLNG!T49+Bawana_Spot!T49</f>
        <v>57.712310000000002</v>
      </c>
      <c r="P49" s="198">
        <f t="shared" si="4"/>
        <v>0.20768999999999949</v>
      </c>
      <c r="Q49" s="198">
        <f t="shared" si="5"/>
        <v>0.69223000000000212</v>
      </c>
    </row>
    <row r="50" spans="1:17">
      <c r="A50" s="33" t="s">
        <v>92</v>
      </c>
      <c r="B50" s="197">
        <f>PPCL_NG!I50+PPCL_Spot!I50+GT_NG!I50+GT_Spot!I50+Bawana_NG!I50+Bawana_RLNG!I50+Bawana_Spot!I50</f>
        <v>82.89</v>
      </c>
      <c r="C50" s="197">
        <f>PPCL_NG!P50+PPCL_Spot!P50+GT_NG!P50+GT_Spot!P50+Bawana_NG!P50+Bawana_RLNG!P50+Bawana_Spot!P50</f>
        <v>82.599289999999996</v>
      </c>
      <c r="D50" s="198">
        <f t="shared" si="0"/>
        <v>0.29071000000000424</v>
      </c>
      <c r="E50" s="197">
        <f>PPCL_NG!J50+PPCL_Spot!J50+GT_NG!J50+GT_Spot!J50+Bawana_NG!J50+Bawana_RLNG!J50+Bawana_Spot!J50</f>
        <v>47.93</v>
      </c>
      <c r="F50" s="197">
        <f>PPCL_NG!Q50+PPCL_Spot!Q50+GT_NG!Q50+GT_Spot!Q50+Bawana_NG!Q50+Bawana_RLNG!Q50+Bawana_Spot!Q50</f>
        <v>47.770820000000001</v>
      </c>
      <c r="G50" s="198">
        <f t="shared" si="1"/>
        <v>0.15917999999999921</v>
      </c>
      <c r="H50" s="197">
        <f>PPCL_NG!K50+PPCL_Spot!K50+GT_NG!K50+GT_Spot!K50+Bawana_NG!K50+Bawana_RLNG!K50+Bawana_Spot!K50</f>
        <v>5</v>
      </c>
      <c r="I50" s="197">
        <f>PPCL_NG!R50+PPCL_Spot!R50+GT_NG!R50+GT_Spot!R50+Bawana_NG!R50+Bawana_RLNG!R50+Bawana_Spot!R50</f>
        <v>5</v>
      </c>
      <c r="J50" s="198">
        <f t="shared" si="2"/>
        <v>0</v>
      </c>
      <c r="K50" s="197">
        <f>PPCL_NG!L50+PPCL_Spot!L50+GT_NG!L50+GT_Spot!L50+Bawana_NG!L50+Bawana_RLNG!L50+Bawana_Spot!L50</f>
        <v>23</v>
      </c>
      <c r="L50" s="197">
        <f>PPCL_NG!S50+PPCL_Spot!S50+GT_NG!S50+GT_Spot!S50+Bawana_NG!S50+Bawana_RLNG!S50+Bawana_Spot!S50</f>
        <v>22.965350000000001</v>
      </c>
      <c r="M50" s="198">
        <f t="shared" si="3"/>
        <v>3.4649999999999181E-2</v>
      </c>
      <c r="N50" s="197">
        <f>PPCL_NG!M50+PPCL_Spot!M50+GT_NG!M50+GT_Spot!M50+Bawana_NG!M50+Bawana_RLNG!M50+Bawana_Spot!M50</f>
        <v>57.92</v>
      </c>
      <c r="O50" s="197">
        <f>PPCL_NG!T50+PPCL_Spot!T50+GT_NG!T50+GT_Spot!T50+Bawana_NG!T50+Bawana_RLNG!T50+Bawana_Spot!T50</f>
        <v>57.712310000000002</v>
      </c>
      <c r="P50" s="198">
        <f t="shared" si="4"/>
        <v>0.20768999999999949</v>
      </c>
      <c r="Q50" s="198">
        <f t="shared" si="5"/>
        <v>0.69223000000000212</v>
      </c>
    </row>
    <row r="51" spans="1:17">
      <c r="A51" s="33" t="s">
        <v>93</v>
      </c>
      <c r="B51" s="197">
        <f>PPCL_NG!I51+PPCL_Spot!I51+GT_NG!I51+GT_Spot!I51+Bawana_NG!I51+Bawana_RLNG!I51+Bawana_Spot!I51</f>
        <v>82.89</v>
      </c>
      <c r="C51" s="197">
        <f>PPCL_NG!P51+PPCL_Spot!P51+GT_NG!P51+GT_Spot!P51+Bawana_NG!P51+Bawana_RLNG!P51+Bawana_Spot!P51</f>
        <v>82.599289999999996</v>
      </c>
      <c r="D51" s="198">
        <f t="shared" si="0"/>
        <v>0.29071000000000424</v>
      </c>
      <c r="E51" s="197">
        <f>PPCL_NG!J51+PPCL_Spot!J51+GT_NG!J51+GT_Spot!J51+Bawana_NG!J51+Bawana_RLNG!J51+Bawana_Spot!J51</f>
        <v>47.93</v>
      </c>
      <c r="F51" s="197">
        <f>PPCL_NG!Q51+PPCL_Spot!Q51+GT_NG!Q51+GT_Spot!Q51+Bawana_NG!Q51+Bawana_RLNG!Q51+Bawana_Spot!Q51</f>
        <v>47.770820000000001</v>
      </c>
      <c r="G51" s="198">
        <f t="shared" si="1"/>
        <v>0.15917999999999921</v>
      </c>
      <c r="H51" s="197">
        <f>PPCL_NG!K51+PPCL_Spot!K51+GT_NG!K51+GT_Spot!K51+Bawana_NG!K51+Bawana_RLNG!K51+Bawana_Spot!K51</f>
        <v>5</v>
      </c>
      <c r="I51" s="197">
        <f>PPCL_NG!R51+PPCL_Spot!R51+GT_NG!R51+GT_Spot!R51+Bawana_NG!R51+Bawana_RLNG!R51+Bawana_Spot!R51</f>
        <v>5</v>
      </c>
      <c r="J51" s="198">
        <f t="shared" si="2"/>
        <v>0</v>
      </c>
      <c r="K51" s="197">
        <f>PPCL_NG!L51+PPCL_Spot!L51+GT_NG!L51+GT_Spot!L51+Bawana_NG!L51+Bawana_RLNG!L51+Bawana_Spot!L51</f>
        <v>23</v>
      </c>
      <c r="L51" s="197">
        <f>PPCL_NG!S51+PPCL_Spot!S51+GT_NG!S51+GT_Spot!S51+Bawana_NG!S51+Bawana_RLNG!S51+Bawana_Spot!S51</f>
        <v>22.965350000000001</v>
      </c>
      <c r="M51" s="198">
        <f t="shared" si="3"/>
        <v>3.4649999999999181E-2</v>
      </c>
      <c r="N51" s="197">
        <f>PPCL_NG!M51+PPCL_Spot!M51+GT_NG!M51+GT_Spot!M51+Bawana_NG!M51+Bawana_RLNG!M51+Bawana_Spot!M51</f>
        <v>57.92</v>
      </c>
      <c r="O51" s="197">
        <f>PPCL_NG!T51+PPCL_Spot!T51+GT_NG!T51+GT_Spot!T51+Bawana_NG!T51+Bawana_RLNG!T51+Bawana_Spot!T51</f>
        <v>57.712310000000002</v>
      </c>
      <c r="P51" s="198">
        <f t="shared" si="4"/>
        <v>0.20768999999999949</v>
      </c>
      <c r="Q51" s="198">
        <f t="shared" si="5"/>
        <v>0.69223000000000212</v>
      </c>
    </row>
    <row r="52" spans="1:17">
      <c r="A52" s="33" t="s">
        <v>94</v>
      </c>
      <c r="B52" s="197">
        <f>PPCL_NG!I52+PPCL_Spot!I52+GT_NG!I52+GT_Spot!I52+Bawana_NG!I52+Bawana_RLNG!I52+Bawana_Spot!I52</f>
        <v>82.89</v>
      </c>
      <c r="C52" s="197">
        <f>PPCL_NG!P52+PPCL_Spot!P52+GT_NG!P52+GT_Spot!P52+Bawana_NG!P52+Bawana_RLNG!P52+Bawana_Spot!P52</f>
        <v>82.599289999999996</v>
      </c>
      <c r="D52" s="198">
        <f t="shared" si="0"/>
        <v>0.29071000000000424</v>
      </c>
      <c r="E52" s="197">
        <f>PPCL_NG!J52+PPCL_Spot!J52+GT_NG!J52+GT_Spot!J52+Bawana_NG!J52+Bawana_RLNG!J52+Bawana_Spot!J52</f>
        <v>47.93</v>
      </c>
      <c r="F52" s="197">
        <f>PPCL_NG!Q52+PPCL_Spot!Q52+GT_NG!Q52+GT_Spot!Q52+Bawana_NG!Q52+Bawana_RLNG!Q52+Bawana_Spot!Q52</f>
        <v>47.770820000000001</v>
      </c>
      <c r="G52" s="198">
        <f t="shared" si="1"/>
        <v>0.15917999999999921</v>
      </c>
      <c r="H52" s="197">
        <f>PPCL_NG!K52+PPCL_Spot!K52+GT_NG!K52+GT_Spot!K52+Bawana_NG!K52+Bawana_RLNG!K52+Bawana_Spot!K52</f>
        <v>5</v>
      </c>
      <c r="I52" s="197">
        <f>PPCL_NG!R52+PPCL_Spot!R52+GT_NG!R52+GT_Spot!R52+Bawana_NG!R52+Bawana_RLNG!R52+Bawana_Spot!R52</f>
        <v>5</v>
      </c>
      <c r="J52" s="198">
        <f t="shared" si="2"/>
        <v>0</v>
      </c>
      <c r="K52" s="197">
        <f>PPCL_NG!L52+PPCL_Spot!L52+GT_NG!L52+GT_Spot!L52+Bawana_NG!L52+Bawana_RLNG!L52+Bawana_Spot!L52</f>
        <v>23</v>
      </c>
      <c r="L52" s="197">
        <f>PPCL_NG!S52+PPCL_Spot!S52+GT_NG!S52+GT_Spot!S52+Bawana_NG!S52+Bawana_RLNG!S52+Bawana_Spot!S52</f>
        <v>22.965350000000001</v>
      </c>
      <c r="M52" s="198">
        <f t="shared" si="3"/>
        <v>3.4649999999999181E-2</v>
      </c>
      <c r="N52" s="197">
        <f>PPCL_NG!M52+PPCL_Spot!M52+GT_NG!M52+GT_Spot!M52+Bawana_NG!M52+Bawana_RLNG!M52+Bawana_Spot!M52</f>
        <v>57.92</v>
      </c>
      <c r="O52" s="197">
        <f>PPCL_NG!T52+PPCL_Spot!T52+GT_NG!T52+GT_Spot!T52+Bawana_NG!T52+Bawana_RLNG!T52+Bawana_Spot!T52</f>
        <v>57.712310000000002</v>
      </c>
      <c r="P52" s="198">
        <f t="shared" si="4"/>
        <v>0.20768999999999949</v>
      </c>
      <c r="Q52" s="198">
        <f t="shared" si="5"/>
        <v>0.69223000000000212</v>
      </c>
    </row>
    <row r="53" spans="1:17">
      <c r="A53" s="33" t="s">
        <v>95</v>
      </c>
      <c r="B53" s="197">
        <f>PPCL_NG!I53+PPCL_Spot!I53+GT_NG!I53+GT_Spot!I53+Bawana_NG!I53+Bawana_RLNG!I53+Bawana_Spot!I53</f>
        <v>82.89</v>
      </c>
      <c r="C53" s="197">
        <f>PPCL_NG!P53+PPCL_Spot!P53+GT_NG!P53+GT_Spot!P53+Bawana_NG!P53+Bawana_RLNG!P53+Bawana_Spot!P53</f>
        <v>82.599289999999996</v>
      </c>
      <c r="D53" s="198">
        <f t="shared" si="0"/>
        <v>0.29071000000000424</v>
      </c>
      <c r="E53" s="197">
        <f>PPCL_NG!J53+PPCL_Spot!J53+GT_NG!J53+GT_Spot!J53+Bawana_NG!J53+Bawana_RLNG!J53+Bawana_Spot!J53</f>
        <v>47.93</v>
      </c>
      <c r="F53" s="197">
        <f>PPCL_NG!Q53+PPCL_Spot!Q53+GT_NG!Q53+GT_Spot!Q53+Bawana_NG!Q53+Bawana_RLNG!Q53+Bawana_Spot!Q53</f>
        <v>47.770820000000001</v>
      </c>
      <c r="G53" s="198">
        <f t="shared" si="1"/>
        <v>0.15917999999999921</v>
      </c>
      <c r="H53" s="197">
        <f>PPCL_NG!K53+PPCL_Spot!K53+GT_NG!K53+GT_Spot!K53+Bawana_NG!K53+Bawana_RLNG!K53+Bawana_Spot!K53</f>
        <v>5</v>
      </c>
      <c r="I53" s="197">
        <f>PPCL_NG!R53+PPCL_Spot!R53+GT_NG!R53+GT_Spot!R53+Bawana_NG!R53+Bawana_RLNG!R53+Bawana_Spot!R53</f>
        <v>5</v>
      </c>
      <c r="J53" s="198">
        <f t="shared" si="2"/>
        <v>0</v>
      </c>
      <c r="K53" s="197">
        <f>PPCL_NG!L53+PPCL_Spot!L53+GT_NG!L53+GT_Spot!L53+Bawana_NG!L53+Bawana_RLNG!L53+Bawana_Spot!L53</f>
        <v>23</v>
      </c>
      <c r="L53" s="197">
        <f>PPCL_NG!S53+PPCL_Spot!S53+GT_NG!S53+GT_Spot!S53+Bawana_NG!S53+Bawana_RLNG!S53+Bawana_Spot!S53</f>
        <v>22.965350000000001</v>
      </c>
      <c r="M53" s="198">
        <f t="shared" si="3"/>
        <v>3.4649999999999181E-2</v>
      </c>
      <c r="N53" s="197">
        <f>PPCL_NG!M53+PPCL_Spot!M53+GT_NG!M53+GT_Spot!M53+Bawana_NG!M53+Bawana_RLNG!M53+Bawana_Spot!M53</f>
        <v>57.92</v>
      </c>
      <c r="O53" s="197">
        <f>PPCL_NG!T53+PPCL_Spot!T53+GT_NG!T53+GT_Spot!T53+Bawana_NG!T53+Bawana_RLNG!T53+Bawana_Spot!T53</f>
        <v>57.712310000000002</v>
      </c>
      <c r="P53" s="198">
        <f t="shared" si="4"/>
        <v>0.20768999999999949</v>
      </c>
      <c r="Q53" s="198">
        <f t="shared" si="5"/>
        <v>0.69223000000000212</v>
      </c>
    </row>
    <row r="54" spans="1:17">
      <c r="A54" s="33" t="s">
        <v>96</v>
      </c>
      <c r="B54" s="197">
        <f>PPCL_NG!I54+PPCL_Spot!I54+GT_NG!I54+GT_Spot!I54+Bawana_NG!I54+Bawana_RLNG!I54+Bawana_Spot!I54</f>
        <v>82.89</v>
      </c>
      <c r="C54" s="197">
        <f>PPCL_NG!P54+PPCL_Spot!P54+GT_NG!P54+GT_Spot!P54+Bawana_NG!P54+Bawana_RLNG!P54+Bawana_Spot!P54</f>
        <v>82.599289999999996</v>
      </c>
      <c r="D54" s="198">
        <f t="shared" si="0"/>
        <v>0.29071000000000424</v>
      </c>
      <c r="E54" s="197">
        <f>PPCL_NG!J54+PPCL_Spot!J54+GT_NG!J54+GT_Spot!J54+Bawana_NG!J54+Bawana_RLNG!J54+Bawana_Spot!J54</f>
        <v>47.93</v>
      </c>
      <c r="F54" s="197">
        <f>PPCL_NG!Q54+PPCL_Spot!Q54+GT_NG!Q54+GT_Spot!Q54+Bawana_NG!Q54+Bawana_RLNG!Q54+Bawana_Spot!Q54</f>
        <v>47.770820000000001</v>
      </c>
      <c r="G54" s="198">
        <f t="shared" si="1"/>
        <v>0.15917999999999921</v>
      </c>
      <c r="H54" s="197">
        <f>PPCL_NG!K54+PPCL_Spot!K54+GT_NG!K54+GT_Spot!K54+Bawana_NG!K54+Bawana_RLNG!K54+Bawana_Spot!K54</f>
        <v>5</v>
      </c>
      <c r="I54" s="197">
        <f>PPCL_NG!R54+PPCL_Spot!R54+GT_NG!R54+GT_Spot!R54+Bawana_NG!R54+Bawana_RLNG!R54+Bawana_Spot!R54</f>
        <v>5</v>
      </c>
      <c r="J54" s="198">
        <f t="shared" si="2"/>
        <v>0</v>
      </c>
      <c r="K54" s="197">
        <f>PPCL_NG!L54+PPCL_Spot!L54+GT_NG!L54+GT_Spot!L54+Bawana_NG!L54+Bawana_RLNG!L54+Bawana_Spot!L54</f>
        <v>23</v>
      </c>
      <c r="L54" s="197">
        <f>PPCL_NG!S54+PPCL_Spot!S54+GT_NG!S54+GT_Spot!S54+Bawana_NG!S54+Bawana_RLNG!S54+Bawana_Spot!S54</f>
        <v>22.965350000000001</v>
      </c>
      <c r="M54" s="198">
        <f t="shared" si="3"/>
        <v>3.4649999999999181E-2</v>
      </c>
      <c r="N54" s="197">
        <f>PPCL_NG!M54+PPCL_Spot!M54+GT_NG!M54+GT_Spot!M54+Bawana_NG!M54+Bawana_RLNG!M54+Bawana_Spot!M54</f>
        <v>57.92</v>
      </c>
      <c r="O54" s="197">
        <f>PPCL_NG!T54+PPCL_Spot!T54+GT_NG!T54+GT_Spot!T54+Bawana_NG!T54+Bawana_RLNG!T54+Bawana_Spot!T54</f>
        <v>57.712310000000002</v>
      </c>
      <c r="P54" s="198">
        <f t="shared" si="4"/>
        <v>0.20768999999999949</v>
      </c>
      <c r="Q54" s="198">
        <f t="shared" si="5"/>
        <v>0.69223000000000212</v>
      </c>
    </row>
    <row r="55" spans="1:17">
      <c r="A55" s="33" t="s">
        <v>97</v>
      </c>
      <c r="B55" s="197">
        <f>PPCL_NG!I55+PPCL_Spot!I55+GT_NG!I55+GT_Spot!I55+Bawana_NG!I55+Bawana_RLNG!I55+Bawana_Spot!I55</f>
        <v>82.89</v>
      </c>
      <c r="C55" s="197">
        <f>PPCL_NG!P55+PPCL_Spot!P55+GT_NG!P55+GT_Spot!P55+Bawana_NG!P55+Bawana_RLNG!P55+Bawana_Spot!P55</f>
        <v>82.599289999999996</v>
      </c>
      <c r="D55" s="198">
        <f t="shared" si="0"/>
        <v>0.29071000000000424</v>
      </c>
      <c r="E55" s="197">
        <f>PPCL_NG!J55+PPCL_Spot!J55+GT_NG!J55+GT_Spot!J55+Bawana_NG!J55+Bawana_RLNG!J55+Bawana_Spot!J55</f>
        <v>47.93</v>
      </c>
      <c r="F55" s="197">
        <f>PPCL_NG!Q55+PPCL_Spot!Q55+GT_NG!Q55+GT_Spot!Q55+Bawana_NG!Q55+Bawana_RLNG!Q55+Bawana_Spot!Q55</f>
        <v>47.770820000000001</v>
      </c>
      <c r="G55" s="198">
        <f t="shared" si="1"/>
        <v>0.15917999999999921</v>
      </c>
      <c r="H55" s="197">
        <f>PPCL_NG!K55+PPCL_Spot!K55+GT_NG!K55+GT_Spot!K55+Bawana_NG!K55+Bawana_RLNG!K55+Bawana_Spot!K55</f>
        <v>5</v>
      </c>
      <c r="I55" s="197">
        <f>PPCL_NG!R55+PPCL_Spot!R55+GT_NG!R55+GT_Spot!R55+Bawana_NG!R55+Bawana_RLNG!R55+Bawana_Spot!R55</f>
        <v>5</v>
      </c>
      <c r="J55" s="198">
        <f t="shared" si="2"/>
        <v>0</v>
      </c>
      <c r="K55" s="197">
        <f>PPCL_NG!L55+PPCL_Spot!L55+GT_NG!L55+GT_Spot!L55+Bawana_NG!L55+Bawana_RLNG!L55+Bawana_Spot!L55</f>
        <v>23</v>
      </c>
      <c r="L55" s="197">
        <f>PPCL_NG!S55+PPCL_Spot!S55+GT_NG!S55+GT_Spot!S55+Bawana_NG!S55+Bawana_RLNG!S55+Bawana_Spot!S55</f>
        <v>22.965350000000001</v>
      </c>
      <c r="M55" s="198">
        <f t="shared" si="3"/>
        <v>3.4649999999999181E-2</v>
      </c>
      <c r="N55" s="197">
        <f>PPCL_NG!M55+PPCL_Spot!M55+GT_NG!M55+GT_Spot!M55+Bawana_NG!M55+Bawana_RLNG!M55+Bawana_Spot!M55</f>
        <v>57.92</v>
      </c>
      <c r="O55" s="197">
        <f>PPCL_NG!T55+PPCL_Spot!T55+GT_NG!T55+GT_Spot!T55+Bawana_NG!T55+Bawana_RLNG!T55+Bawana_Spot!T55</f>
        <v>57.712310000000002</v>
      </c>
      <c r="P55" s="198">
        <f t="shared" si="4"/>
        <v>0.20768999999999949</v>
      </c>
      <c r="Q55" s="198">
        <f t="shared" si="5"/>
        <v>0.69223000000000212</v>
      </c>
    </row>
    <row r="56" spans="1:17">
      <c r="A56" s="33" t="s">
        <v>98</v>
      </c>
      <c r="B56" s="197">
        <f>PPCL_NG!I56+PPCL_Spot!I56+GT_NG!I56+GT_Spot!I56+Bawana_NG!I56+Bawana_RLNG!I56+Bawana_Spot!I56</f>
        <v>82.89</v>
      </c>
      <c r="C56" s="197">
        <f>PPCL_NG!P56+PPCL_Spot!P56+GT_NG!P56+GT_Spot!P56+Bawana_NG!P56+Bawana_RLNG!P56+Bawana_Spot!P56</f>
        <v>82.599289999999996</v>
      </c>
      <c r="D56" s="198">
        <f t="shared" si="0"/>
        <v>0.29071000000000424</v>
      </c>
      <c r="E56" s="197">
        <f>PPCL_NG!J56+PPCL_Spot!J56+GT_NG!J56+GT_Spot!J56+Bawana_NG!J56+Bawana_RLNG!J56+Bawana_Spot!J56</f>
        <v>47.93</v>
      </c>
      <c r="F56" s="197">
        <f>PPCL_NG!Q56+PPCL_Spot!Q56+GT_NG!Q56+GT_Spot!Q56+Bawana_NG!Q56+Bawana_RLNG!Q56+Bawana_Spot!Q56</f>
        <v>47.770820000000001</v>
      </c>
      <c r="G56" s="198">
        <f t="shared" si="1"/>
        <v>0.15917999999999921</v>
      </c>
      <c r="H56" s="197">
        <f>PPCL_NG!K56+PPCL_Spot!K56+GT_NG!K56+GT_Spot!K56+Bawana_NG!K56+Bawana_RLNG!K56+Bawana_Spot!K56</f>
        <v>5</v>
      </c>
      <c r="I56" s="197">
        <f>PPCL_NG!R56+PPCL_Spot!R56+GT_NG!R56+GT_Spot!R56+Bawana_NG!R56+Bawana_RLNG!R56+Bawana_Spot!R56</f>
        <v>5</v>
      </c>
      <c r="J56" s="198">
        <f t="shared" si="2"/>
        <v>0</v>
      </c>
      <c r="K56" s="197">
        <f>PPCL_NG!L56+PPCL_Spot!L56+GT_NG!L56+GT_Spot!L56+Bawana_NG!L56+Bawana_RLNG!L56+Bawana_Spot!L56</f>
        <v>23</v>
      </c>
      <c r="L56" s="197">
        <f>PPCL_NG!S56+PPCL_Spot!S56+GT_NG!S56+GT_Spot!S56+Bawana_NG!S56+Bawana_RLNG!S56+Bawana_Spot!S56</f>
        <v>22.965350000000001</v>
      </c>
      <c r="M56" s="198">
        <f t="shared" si="3"/>
        <v>3.4649999999999181E-2</v>
      </c>
      <c r="N56" s="197">
        <f>PPCL_NG!M56+PPCL_Spot!M56+GT_NG!M56+GT_Spot!M56+Bawana_NG!M56+Bawana_RLNG!M56+Bawana_Spot!M56</f>
        <v>57.92</v>
      </c>
      <c r="O56" s="197">
        <f>PPCL_NG!T56+PPCL_Spot!T56+GT_NG!T56+GT_Spot!T56+Bawana_NG!T56+Bawana_RLNG!T56+Bawana_Spot!T56</f>
        <v>57.712310000000002</v>
      </c>
      <c r="P56" s="198">
        <f t="shared" si="4"/>
        <v>0.20768999999999949</v>
      </c>
      <c r="Q56" s="198">
        <f t="shared" si="5"/>
        <v>0.69223000000000212</v>
      </c>
    </row>
    <row r="57" spans="1:17">
      <c r="A57" s="33" t="s">
        <v>99</v>
      </c>
      <c r="B57" s="197">
        <f>PPCL_NG!I57+PPCL_Spot!I57+GT_NG!I57+GT_Spot!I57+Bawana_NG!I57+Bawana_RLNG!I57+Bawana_Spot!I57</f>
        <v>82.89</v>
      </c>
      <c r="C57" s="197">
        <f>PPCL_NG!P57+PPCL_Spot!P57+GT_NG!P57+GT_Spot!P57+Bawana_NG!P57+Bawana_RLNG!P57+Bawana_Spot!P57</f>
        <v>82.599289999999996</v>
      </c>
      <c r="D57" s="198">
        <f t="shared" si="0"/>
        <v>0.29071000000000424</v>
      </c>
      <c r="E57" s="197">
        <f>PPCL_NG!J57+PPCL_Spot!J57+GT_NG!J57+GT_Spot!J57+Bawana_NG!J57+Bawana_RLNG!J57+Bawana_Spot!J57</f>
        <v>47.93</v>
      </c>
      <c r="F57" s="197">
        <f>PPCL_NG!Q57+PPCL_Spot!Q57+GT_NG!Q57+GT_Spot!Q57+Bawana_NG!Q57+Bawana_RLNG!Q57+Bawana_Spot!Q57</f>
        <v>47.770820000000001</v>
      </c>
      <c r="G57" s="198">
        <f t="shared" si="1"/>
        <v>0.15917999999999921</v>
      </c>
      <c r="H57" s="197">
        <f>PPCL_NG!K57+PPCL_Spot!K57+GT_NG!K57+GT_Spot!K57+Bawana_NG!K57+Bawana_RLNG!K57+Bawana_Spot!K57</f>
        <v>5</v>
      </c>
      <c r="I57" s="197">
        <f>PPCL_NG!R57+PPCL_Spot!R57+GT_NG!R57+GT_Spot!R57+Bawana_NG!R57+Bawana_RLNG!R57+Bawana_Spot!R57</f>
        <v>5</v>
      </c>
      <c r="J57" s="198">
        <f t="shared" si="2"/>
        <v>0</v>
      </c>
      <c r="K57" s="197">
        <f>PPCL_NG!L57+PPCL_Spot!L57+GT_NG!L57+GT_Spot!L57+Bawana_NG!L57+Bawana_RLNG!L57+Bawana_Spot!L57</f>
        <v>23</v>
      </c>
      <c r="L57" s="197">
        <f>PPCL_NG!S57+PPCL_Spot!S57+GT_NG!S57+GT_Spot!S57+Bawana_NG!S57+Bawana_RLNG!S57+Bawana_Spot!S57</f>
        <v>22.965350000000001</v>
      </c>
      <c r="M57" s="198">
        <f t="shared" si="3"/>
        <v>3.4649999999999181E-2</v>
      </c>
      <c r="N57" s="197">
        <f>PPCL_NG!M57+PPCL_Spot!M57+GT_NG!M57+GT_Spot!M57+Bawana_NG!M57+Bawana_RLNG!M57+Bawana_Spot!M57</f>
        <v>57.92</v>
      </c>
      <c r="O57" s="197">
        <f>PPCL_NG!T57+PPCL_Spot!T57+GT_NG!T57+GT_Spot!T57+Bawana_NG!T57+Bawana_RLNG!T57+Bawana_Spot!T57</f>
        <v>57.712310000000002</v>
      </c>
      <c r="P57" s="198">
        <f t="shared" si="4"/>
        <v>0.20768999999999949</v>
      </c>
      <c r="Q57" s="198">
        <f t="shared" si="5"/>
        <v>0.69223000000000212</v>
      </c>
    </row>
    <row r="58" spans="1:17">
      <c r="A58" s="33" t="s">
        <v>100</v>
      </c>
      <c r="B58" s="197">
        <f>PPCL_NG!I58+PPCL_Spot!I58+GT_NG!I58+GT_Spot!I58+Bawana_NG!I58+Bawana_RLNG!I58+Bawana_Spot!I58</f>
        <v>82.89</v>
      </c>
      <c r="C58" s="197">
        <f>PPCL_NG!P58+PPCL_Spot!P58+GT_NG!P58+GT_Spot!P58+Bawana_NG!P58+Bawana_RLNG!P58+Bawana_Spot!P58</f>
        <v>82.599289999999996</v>
      </c>
      <c r="D58" s="198">
        <f t="shared" si="0"/>
        <v>0.29071000000000424</v>
      </c>
      <c r="E58" s="197">
        <f>PPCL_NG!J58+PPCL_Spot!J58+GT_NG!J58+GT_Spot!J58+Bawana_NG!J58+Bawana_RLNG!J58+Bawana_Spot!J58</f>
        <v>47.93</v>
      </c>
      <c r="F58" s="197">
        <f>PPCL_NG!Q58+PPCL_Spot!Q58+GT_NG!Q58+GT_Spot!Q58+Bawana_NG!Q58+Bawana_RLNG!Q58+Bawana_Spot!Q58</f>
        <v>47.770820000000001</v>
      </c>
      <c r="G58" s="198">
        <f t="shared" si="1"/>
        <v>0.15917999999999921</v>
      </c>
      <c r="H58" s="197">
        <f>PPCL_NG!K58+PPCL_Spot!K58+GT_NG!K58+GT_Spot!K58+Bawana_NG!K58+Bawana_RLNG!K58+Bawana_Spot!K58</f>
        <v>5</v>
      </c>
      <c r="I58" s="197">
        <f>PPCL_NG!R58+PPCL_Spot!R58+GT_NG!R58+GT_Spot!R58+Bawana_NG!R58+Bawana_RLNG!R58+Bawana_Spot!R58</f>
        <v>5</v>
      </c>
      <c r="J58" s="198">
        <f t="shared" si="2"/>
        <v>0</v>
      </c>
      <c r="K58" s="197">
        <f>PPCL_NG!L58+PPCL_Spot!L58+GT_NG!L58+GT_Spot!L58+Bawana_NG!L58+Bawana_RLNG!L58+Bawana_Spot!L58</f>
        <v>23</v>
      </c>
      <c r="L58" s="197">
        <f>PPCL_NG!S58+PPCL_Spot!S58+GT_NG!S58+GT_Spot!S58+Bawana_NG!S58+Bawana_RLNG!S58+Bawana_Spot!S58</f>
        <v>22.965350000000001</v>
      </c>
      <c r="M58" s="198">
        <f t="shared" si="3"/>
        <v>3.4649999999999181E-2</v>
      </c>
      <c r="N58" s="197">
        <f>PPCL_NG!M58+PPCL_Spot!M58+GT_NG!M58+GT_Spot!M58+Bawana_NG!M58+Bawana_RLNG!M58+Bawana_Spot!M58</f>
        <v>57.92</v>
      </c>
      <c r="O58" s="197">
        <f>PPCL_NG!T58+PPCL_Spot!T58+GT_NG!T58+GT_Spot!T58+Bawana_NG!T58+Bawana_RLNG!T58+Bawana_Spot!T58</f>
        <v>57.712310000000002</v>
      </c>
      <c r="P58" s="198">
        <f t="shared" si="4"/>
        <v>0.20768999999999949</v>
      </c>
      <c r="Q58" s="198">
        <f t="shared" si="5"/>
        <v>0.69223000000000212</v>
      </c>
    </row>
    <row r="59" spans="1:17">
      <c r="A59" s="33" t="s">
        <v>101</v>
      </c>
      <c r="B59" s="197">
        <f>PPCL_NG!I59+PPCL_Spot!I59+GT_NG!I59+GT_Spot!I59+Bawana_NG!I59+Bawana_RLNG!I59+Bawana_Spot!I59</f>
        <v>82.89</v>
      </c>
      <c r="C59" s="197">
        <f>PPCL_NG!P59+PPCL_Spot!P59+GT_NG!P59+GT_Spot!P59+Bawana_NG!P59+Bawana_RLNG!P59+Bawana_Spot!P59</f>
        <v>82.599289999999996</v>
      </c>
      <c r="D59" s="198">
        <f t="shared" si="0"/>
        <v>0.29071000000000424</v>
      </c>
      <c r="E59" s="197">
        <f>PPCL_NG!J59+PPCL_Spot!J59+GT_NG!J59+GT_Spot!J59+Bawana_NG!J59+Bawana_RLNG!J59+Bawana_Spot!J59</f>
        <v>47.93</v>
      </c>
      <c r="F59" s="197">
        <f>PPCL_NG!Q59+PPCL_Spot!Q59+GT_NG!Q59+GT_Spot!Q59+Bawana_NG!Q59+Bawana_RLNG!Q59+Bawana_Spot!Q59</f>
        <v>47.770820000000001</v>
      </c>
      <c r="G59" s="198">
        <f t="shared" si="1"/>
        <v>0.15917999999999921</v>
      </c>
      <c r="H59" s="197">
        <f>PPCL_NG!K59+PPCL_Spot!K59+GT_NG!K59+GT_Spot!K59+Bawana_NG!K59+Bawana_RLNG!K59+Bawana_Spot!K59</f>
        <v>5</v>
      </c>
      <c r="I59" s="197">
        <f>PPCL_NG!R59+PPCL_Spot!R59+GT_NG!R59+GT_Spot!R59+Bawana_NG!R59+Bawana_RLNG!R59+Bawana_Spot!R59</f>
        <v>5</v>
      </c>
      <c r="J59" s="198">
        <f t="shared" si="2"/>
        <v>0</v>
      </c>
      <c r="K59" s="197">
        <f>PPCL_NG!L59+PPCL_Spot!L59+GT_NG!L59+GT_Spot!L59+Bawana_NG!L59+Bawana_RLNG!L59+Bawana_Spot!L59</f>
        <v>23</v>
      </c>
      <c r="L59" s="197">
        <f>PPCL_NG!S59+PPCL_Spot!S59+GT_NG!S59+GT_Spot!S59+Bawana_NG!S59+Bawana_RLNG!S59+Bawana_Spot!S59</f>
        <v>22.965350000000001</v>
      </c>
      <c r="M59" s="198">
        <f t="shared" si="3"/>
        <v>3.4649999999999181E-2</v>
      </c>
      <c r="N59" s="197">
        <f>PPCL_NG!M59+PPCL_Spot!M59+GT_NG!M59+GT_Spot!M59+Bawana_NG!M59+Bawana_RLNG!M59+Bawana_Spot!M59</f>
        <v>57.92</v>
      </c>
      <c r="O59" s="197">
        <f>PPCL_NG!T59+PPCL_Spot!T59+GT_NG!T59+GT_Spot!T59+Bawana_NG!T59+Bawana_RLNG!T59+Bawana_Spot!T59</f>
        <v>57.712310000000002</v>
      </c>
      <c r="P59" s="198">
        <f t="shared" si="4"/>
        <v>0.20768999999999949</v>
      </c>
      <c r="Q59" s="198">
        <f t="shared" si="5"/>
        <v>0.69223000000000212</v>
      </c>
    </row>
    <row r="60" spans="1:17">
      <c r="A60" s="33" t="s">
        <v>102</v>
      </c>
      <c r="B60" s="197">
        <f>PPCL_NG!I60+PPCL_Spot!I60+GT_NG!I60+GT_Spot!I60+Bawana_NG!I60+Bawana_RLNG!I60+Bawana_Spot!I60</f>
        <v>82.89</v>
      </c>
      <c r="C60" s="197">
        <f>PPCL_NG!P60+PPCL_Spot!P60+GT_NG!P60+GT_Spot!P60+Bawana_NG!P60+Bawana_RLNG!P60+Bawana_Spot!P60</f>
        <v>82.599289999999996</v>
      </c>
      <c r="D60" s="198">
        <f t="shared" si="0"/>
        <v>0.29071000000000424</v>
      </c>
      <c r="E60" s="197">
        <f>PPCL_NG!J60+PPCL_Spot!J60+GT_NG!J60+GT_Spot!J60+Bawana_NG!J60+Bawana_RLNG!J60+Bawana_Spot!J60</f>
        <v>47.93</v>
      </c>
      <c r="F60" s="197">
        <f>PPCL_NG!Q60+PPCL_Spot!Q60+GT_NG!Q60+GT_Spot!Q60+Bawana_NG!Q60+Bawana_RLNG!Q60+Bawana_Spot!Q60</f>
        <v>47.770820000000001</v>
      </c>
      <c r="G60" s="198">
        <f t="shared" si="1"/>
        <v>0.15917999999999921</v>
      </c>
      <c r="H60" s="197">
        <f>PPCL_NG!K60+PPCL_Spot!K60+GT_NG!K60+GT_Spot!K60+Bawana_NG!K60+Bawana_RLNG!K60+Bawana_Spot!K60</f>
        <v>5</v>
      </c>
      <c r="I60" s="197">
        <f>PPCL_NG!R60+PPCL_Spot!R60+GT_NG!R60+GT_Spot!R60+Bawana_NG!R60+Bawana_RLNG!R60+Bawana_Spot!R60</f>
        <v>5</v>
      </c>
      <c r="J60" s="198">
        <f t="shared" si="2"/>
        <v>0</v>
      </c>
      <c r="K60" s="197">
        <f>PPCL_NG!L60+PPCL_Spot!L60+GT_NG!L60+GT_Spot!L60+Bawana_NG!L60+Bawana_RLNG!L60+Bawana_Spot!L60</f>
        <v>23</v>
      </c>
      <c r="L60" s="197">
        <f>PPCL_NG!S60+PPCL_Spot!S60+GT_NG!S60+GT_Spot!S60+Bawana_NG!S60+Bawana_RLNG!S60+Bawana_Spot!S60</f>
        <v>22.965350000000001</v>
      </c>
      <c r="M60" s="198">
        <f t="shared" si="3"/>
        <v>3.4649999999999181E-2</v>
      </c>
      <c r="N60" s="197">
        <f>PPCL_NG!M60+PPCL_Spot!M60+GT_NG!M60+GT_Spot!M60+Bawana_NG!M60+Bawana_RLNG!M60+Bawana_Spot!M60</f>
        <v>57.92</v>
      </c>
      <c r="O60" s="197">
        <f>PPCL_NG!T60+PPCL_Spot!T60+GT_NG!T60+GT_Spot!T60+Bawana_NG!T60+Bawana_RLNG!T60+Bawana_Spot!T60</f>
        <v>57.712310000000002</v>
      </c>
      <c r="P60" s="198">
        <f t="shared" si="4"/>
        <v>0.20768999999999949</v>
      </c>
      <c r="Q60" s="198">
        <f t="shared" si="5"/>
        <v>0.69223000000000212</v>
      </c>
    </row>
    <row r="61" spans="1:17">
      <c r="A61" s="33" t="s">
        <v>103</v>
      </c>
      <c r="B61" s="197">
        <f>PPCL_NG!I61+PPCL_Spot!I61+GT_NG!I61+GT_Spot!I61+Bawana_NG!I61+Bawana_RLNG!I61+Bawana_Spot!I61</f>
        <v>82.89</v>
      </c>
      <c r="C61" s="197">
        <f>PPCL_NG!P61+PPCL_Spot!P61+GT_NG!P61+GT_Spot!P61+Bawana_NG!P61+Bawana_RLNG!P61+Bawana_Spot!P61</f>
        <v>82.599289999999996</v>
      </c>
      <c r="D61" s="198">
        <f t="shared" si="0"/>
        <v>0.29071000000000424</v>
      </c>
      <c r="E61" s="197">
        <f>PPCL_NG!J61+PPCL_Spot!J61+GT_NG!J61+GT_Spot!J61+Bawana_NG!J61+Bawana_RLNG!J61+Bawana_Spot!J61</f>
        <v>47.93</v>
      </c>
      <c r="F61" s="197">
        <f>PPCL_NG!Q61+PPCL_Spot!Q61+GT_NG!Q61+GT_Spot!Q61+Bawana_NG!Q61+Bawana_RLNG!Q61+Bawana_Spot!Q61</f>
        <v>47.770820000000001</v>
      </c>
      <c r="G61" s="198">
        <f t="shared" si="1"/>
        <v>0.15917999999999921</v>
      </c>
      <c r="H61" s="197">
        <f>PPCL_NG!K61+PPCL_Spot!K61+GT_NG!K61+GT_Spot!K61+Bawana_NG!K61+Bawana_RLNG!K61+Bawana_Spot!K61</f>
        <v>5</v>
      </c>
      <c r="I61" s="197">
        <f>PPCL_NG!R61+PPCL_Spot!R61+GT_NG!R61+GT_Spot!R61+Bawana_NG!R61+Bawana_RLNG!R61+Bawana_Spot!R61</f>
        <v>5</v>
      </c>
      <c r="J61" s="198">
        <f t="shared" si="2"/>
        <v>0</v>
      </c>
      <c r="K61" s="197">
        <f>PPCL_NG!L61+PPCL_Spot!L61+GT_NG!L61+GT_Spot!L61+Bawana_NG!L61+Bawana_RLNG!L61+Bawana_Spot!L61</f>
        <v>23</v>
      </c>
      <c r="L61" s="197">
        <f>PPCL_NG!S61+PPCL_Spot!S61+GT_NG!S61+GT_Spot!S61+Bawana_NG!S61+Bawana_RLNG!S61+Bawana_Spot!S61</f>
        <v>22.965350000000001</v>
      </c>
      <c r="M61" s="198">
        <f t="shared" si="3"/>
        <v>3.4649999999999181E-2</v>
      </c>
      <c r="N61" s="197">
        <f>PPCL_NG!M61+PPCL_Spot!M61+GT_NG!M61+GT_Spot!M61+Bawana_NG!M61+Bawana_RLNG!M61+Bawana_Spot!M61</f>
        <v>57.92</v>
      </c>
      <c r="O61" s="197">
        <f>PPCL_NG!T61+PPCL_Spot!T61+GT_NG!T61+GT_Spot!T61+Bawana_NG!T61+Bawana_RLNG!T61+Bawana_Spot!T61</f>
        <v>57.712310000000002</v>
      </c>
      <c r="P61" s="198">
        <f t="shared" si="4"/>
        <v>0.20768999999999949</v>
      </c>
      <c r="Q61" s="198">
        <f t="shared" si="5"/>
        <v>0.69223000000000212</v>
      </c>
    </row>
    <row r="62" spans="1:17">
      <c r="A62" s="33" t="s">
        <v>104</v>
      </c>
      <c r="B62" s="197">
        <f>PPCL_NG!I62+PPCL_Spot!I62+GT_NG!I62+GT_Spot!I62+Bawana_NG!I62+Bawana_RLNG!I62+Bawana_Spot!I62</f>
        <v>82.89</v>
      </c>
      <c r="C62" s="197">
        <f>PPCL_NG!P62+PPCL_Spot!P62+GT_NG!P62+GT_Spot!P62+Bawana_NG!P62+Bawana_RLNG!P62+Bawana_Spot!P62</f>
        <v>82.599289999999996</v>
      </c>
      <c r="D62" s="198">
        <f t="shared" si="0"/>
        <v>0.29071000000000424</v>
      </c>
      <c r="E62" s="197">
        <f>PPCL_NG!J62+PPCL_Spot!J62+GT_NG!J62+GT_Spot!J62+Bawana_NG!J62+Bawana_RLNG!J62+Bawana_Spot!J62</f>
        <v>47.93</v>
      </c>
      <c r="F62" s="197">
        <f>PPCL_NG!Q62+PPCL_Spot!Q62+GT_NG!Q62+GT_Spot!Q62+Bawana_NG!Q62+Bawana_RLNG!Q62+Bawana_Spot!Q62</f>
        <v>47.770820000000001</v>
      </c>
      <c r="G62" s="198">
        <f t="shared" si="1"/>
        <v>0.15917999999999921</v>
      </c>
      <c r="H62" s="197">
        <f>PPCL_NG!K62+PPCL_Spot!K62+GT_NG!K62+GT_Spot!K62+Bawana_NG!K62+Bawana_RLNG!K62+Bawana_Spot!K62</f>
        <v>5</v>
      </c>
      <c r="I62" s="197">
        <f>PPCL_NG!R62+PPCL_Spot!R62+GT_NG!R62+GT_Spot!R62+Bawana_NG!R62+Bawana_RLNG!R62+Bawana_Spot!R62</f>
        <v>5</v>
      </c>
      <c r="J62" s="198">
        <f t="shared" si="2"/>
        <v>0</v>
      </c>
      <c r="K62" s="197">
        <f>PPCL_NG!L62+PPCL_Spot!L62+GT_NG!L62+GT_Spot!L62+Bawana_NG!L62+Bawana_RLNG!L62+Bawana_Spot!L62</f>
        <v>23</v>
      </c>
      <c r="L62" s="197">
        <f>PPCL_NG!S62+PPCL_Spot!S62+GT_NG!S62+GT_Spot!S62+Bawana_NG!S62+Bawana_RLNG!S62+Bawana_Spot!S62</f>
        <v>22.965350000000001</v>
      </c>
      <c r="M62" s="198">
        <f t="shared" si="3"/>
        <v>3.4649999999999181E-2</v>
      </c>
      <c r="N62" s="197">
        <f>PPCL_NG!M62+PPCL_Spot!M62+GT_NG!M62+GT_Spot!M62+Bawana_NG!M62+Bawana_RLNG!M62+Bawana_Spot!M62</f>
        <v>57.92</v>
      </c>
      <c r="O62" s="197">
        <f>PPCL_NG!T62+PPCL_Spot!T62+GT_NG!T62+GT_Spot!T62+Bawana_NG!T62+Bawana_RLNG!T62+Bawana_Spot!T62</f>
        <v>57.712310000000002</v>
      </c>
      <c r="P62" s="198">
        <f t="shared" si="4"/>
        <v>0.20768999999999949</v>
      </c>
      <c r="Q62" s="198">
        <f t="shared" si="5"/>
        <v>0.69223000000000212</v>
      </c>
    </row>
    <row r="63" spans="1:17">
      <c r="A63" s="33" t="s">
        <v>105</v>
      </c>
      <c r="B63" s="197">
        <f>PPCL_NG!I63+PPCL_Spot!I63+GT_NG!I63+GT_Spot!I63+Bawana_NG!I63+Bawana_RLNG!I63+Bawana_Spot!I63</f>
        <v>82.89</v>
      </c>
      <c r="C63" s="197">
        <f>PPCL_NG!P63+PPCL_Spot!P63+GT_NG!P63+GT_Spot!P63+Bawana_NG!P63+Bawana_RLNG!P63+Bawana_Spot!P63</f>
        <v>82.599289999999996</v>
      </c>
      <c r="D63" s="198">
        <f t="shared" si="0"/>
        <v>0.29071000000000424</v>
      </c>
      <c r="E63" s="197">
        <f>PPCL_NG!J63+PPCL_Spot!J63+GT_NG!J63+GT_Spot!J63+Bawana_NG!J63+Bawana_RLNG!J63+Bawana_Spot!J63</f>
        <v>47.93</v>
      </c>
      <c r="F63" s="197">
        <f>PPCL_NG!Q63+PPCL_Spot!Q63+GT_NG!Q63+GT_Spot!Q63+Bawana_NG!Q63+Bawana_RLNG!Q63+Bawana_Spot!Q63</f>
        <v>47.770820000000001</v>
      </c>
      <c r="G63" s="198">
        <f t="shared" si="1"/>
        <v>0.15917999999999921</v>
      </c>
      <c r="H63" s="197">
        <f>PPCL_NG!K63+PPCL_Spot!K63+GT_NG!K63+GT_Spot!K63+Bawana_NG!K63+Bawana_RLNG!K63+Bawana_Spot!K63</f>
        <v>5</v>
      </c>
      <c r="I63" s="197">
        <f>PPCL_NG!R63+PPCL_Spot!R63+GT_NG!R63+GT_Spot!R63+Bawana_NG!R63+Bawana_RLNG!R63+Bawana_Spot!R63</f>
        <v>5</v>
      </c>
      <c r="J63" s="198">
        <f t="shared" si="2"/>
        <v>0</v>
      </c>
      <c r="K63" s="197">
        <f>PPCL_NG!L63+PPCL_Spot!L63+GT_NG!L63+GT_Spot!L63+Bawana_NG!L63+Bawana_RLNG!L63+Bawana_Spot!L63</f>
        <v>23</v>
      </c>
      <c r="L63" s="197">
        <f>PPCL_NG!S63+PPCL_Spot!S63+GT_NG!S63+GT_Spot!S63+Bawana_NG!S63+Bawana_RLNG!S63+Bawana_Spot!S63</f>
        <v>22.965350000000001</v>
      </c>
      <c r="M63" s="198">
        <f t="shared" si="3"/>
        <v>3.4649999999999181E-2</v>
      </c>
      <c r="N63" s="197">
        <f>PPCL_NG!M63+PPCL_Spot!M63+GT_NG!M63+GT_Spot!M63+Bawana_NG!M63+Bawana_RLNG!M63+Bawana_Spot!M63</f>
        <v>57.92</v>
      </c>
      <c r="O63" s="197">
        <f>PPCL_NG!T63+PPCL_Spot!T63+GT_NG!T63+GT_Spot!T63+Bawana_NG!T63+Bawana_RLNG!T63+Bawana_Spot!T63</f>
        <v>57.712310000000002</v>
      </c>
      <c r="P63" s="198">
        <f t="shared" si="4"/>
        <v>0.20768999999999949</v>
      </c>
      <c r="Q63" s="198">
        <f t="shared" si="5"/>
        <v>0.69223000000000212</v>
      </c>
    </row>
    <row r="64" spans="1:17">
      <c r="A64" s="33" t="s">
        <v>106</v>
      </c>
      <c r="B64" s="197">
        <f>PPCL_NG!I64+PPCL_Spot!I64+GT_NG!I64+GT_Spot!I64+Bawana_NG!I64+Bawana_RLNG!I64+Bawana_Spot!I64</f>
        <v>82.89</v>
      </c>
      <c r="C64" s="197">
        <f>PPCL_NG!P64+PPCL_Spot!P64+GT_NG!P64+GT_Spot!P64+Bawana_NG!P64+Bawana_RLNG!P64+Bawana_Spot!P64</f>
        <v>82.599289999999996</v>
      </c>
      <c r="D64" s="198">
        <f t="shared" si="0"/>
        <v>0.29071000000000424</v>
      </c>
      <c r="E64" s="197">
        <f>PPCL_NG!J64+PPCL_Spot!J64+GT_NG!J64+GT_Spot!J64+Bawana_NG!J64+Bawana_RLNG!J64+Bawana_Spot!J64</f>
        <v>47.93</v>
      </c>
      <c r="F64" s="197">
        <f>PPCL_NG!Q64+PPCL_Spot!Q64+GT_NG!Q64+GT_Spot!Q64+Bawana_NG!Q64+Bawana_RLNG!Q64+Bawana_Spot!Q64</f>
        <v>47.770820000000001</v>
      </c>
      <c r="G64" s="198">
        <f t="shared" si="1"/>
        <v>0.15917999999999921</v>
      </c>
      <c r="H64" s="197">
        <f>PPCL_NG!K64+PPCL_Spot!K64+GT_NG!K64+GT_Spot!K64+Bawana_NG!K64+Bawana_RLNG!K64+Bawana_Spot!K64</f>
        <v>5</v>
      </c>
      <c r="I64" s="197">
        <f>PPCL_NG!R64+PPCL_Spot!R64+GT_NG!R64+GT_Spot!R64+Bawana_NG!R64+Bawana_RLNG!R64+Bawana_Spot!R64</f>
        <v>5</v>
      </c>
      <c r="J64" s="198">
        <f t="shared" si="2"/>
        <v>0</v>
      </c>
      <c r="K64" s="197">
        <f>PPCL_NG!L64+PPCL_Spot!L64+GT_NG!L64+GT_Spot!L64+Bawana_NG!L64+Bawana_RLNG!L64+Bawana_Spot!L64</f>
        <v>23</v>
      </c>
      <c r="L64" s="197">
        <f>PPCL_NG!S64+PPCL_Spot!S64+GT_NG!S64+GT_Spot!S64+Bawana_NG!S64+Bawana_RLNG!S64+Bawana_Spot!S64</f>
        <v>22.965350000000001</v>
      </c>
      <c r="M64" s="198">
        <f t="shared" si="3"/>
        <v>3.4649999999999181E-2</v>
      </c>
      <c r="N64" s="197">
        <f>PPCL_NG!M64+PPCL_Spot!M64+GT_NG!M64+GT_Spot!M64+Bawana_NG!M64+Bawana_RLNG!M64+Bawana_Spot!M64</f>
        <v>57.92</v>
      </c>
      <c r="O64" s="197">
        <f>PPCL_NG!T64+PPCL_Spot!T64+GT_NG!T64+GT_Spot!T64+Bawana_NG!T64+Bawana_RLNG!T64+Bawana_Spot!T64</f>
        <v>57.712310000000002</v>
      </c>
      <c r="P64" s="198">
        <f t="shared" si="4"/>
        <v>0.20768999999999949</v>
      </c>
      <c r="Q64" s="198">
        <f t="shared" si="5"/>
        <v>0.69223000000000212</v>
      </c>
    </row>
    <row r="65" spans="1:17">
      <c r="A65" s="33" t="s">
        <v>107</v>
      </c>
      <c r="B65" s="197">
        <f>PPCL_NG!I65+PPCL_Spot!I65+GT_NG!I65+GT_Spot!I65+Bawana_NG!I65+Bawana_RLNG!I65+Bawana_Spot!I65</f>
        <v>82.89</v>
      </c>
      <c r="C65" s="197">
        <f>PPCL_NG!P65+PPCL_Spot!P65+GT_NG!P65+GT_Spot!P65+Bawana_NG!P65+Bawana_RLNG!P65+Bawana_Spot!P65</f>
        <v>82.599289999999996</v>
      </c>
      <c r="D65" s="198">
        <f t="shared" si="0"/>
        <v>0.29071000000000424</v>
      </c>
      <c r="E65" s="197">
        <f>PPCL_NG!J65+PPCL_Spot!J65+GT_NG!J65+GT_Spot!J65+Bawana_NG!J65+Bawana_RLNG!J65+Bawana_Spot!J65</f>
        <v>47.93</v>
      </c>
      <c r="F65" s="197">
        <f>PPCL_NG!Q65+PPCL_Spot!Q65+GT_NG!Q65+GT_Spot!Q65+Bawana_NG!Q65+Bawana_RLNG!Q65+Bawana_Spot!Q65</f>
        <v>47.770820000000001</v>
      </c>
      <c r="G65" s="198">
        <f t="shared" si="1"/>
        <v>0.15917999999999921</v>
      </c>
      <c r="H65" s="197">
        <f>PPCL_NG!K65+PPCL_Spot!K65+GT_NG!K65+GT_Spot!K65+Bawana_NG!K65+Bawana_RLNG!K65+Bawana_Spot!K65</f>
        <v>5</v>
      </c>
      <c r="I65" s="197">
        <f>PPCL_NG!R65+PPCL_Spot!R65+GT_NG!R65+GT_Spot!R65+Bawana_NG!R65+Bawana_RLNG!R65+Bawana_Spot!R65</f>
        <v>5</v>
      </c>
      <c r="J65" s="198">
        <f t="shared" si="2"/>
        <v>0</v>
      </c>
      <c r="K65" s="197">
        <f>PPCL_NG!L65+PPCL_Spot!L65+GT_NG!L65+GT_Spot!L65+Bawana_NG!L65+Bawana_RLNG!L65+Bawana_Spot!L65</f>
        <v>23</v>
      </c>
      <c r="L65" s="197">
        <f>PPCL_NG!S65+PPCL_Spot!S65+GT_NG!S65+GT_Spot!S65+Bawana_NG!S65+Bawana_RLNG!S65+Bawana_Spot!S65</f>
        <v>22.965350000000001</v>
      </c>
      <c r="M65" s="198">
        <f t="shared" si="3"/>
        <v>3.4649999999999181E-2</v>
      </c>
      <c r="N65" s="197">
        <f>PPCL_NG!M65+PPCL_Spot!M65+GT_NG!M65+GT_Spot!M65+Bawana_NG!M65+Bawana_RLNG!M65+Bawana_Spot!M65</f>
        <v>57.92</v>
      </c>
      <c r="O65" s="197">
        <f>PPCL_NG!T65+PPCL_Spot!T65+GT_NG!T65+GT_Spot!T65+Bawana_NG!T65+Bawana_RLNG!T65+Bawana_Spot!T65</f>
        <v>57.712310000000002</v>
      </c>
      <c r="P65" s="198">
        <f t="shared" si="4"/>
        <v>0.20768999999999949</v>
      </c>
      <c r="Q65" s="198">
        <f t="shared" si="5"/>
        <v>0.69223000000000212</v>
      </c>
    </row>
    <row r="66" spans="1:17">
      <c r="A66" s="33" t="s">
        <v>108</v>
      </c>
      <c r="B66" s="197">
        <f>PPCL_NG!I66+PPCL_Spot!I66+GT_NG!I66+GT_Spot!I66+Bawana_NG!I66+Bawana_RLNG!I66+Bawana_Spot!I66</f>
        <v>82.89</v>
      </c>
      <c r="C66" s="197">
        <f>PPCL_NG!P66+PPCL_Spot!P66+GT_NG!P66+GT_Spot!P66+Bawana_NG!P66+Bawana_RLNG!P66+Bawana_Spot!P66</f>
        <v>82.599289999999996</v>
      </c>
      <c r="D66" s="198">
        <f t="shared" si="0"/>
        <v>0.29071000000000424</v>
      </c>
      <c r="E66" s="197">
        <f>PPCL_NG!J66+PPCL_Spot!J66+GT_NG!J66+GT_Spot!J66+Bawana_NG!J66+Bawana_RLNG!J66+Bawana_Spot!J66</f>
        <v>47.93</v>
      </c>
      <c r="F66" s="197">
        <f>PPCL_NG!Q66+PPCL_Spot!Q66+GT_NG!Q66+GT_Spot!Q66+Bawana_NG!Q66+Bawana_RLNG!Q66+Bawana_Spot!Q66</f>
        <v>47.770820000000001</v>
      </c>
      <c r="G66" s="198">
        <f t="shared" si="1"/>
        <v>0.15917999999999921</v>
      </c>
      <c r="H66" s="197">
        <f>PPCL_NG!K66+PPCL_Spot!K66+GT_NG!K66+GT_Spot!K66+Bawana_NG!K66+Bawana_RLNG!K66+Bawana_Spot!K66</f>
        <v>5</v>
      </c>
      <c r="I66" s="197">
        <f>PPCL_NG!R66+PPCL_Spot!R66+GT_NG!R66+GT_Spot!R66+Bawana_NG!R66+Bawana_RLNG!R66+Bawana_Spot!R66</f>
        <v>5</v>
      </c>
      <c r="J66" s="198">
        <f t="shared" si="2"/>
        <v>0</v>
      </c>
      <c r="K66" s="197">
        <f>PPCL_NG!L66+PPCL_Spot!L66+GT_NG!L66+GT_Spot!L66+Bawana_NG!L66+Bawana_RLNG!L66+Bawana_Spot!L66</f>
        <v>23</v>
      </c>
      <c r="L66" s="197">
        <f>PPCL_NG!S66+PPCL_Spot!S66+GT_NG!S66+GT_Spot!S66+Bawana_NG!S66+Bawana_RLNG!S66+Bawana_Spot!S66</f>
        <v>22.965350000000001</v>
      </c>
      <c r="M66" s="198">
        <f t="shared" si="3"/>
        <v>3.4649999999999181E-2</v>
      </c>
      <c r="N66" s="197">
        <f>PPCL_NG!M66+PPCL_Spot!M66+GT_NG!M66+GT_Spot!M66+Bawana_NG!M66+Bawana_RLNG!M66+Bawana_Spot!M66</f>
        <v>57.92</v>
      </c>
      <c r="O66" s="197">
        <f>PPCL_NG!T66+PPCL_Spot!T66+GT_NG!T66+GT_Spot!T66+Bawana_NG!T66+Bawana_RLNG!T66+Bawana_Spot!T66</f>
        <v>57.712310000000002</v>
      </c>
      <c r="P66" s="198">
        <f t="shared" si="4"/>
        <v>0.20768999999999949</v>
      </c>
      <c r="Q66" s="198">
        <f t="shared" si="5"/>
        <v>0.69223000000000212</v>
      </c>
    </row>
    <row r="67" spans="1:17">
      <c r="A67" s="33" t="s">
        <v>109</v>
      </c>
      <c r="B67" s="197">
        <f>PPCL_NG!I67+PPCL_Spot!I67+GT_NG!I67+GT_Spot!I67+Bawana_NG!I67+Bawana_RLNG!I67+Bawana_Spot!I67</f>
        <v>82.89</v>
      </c>
      <c r="C67" s="197">
        <f>PPCL_NG!P67+PPCL_Spot!P67+GT_NG!P67+GT_Spot!P67+Bawana_NG!P67+Bawana_RLNG!P67+Bawana_Spot!P67</f>
        <v>82.599289999999996</v>
      </c>
      <c r="D67" s="198">
        <f t="shared" ref="D67:D99" si="6">B67-C67</f>
        <v>0.29071000000000424</v>
      </c>
      <c r="E67" s="197">
        <f>PPCL_NG!J67+PPCL_Spot!J67+GT_NG!J67+GT_Spot!J67+Bawana_NG!J67+Bawana_RLNG!J67+Bawana_Spot!J67</f>
        <v>47.93</v>
      </c>
      <c r="F67" s="197">
        <f>PPCL_NG!Q67+PPCL_Spot!Q67+GT_NG!Q67+GT_Spot!Q67+Bawana_NG!Q67+Bawana_RLNG!Q67+Bawana_Spot!Q67</f>
        <v>47.770820000000001</v>
      </c>
      <c r="G67" s="198">
        <f t="shared" ref="G67:G99" si="7">E67-F67</f>
        <v>0.15917999999999921</v>
      </c>
      <c r="H67" s="197">
        <f>PPCL_NG!K67+PPCL_Spot!K67+GT_NG!K67+GT_Spot!K67+Bawana_NG!K67+Bawana_RLNG!K67+Bawana_Spot!K67</f>
        <v>5</v>
      </c>
      <c r="I67" s="197">
        <f>PPCL_NG!R67+PPCL_Spot!R67+GT_NG!R67+GT_Spot!R67+Bawana_NG!R67+Bawana_RLNG!R67+Bawana_Spot!R67</f>
        <v>5</v>
      </c>
      <c r="J67" s="198">
        <f t="shared" ref="J67:J99" si="8">H67-I67</f>
        <v>0</v>
      </c>
      <c r="K67" s="197">
        <f>PPCL_NG!L67+PPCL_Spot!L67+GT_NG!L67+GT_Spot!L67+Bawana_NG!L67+Bawana_RLNG!L67+Bawana_Spot!L67</f>
        <v>23</v>
      </c>
      <c r="L67" s="197">
        <f>PPCL_NG!S67+PPCL_Spot!S67+GT_NG!S67+GT_Spot!S67+Bawana_NG!S67+Bawana_RLNG!S67+Bawana_Spot!S67</f>
        <v>22.965350000000001</v>
      </c>
      <c r="M67" s="198">
        <f t="shared" ref="M67:M99" si="9">K67-L67</f>
        <v>3.4649999999999181E-2</v>
      </c>
      <c r="N67" s="197">
        <f>PPCL_NG!M67+PPCL_Spot!M67+GT_NG!M67+GT_Spot!M67+Bawana_NG!M67+Bawana_RLNG!M67+Bawana_Spot!M67</f>
        <v>57.92</v>
      </c>
      <c r="O67" s="197">
        <f>PPCL_NG!T67+PPCL_Spot!T67+GT_NG!T67+GT_Spot!T67+Bawana_NG!T67+Bawana_RLNG!T67+Bawana_Spot!T67</f>
        <v>57.712310000000002</v>
      </c>
      <c r="P67" s="198">
        <f t="shared" ref="P67:P99" si="10">N67-O67</f>
        <v>0.20768999999999949</v>
      </c>
      <c r="Q67" s="198">
        <f t="shared" si="5"/>
        <v>0.69223000000000212</v>
      </c>
    </row>
    <row r="68" spans="1:17">
      <c r="A68" s="33" t="s">
        <v>110</v>
      </c>
      <c r="B68" s="197">
        <f>PPCL_NG!I68+PPCL_Spot!I68+GT_NG!I68+GT_Spot!I68+Bawana_NG!I68+Bawana_RLNG!I68+Bawana_Spot!I68</f>
        <v>82.89</v>
      </c>
      <c r="C68" s="197">
        <f>PPCL_NG!P68+PPCL_Spot!P68+GT_NG!P68+GT_Spot!P68+Bawana_NG!P68+Bawana_RLNG!P68+Bawana_Spot!P68</f>
        <v>82.599289999999996</v>
      </c>
      <c r="D68" s="198">
        <f t="shared" si="6"/>
        <v>0.29071000000000424</v>
      </c>
      <c r="E68" s="197">
        <f>PPCL_NG!J68+PPCL_Spot!J68+GT_NG!J68+GT_Spot!J68+Bawana_NG!J68+Bawana_RLNG!J68+Bawana_Spot!J68</f>
        <v>47.93</v>
      </c>
      <c r="F68" s="197">
        <f>PPCL_NG!Q68+PPCL_Spot!Q68+GT_NG!Q68+GT_Spot!Q68+Bawana_NG!Q68+Bawana_RLNG!Q68+Bawana_Spot!Q68</f>
        <v>47.770820000000001</v>
      </c>
      <c r="G68" s="198">
        <f t="shared" si="7"/>
        <v>0.15917999999999921</v>
      </c>
      <c r="H68" s="197">
        <f>PPCL_NG!K68+PPCL_Spot!K68+GT_NG!K68+GT_Spot!K68+Bawana_NG!K68+Bawana_RLNG!K68+Bawana_Spot!K68</f>
        <v>5</v>
      </c>
      <c r="I68" s="197">
        <f>PPCL_NG!R68+PPCL_Spot!R68+GT_NG!R68+GT_Spot!R68+Bawana_NG!R68+Bawana_RLNG!R68+Bawana_Spot!R68</f>
        <v>5</v>
      </c>
      <c r="J68" s="198">
        <f t="shared" si="8"/>
        <v>0</v>
      </c>
      <c r="K68" s="197">
        <f>PPCL_NG!L68+PPCL_Spot!L68+GT_NG!L68+GT_Spot!L68+Bawana_NG!L68+Bawana_RLNG!L68+Bawana_Spot!L68</f>
        <v>23</v>
      </c>
      <c r="L68" s="197">
        <f>PPCL_NG!S68+PPCL_Spot!S68+GT_NG!S68+GT_Spot!S68+Bawana_NG!S68+Bawana_RLNG!S68+Bawana_Spot!S68</f>
        <v>22.965350000000001</v>
      </c>
      <c r="M68" s="198">
        <f t="shared" si="9"/>
        <v>3.4649999999999181E-2</v>
      </c>
      <c r="N68" s="197">
        <f>PPCL_NG!M68+PPCL_Spot!M68+GT_NG!M68+GT_Spot!M68+Bawana_NG!M68+Bawana_RLNG!M68+Bawana_Spot!M68</f>
        <v>57.92</v>
      </c>
      <c r="O68" s="197">
        <f>PPCL_NG!T68+PPCL_Spot!T68+GT_NG!T68+GT_Spot!T68+Bawana_NG!T68+Bawana_RLNG!T68+Bawana_Spot!T68</f>
        <v>57.712310000000002</v>
      </c>
      <c r="P68" s="198">
        <f t="shared" si="10"/>
        <v>0.20768999999999949</v>
      </c>
      <c r="Q68" s="198">
        <f t="shared" ref="Q68:Q99" si="11">D68+G68+J68+M68+P68</f>
        <v>0.69223000000000212</v>
      </c>
    </row>
    <row r="69" spans="1:17">
      <c r="A69" s="33" t="s">
        <v>111</v>
      </c>
      <c r="B69" s="197">
        <f>PPCL_NG!I69+PPCL_Spot!I69+GT_NG!I69+GT_Spot!I69+Bawana_NG!I69+Bawana_RLNG!I69+Bawana_Spot!I69</f>
        <v>82.89</v>
      </c>
      <c r="C69" s="197">
        <f>PPCL_NG!P69+PPCL_Spot!P69+GT_NG!P69+GT_Spot!P69+Bawana_NG!P69+Bawana_RLNG!P69+Bawana_Spot!P69</f>
        <v>82.599289999999996</v>
      </c>
      <c r="D69" s="198">
        <f t="shared" si="6"/>
        <v>0.29071000000000424</v>
      </c>
      <c r="E69" s="197">
        <f>PPCL_NG!J69+PPCL_Spot!J69+GT_NG!J69+GT_Spot!J69+Bawana_NG!J69+Bawana_RLNG!J69+Bawana_Spot!J69</f>
        <v>47.93</v>
      </c>
      <c r="F69" s="197">
        <f>PPCL_NG!Q69+PPCL_Spot!Q69+GT_NG!Q69+GT_Spot!Q69+Bawana_NG!Q69+Bawana_RLNG!Q69+Bawana_Spot!Q69</f>
        <v>47.770820000000001</v>
      </c>
      <c r="G69" s="198">
        <f t="shared" si="7"/>
        <v>0.15917999999999921</v>
      </c>
      <c r="H69" s="197">
        <f>PPCL_NG!K69+PPCL_Spot!K69+GT_NG!K69+GT_Spot!K69+Bawana_NG!K69+Bawana_RLNG!K69+Bawana_Spot!K69</f>
        <v>5</v>
      </c>
      <c r="I69" s="197">
        <f>PPCL_NG!R69+PPCL_Spot!R69+GT_NG!R69+GT_Spot!R69+Bawana_NG!R69+Bawana_RLNG!R69+Bawana_Spot!R69</f>
        <v>5</v>
      </c>
      <c r="J69" s="198">
        <f t="shared" si="8"/>
        <v>0</v>
      </c>
      <c r="K69" s="197">
        <f>PPCL_NG!L69+PPCL_Spot!L69+GT_NG!L69+GT_Spot!L69+Bawana_NG!L69+Bawana_RLNG!L69+Bawana_Spot!L69</f>
        <v>23</v>
      </c>
      <c r="L69" s="197">
        <f>PPCL_NG!S69+PPCL_Spot!S69+GT_NG!S69+GT_Spot!S69+Bawana_NG!S69+Bawana_RLNG!S69+Bawana_Spot!S69</f>
        <v>22.965350000000001</v>
      </c>
      <c r="M69" s="198">
        <f t="shared" si="9"/>
        <v>3.4649999999999181E-2</v>
      </c>
      <c r="N69" s="197">
        <f>PPCL_NG!M69+PPCL_Spot!M69+GT_NG!M69+GT_Spot!M69+Bawana_NG!M69+Bawana_RLNG!M69+Bawana_Spot!M69</f>
        <v>57.92</v>
      </c>
      <c r="O69" s="197">
        <f>PPCL_NG!T69+PPCL_Spot!T69+GT_NG!T69+GT_Spot!T69+Bawana_NG!T69+Bawana_RLNG!T69+Bawana_Spot!T69</f>
        <v>57.712310000000002</v>
      </c>
      <c r="P69" s="198">
        <f t="shared" si="10"/>
        <v>0.20768999999999949</v>
      </c>
      <c r="Q69" s="198">
        <f t="shared" si="11"/>
        <v>0.69223000000000212</v>
      </c>
    </row>
    <row r="70" spans="1:17">
      <c r="A70" s="33" t="s">
        <v>112</v>
      </c>
      <c r="B70" s="197">
        <f>PPCL_NG!I70+PPCL_Spot!I70+GT_NG!I70+GT_Spot!I70+Bawana_NG!I70+Bawana_RLNG!I70+Bawana_Spot!I70</f>
        <v>82.89</v>
      </c>
      <c r="C70" s="197">
        <f>PPCL_NG!P70+PPCL_Spot!P70+GT_NG!P70+GT_Spot!P70+Bawana_NG!P70+Bawana_RLNG!P70+Bawana_Spot!P70</f>
        <v>82.599289999999996</v>
      </c>
      <c r="D70" s="198">
        <f t="shared" si="6"/>
        <v>0.29071000000000424</v>
      </c>
      <c r="E70" s="197">
        <f>PPCL_NG!J70+PPCL_Spot!J70+GT_NG!J70+GT_Spot!J70+Bawana_NG!J70+Bawana_RLNG!J70+Bawana_Spot!J70</f>
        <v>47.93</v>
      </c>
      <c r="F70" s="197">
        <f>PPCL_NG!Q70+PPCL_Spot!Q70+GT_NG!Q70+GT_Spot!Q70+Bawana_NG!Q70+Bawana_RLNG!Q70+Bawana_Spot!Q70</f>
        <v>47.770820000000001</v>
      </c>
      <c r="G70" s="198">
        <f t="shared" si="7"/>
        <v>0.15917999999999921</v>
      </c>
      <c r="H70" s="197">
        <f>PPCL_NG!K70+PPCL_Spot!K70+GT_NG!K70+GT_Spot!K70+Bawana_NG!K70+Bawana_RLNG!K70+Bawana_Spot!K70</f>
        <v>5</v>
      </c>
      <c r="I70" s="197">
        <f>PPCL_NG!R70+PPCL_Spot!R70+GT_NG!R70+GT_Spot!R70+Bawana_NG!R70+Bawana_RLNG!R70+Bawana_Spot!R70</f>
        <v>5</v>
      </c>
      <c r="J70" s="198">
        <f t="shared" si="8"/>
        <v>0</v>
      </c>
      <c r="K70" s="197">
        <f>PPCL_NG!L70+PPCL_Spot!L70+GT_NG!L70+GT_Spot!L70+Bawana_NG!L70+Bawana_RLNG!L70+Bawana_Spot!L70</f>
        <v>23</v>
      </c>
      <c r="L70" s="197">
        <f>PPCL_NG!S70+PPCL_Spot!S70+GT_NG!S70+GT_Spot!S70+Bawana_NG!S70+Bawana_RLNG!S70+Bawana_Spot!S70</f>
        <v>22.965350000000001</v>
      </c>
      <c r="M70" s="198">
        <f t="shared" si="9"/>
        <v>3.4649999999999181E-2</v>
      </c>
      <c r="N70" s="197">
        <f>PPCL_NG!M70+PPCL_Spot!M70+GT_NG!M70+GT_Spot!M70+Bawana_NG!M70+Bawana_RLNG!M70+Bawana_Spot!M70</f>
        <v>57.92</v>
      </c>
      <c r="O70" s="197">
        <f>PPCL_NG!T70+PPCL_Spot!T70+GT_NG!T70+GT_Spot!T70+Bawana_NG!T70+Bawana_RLNG!T70+Bawana_Spot!T70</f>
        <v>57.712310000000002</v>
      </c>
      <c r="P70" s="198">
        <f t="shared" si="10"/>
        <v>0.20768999999999949</v>
      </c>
      <c r="Q70" s="198">
        <f t="shared" si="11"/>
        <v>0.69223000000000212</v>
      </c>
    </row>
    <row r="71" spans="1:17">
      <c r="A71" s="33" t="s">
        <v>113</v>
      </c>
      <c r="B71" s="197">
        <f>PPCL_NG!I71+PPCL_Spot!I71+GT_NG!I71+GT_Spot!I71+Bawana_NG!I71+Bawana_RLNG!I71+Bawana_Spot!I71</f>
        <v>82.89</v>
      </c>
      <c r="C71" s="197">
        <f>PPCL_NG!P71+PPCL_Spot!P71+GT_NG!P71+GT_Spot!P71+Bawana_NG!P71+Bawana_RLNG!P71+Bawana_Spot!P71</f>
        <v>82.599289999999996</v>
      </c>
      <c r="D71" s="198">
        <f t="shared" si="6"/>
        <v>0.29071000000000424</v>
      </c>
      <c r="E71" s="197">
        <f>PPCL_NG!J71+PPCL_Spot!J71+GT_NG!J71+GT_Spot!J71+Bawana_NG!J71+Bawana_RLNG!J71+Bawana_Spot!J71</f>
        <v>47.93</v>
      </c>
      <c r="F71" s="197">
        <f>PPCL_NG!Q71+PPCL_Spot!Q71+GT_NG!Q71+GT_Spot!Q71+Bawana_NG!Q71+Bawana_RLNG!Q71+Bawana_Spot!Q71</f>
        <v>47.770820000000001</v>
      </c>
      <c r="G71" s="198">
        <f t="shared" si="7"/>
        <v>0.15917999999999921</v>
      </c>
      <c r="H71" s="197">
        <f>PPCL_NG!K71+PPCL_Spot!K71+GT_NG!K71+GT_Spot!K71+Bawana_NG!K71+Bawana_RLNG!K71+Bawana_Spot!K71</f>
        <v>5</v>
      </c>
      <c r="I71" s="197">
        <f>PPCL_NG!R71+PPCL_Spot!R71+GT_NG!R71+GT_Spot!R71+Bawana_NG!R71+Bawana_RLNG!R71+Bawana_Spot!R71</f>
        <v>5</v>
      </c>
      <c r="J71" s="198">
        <f t="shared" si="8"/>
        <v>0</v>
      </c>
      <c r="K71" s="197">
        <f>PPCL_NG!L71+PPCL_Spot!L71+GT_NG!L71+GT_Spot!L71+Bawana_NG!L71+Bawana_RLNG!L71+Bawana_Spot!L71</f>
        <v>23</v>
      </c>
      <c r="L71" s="197">
        <f>PPCL_NG!S71+PPCL_Spot!S71+GT_NG!S71+GT_Spot!S71+Bawana_NG!S71+Bawana_RLNG!S71+Bawana_Spot!S71</f>
        <v>22.965350000000001</v>
      </c>
      <c r="M71" s="198">
        <f t="shared" si="9"/>
        <v>3.4649999999999181E-2</v>
      </c>
      <c r="N71" s="197">
        <f>PPCL_NG!M71+PPCL_Spot!M71+GT_NG!M71+GT_Spot!M71+Bawana_NG!M71+Bawana_RLNG!M71+Bawana_Spot!M71</f>
        <v>57.92</v>
      </c>
      <c r="O71" s="197">
        <f>PPCL_NG!T71+PPCL_Spot!T71+GT_NG!T71+GT_Spot!T71+Bawana_NG!T71+Bawana_RLNG!T71+Bawana_Spot!T71</f>
        <v>57.712310000000002</v>
      </c>
      <c r="P71" s="198">
        <f t="shared" si="10"/>
        <v>0.20768999999999949</v>
      </c>
      <c r="Q71" s="198">
        <f t="shared" si="11"/>
        <v>0.69223000000000212</v>
      </c>
    </row>
    <row r="72" spans="1:17">
      <c r="A72" s="33" t="s">
        <v>114</v>
      </c>
      <c r="B72" s="197">
        <f>PPCL_NG!I72+PPCL_Spot!I72+GT_NG!I72+GT_Spot!I72+Bawana_NG!I72+Bawana_RLNG!I72+Bawana_Spot!I72</f>
        <v>82.89</v>
      </c>
      <c r="C72" s="197">
        <f>PPCL_NG!P72+PPCL_Spot!P72+GT_NG!P72+GT_Spot!P72+Bawana_NG!P72+Bawana_RLNG!P72+Bawana_Spot!P72</f>
        <v>82.599289999999996</v>
      </c>
      <c r="D72" s="198">
        <f t="shared" si="6"/>
        <v>0.29071000000000424</v>
      </c>
      <c r="E72" s="197">
        <f>PPCL_NG!J72+PPCL_Spot!J72+GT_NG!J72+GT_Spot!J72+Bawana_NG!J72+Bawana_RLNG!J72+Bawana_Spot!J72</f>
        <v>47.93</v>
      </c>
      <c r="F72" s="197">
        <f>PPCL_NG!Q72+PPCL_Spot!Q72+GT_NG!Q72+GT_Spot!Q72+Bawana_NG!Q72+Bawana_RLNG!Q72+Bawana_Spot!Q72</f>
        <v>47.770820000000001</v>
      </c>
      <c r="G72" s="198">
        <f t="shared" si="7"/>
        <v>0.15917999999999921</v>
      </c>
      <c r="H72" s="197">
        <f>PPCL_NG!K72+PPCL_Spot!K72+GT_NG!K72+GT_Spot!K72+Bawana_NG!K72+Bawana_RLNG!K72+Bawana_Spot!K72</f>
        <v>5</v>
      </c>
      <c r="I72" s="197">
        <f>PPCL_NG!R72+PPCL_Spot!R72+GT_NG!R72+GT_Spot!R72+Bawana_NG!R72+Bawana_RLNG!R72+Bawana_Spot!R72</f>
        <v>5</v>
      </c>
      <c r="J72" s="198">
        <f t="shared" si="8"/>
        <v>0</v>
      </c>
      <c r="K72" s="197">
        <f>PPCL_NG!L72+PPCL_Spot!L72+GT_NG!L72+GT_Spot!L72+Bawana_NG!L72+Bawana_RLNG!L72+Bawana_Spot!L72</f>
        <v>23</v>
      </c>
      <c r="L72" s="197">
        <f>PPCL_NG!S72+PPCL_Spot!S72+GT_NG!S72+GT_Spot!S72+Bawana_NG!S72+Bawana_RLNG!S72+Bawana_Spot!S72</f>
        <v>22.965350000000001</v>
      </c>
      <c r="M72" s="198">
        <f t="shared" si="9"/>
        <v>3.4649999999999181E-2</v>
      </c>
      <c r="N72" s="197">
        <f>PPCL_NG!M72+PPCL_Spot!M72+GT_NG!M72+GT_Spot!M72+Bawana_NG!M72+Bawana_RLNG!M72+Bawana_Spot!M72</f>
        <v>57.92</v>
      </c>
      <c r="O72" s="197">
        <f>PPCL_NG!T72+PPCL_Spot!T72+GT_NG!T72+GT_Spot!T72+Bawana_NG!T72+Bawana_RLNG!T72+Bawana_Spot!T72</f>
        <v>57.712310000000002</v>
      </c>
      <c r="P72" s="198">
        <f t="shared" si="10"/>
        <v>0.20768999999999949</v>
      </c>
      <c r="Q72" s="198">
        <f t="shared" si="11"/>
        <v>0.69223000000000212</v>
      </c>
    </row>
    <row r="73" spans="1:17">
      <c r="A73" s="33" t="s">
        <v>115</v>
      </c>
      <c r="B73" s="197">
        <f>PPCL_NG!I73+PPCL_Spot!I73+GT_NG!I73+GT_Spot!I73+Bawana_NG!I73+Bawana_RLNG!I73+Bawana_Spot!I73</f>
        <v>82.89</v>
      </c>
      <c r="C73" s="197">
        <f>PPCL_NG!P73+PPCL_Spot!P73+GT_NG!P73+GT_Spot!P73+Bawana_NG!P73+Bawana_RLNG!P73+Bawana_Spot!P73</f>
        <v>82.599289999999996</v>
      </c>
      <c r="D73" s="198">
        <f t="shared" si="6"/>
        <v>0.29071000000000424</v>
      </c>
      <c r="E73" s="197">
        <f>PPCL_NG!J73+PPCL_Spot!J73+GT_NG!J73+GT_Spot!J73+Bawana_NG!J73+Bawana_RLNG!J73+Bawana_Spot!J73</f>
        <v>47.93</v>
      </c>
      <c r="F73" s="197">
        <f>PPCL_NG!Q73+PPCL_Spot!Q73+GT_NG!Q73+GT_Spot!Q73+Bawana_NG!Q73+Bawana_RLNG!Q73+Bawana_Spot!Q73</f>
        <v>47.770820000000001</v>
      </c>
      <c r="G73" s="198">
        <f t="shared" si="7"/>
        <v>0.15917999999999921</v>
      </c>
      <c r="H73" s="197">
        <f>PPCL_NG!K73+PPCL_Spot!K73+GT_NG!K73+GT_Spot!K73+Bawana_NG!K73+Bawana_RLNG!K73+Bawana_Spot!K73</f>
        <v>5</v>
      </c>
      <c r="I73" s="197">
        <f>PPCL_NG!R73+PPCL_Spot!R73+GT_NG!R73+GT_Spot!R73+Bawana_NG!R73+Bawana_RLNG!R73+Bawana_Spot!R73</f>
        <v>5</v>
      </c>
      <c r="J73" s="198">
        <f t="shared" si="8"/>
        <v>0</v>
      </c>
      <c r="K73" s="197">
        <f>PPCL_NG!L73+PPCL_Spot!L73+GT_NG!L73+GT_Spot!L73+Bawana_NG!L73+Bawana_RLNG!L73+Bawana_Spot!L73</f>
        <v>23</v>
      </c>
      <c r="L73" s="197">
        <f>PPCL_NG!S73+PPCL_Spot!S73+GT_NG!S73+GT_Spot!S73+Bawana_NG!S73+Bawana_RLNG!S73+Bawana_Spot!S73</f>
        <v>22.965350000000001</v>
      </c>
      <c r="M73" s="198">
        <f t="shared" si="9"/>
        <v>3.4649999999999181E-2</v>
      </c>
      <c r="N73" s="197">
        <f>PPCL_NG!M73+PPCL_Spot!M73+GT_NG!M73+GT_Spot!M73+Bawana_NG!M73+Bawana_RLNG!M73+Bawana_Spot!M73</f>
        <v>57.92</v>
      </c>
      <c r="O73" s="197">
        <f>PPCL_NG!T73+PPCL_Spot!T73+GT_NG!T73+GT_Spot!T73+Bawana_NG!T73+Bawana_RLNG!T73+Bawana_Spot!T73</f>
        <v>57.712310000000002</v>
      </c>
      <c r="P73" s="198">
        <f t="shared" si="10"/>
        <v>0.20768999999999949</v>
      </c>
      <c r="Q73" s="198">
        <f t="shared" si="11"/>
        <v>0.69223000000000212</v>
      </c>
    </row>
    <row r="74" spans="1:17">
      <c r="A74" s="33" t="s">
        <v>116</v>
      </c>
      <c r="B74" s="197">
        <f>PPCL_NG!I74+PPCL_Spot!I74+GT_NG!I74+GT_Spot!I74+Bawana_NG!I74+Bawana_RLNG!I74+Bawana_Spot!I74</f>
        <v>82.89</v>
      </c>
      <c r="C74" s="197">
        <f>PPCL_NG!P74+PPCL_Spot!P74+GT_NG!P74+GT_Spot!P74+Bawana_NG!P74+Bawana_RLNG!P74+Bawana_Spot!P74</f>
        <v>82.599289999999996</v>
      </c>
      <c r="D74" s="198">
        <f t="shared" si="6"/>
        <v>0.29071000000000424</v>
      </c>
      <c r="E74" s="197">
        <f>PPCL_NG!J74+PPCL_Spot!J74+GT_NG!J74+GT_Spot!J74+Bawana_NG!J74+Bawana_RLNG!J74+Bawana_Spot!J74</f>
        <v>47.93</v>
      </c>
      <c r="F74" s="197">
        <f>PPCL_NG!Q74+PPCL_Spot!Q74+GT_NG!Q74+GT_Spot!Q74+Bawana_NG!Q74+Bawana_RLNG!Q74+Bawana_Spot!Q74</f>
        <v>47.770820000000001</v>
      </c>
      <c r="G74" s="198">
        <f t="shared" si="7"/>
        <v>0.15917999999999921</v>
      </c>
      <c r="H74" s="197">
        <f>PPCL_NG!K74+PPCL_Spot!K74+GT_NG!K74+GT_Spot!K74+Bawana_NG!K74+Bawana_RLNG!K74+Bawana_Spot!K74</f>
        <v>5</v>
      </c>
      <c r="I74" s="197">
        <f>PPCL_NG!R74+PPCL_Spot!R74+GT_NG!R74+GT_Spot!R74+Bawana_NG!R74+Bawana_RLNG!R74+Bawana_Spot!R74</f>
        <v>5</v>
      </c>
      <c r="J74" s="198">
        <f t="shared" si="8"/>
        <v>0</v>
      </c>
      <c r="K74" s="197">
        <f>PPCL_NG!L74+PPCL_Spot!L74+GT_NG!L74+GT_Spot!L74+Bawana_NG!L74+Bawana_RLNG!L74+Bawana_Spot!L74</f>
        <v>23</v>
      </c>
      <c r="L74" s="197">
        <f>PPCL_NG!S74+PPCL_Spot!S74+GT_NG!S74+GT_Spot!S74+Bawana_NG!S74+Bawana_RLNG!S74+Bawana_Spot!S74</f>
        <v>22.965350000000001</v>
      </c>
      <c r="M74" s="198">
        <f t="shared" si="9"/>
        <v>3.4649999999999181E-2</v>
      </c>
      <c r="N74" s="197">
        <f>PPCL_NG!M74+PPCL_Spot!M74+GT_NG!M74+GT_Spot!M74+Bawana_NG!M74+Bawana_RLNG!M74+Bawana_Spot!M74</f>
        <v>57.92</v>
      </c>
      <c r="O74" s="197">
        <f>PPCL_NG!T74+PPCL_Spot!T74+GT_NG!T74+GT_Spot!T74+Bawana_NG!T74+Bawana_RLNG!T74+Bawana_Spot!T74</f>
        <v>57.712310000000002</v>
      </c>
      <c r="P74" s="198">
        <f t="shared" si="10"/>
        <v>0.20768999999999949</v>
      </c>
      <c r="Q74" s="198">
        <f t="shared" si="11"/>
        <v>0.69223000000000212</v>
      </c>
    </row>
    <row r="75" spans="1:17">
      <c r="A75" s="33" t="s">
        <v>117</v>
      </c>
      <c r="B75" s="197">
        <f>PPCL_NG!I75+PPCL_Spot!I75+GT_NG!I75+GT_Spot!I75+Bawana_NG!I75+Bawana_RLNG!I75+Bawana_Spot!I75</f>
        <v>82.89</v>
      </c>
      <c r="C75" s="197">
        <f>PPCL_NG!P75+PPCL_Spot!P75+GT_NG!P75+GT_Spot!P75+Bawana_NG!P75+Bawana_RLNG!P75+Bawana_Spot!P75</f>
        <v>82.723879999999994</v>
      </c>
      <c r="D75" s="198">
        <f t="shared" si="6"/>
        <v>0.16612000000000648</v>
      </c>
      <c r="E75" s="197">
        <f>PPCL_NG!J75+PPCL_Spot!J75+GT_NG!J75+GT_Spot!J75+Bawana_NG!J75+Bawana_RLNG!J75+Bawana_Spot!J75</f>
        <v>47.93</v>
      </c>
      <c r="F75" s="197">
        <f>PPCL_NG!Q75+PPCL_Spot!Q75+GT_NG!Q75+GT_Spot!Q75+Bawana_NG!Q75+Bawana_RLNG!Q75+Bawana_Spot!Q75</f>
        <v>47.839039999999997</v>
      </c>
      <c r="G75" s="198">
        <f t="shared" si="7"/>
        <v>9.0960000000002594E-2</v>
      </c>
      <c r="H75" s="197">
        <f>PPCL_NG!K75+PPCL_Spot!K75+GT_NG!K75+GT_Spot!K75+Bawana_NG!K75+Bawana_RLNG!K75+Bawana_Spot!K75</f>
        <v>5</v>
      </c>
      <c r="I75" s="197">
        <f>PPCL_NG!R75+PPCL_Spot!R75+GT_NG!R75+GT_Spot!R75+Bawana_NG!R75+Bawana_RLNG!R75+Bawana_Spot!R75</f>
        <v>5</v>
      </c>
      <c r="J75" s="198">
        <f t="shared" si="8"/>
        <v>0</v>
      </c>
      <c r="K75" s="197">
        <f>PPCL_NG!L75+PPCL_Spot!L75+GT_NG!L75+GT_Spot!L75+Bawana_NG!L75+Bawana_RLNG!L75+Bawana_Spot!L75</f>
        <v>23</v>
      </c>
      <c r="L75" s="197">
        <f>PPCL_NG!S75+PPCL_Spot!S75+GT_NG!S75+GT_Spot!S75+Bawana_NG!S75+Bawana_RLNG!S75+Bawana_Spot!S75</f>
        <v>22.9802</v>
      </c>
      <c r="M75" s="198">
        <f t="shared" si="9"/>
        <v>1.980000000000004E-2</v>
      </c>
      <c r="N75" s="197">
        <f>PPCL_NG!M75+PPCL_Spot!M75+GT_NG!M75+GT_Spot!M75+Bawana_NG!M75+Bawana_RLNG!M75+Bawana_Spot!M75</f>
        <v>57.92</v>
      </c>
      <c r="O75" s="197">
        <f>PPCL_NG!T75+PPCL_Spot!T75+GT_NG!T75+GT_Spot!T75+Bawana_NG!T75+Bawana_RLNG!T75+Bawana_Spot!T75</f>
        <v>57.801320000000004</v>
      </c>
      <c r="P75" s="198">
        <f t="shared" si="10"/>
        <v>0.11867999999999768</v>
      </c>
      <c r="Q75" s="198">
        <f t="shared" si="11"/>
        <v>0.3955600000000068</v>
      </c>
    </row>
    <row r="76" spans="1:17">
      <c r="A76" s="33" t="s">
        <v>118</v>
      </c>
      <c r="B76" s="197">
        <f>PPCL_NG!I76+PPCL_Spot!I76+GT_NG!I76+GT_Spot!I76+Bawana_NG!I76+Bawana_RLNG!I76+Bawana_Spot!I76</f>
        <v>82.89</v>
      </c>
      <c r="C76" s="197">
        <f>PPCL_NG!P76+PPCL_Spot!P76+GT_NG!P76+GT_Spot!P76+Bawana_NG!P76+Bawana_RLNG!P76+Bawana_Spot!P76</f>
        <v>82.723879999999994</v>
      </c>
      <c r="D76" s="198">
        <f t="shared" si="6"/>
        <v>0.16612000000000648</v>
      </c>
      <c r="E76" s="197">
        <f>PPCL_NG!J76+PPCL_Spot!J76+GT_NG!J76+GT_Spot!J76+Bawana_NG!J76+Bawana_RLNG!J76+Bawana_Spot!J76</f>
        <v>47.93</v>
      </c>
      <c r="F76" s="197">
        <f>PPCL_NG!Q76+PPCL_Spot!Q76+GT_NG!Q76+GT_Spot!Q76+Bawana_NG!Q76+Bawana_RLNG!Q76+Bawana_Spot!Q76</f>
        <v>47.839039999999997</v>
      </c>
      <c r="G76" s="198">
        <f t="shared" si="7"/>
        <v>9.0960000000002594E-2</v>
      </c>
      <c r="H76" s="197">
        <f>PPCL_NG!K76+PPCL_Spot!K76+GT_NG!K76+GT_Spot!K76+Bawana_NG!K76+Bawana_RLNG!K76+Bawana_Spot!K76</f>
        <v>5</v>
      </c>
      <c r="I76" s="197">
        <f>PPCL_NG!R76+PPCL_Spot!R76+GT_NG!R76+GT_Spot!R76+Bawana_NG!R76+Bawana_RLNG!R76+Bawana_Spot!R76</f>
        <v>5</v>
      </c>
      <c r="J76" s="198">
        <f t="shared" si="8"/>
        <v>0</v>
      </c>
      <c r="K76" s="197">
        <f>PPCL_NG!L76+PPCL_Spot!L76+GT_NG!L76+GT_Spot!L76+Bawana_NG!L76+Bawana_RLNG!L76+Bawana_Spot!L76</f>
        <v>23</v>
      </c>
      <c r="L76" s="197">
        <f>PPCL_NG!S76+PPCL_Spot!S76+GT_NG!S76+GT_Spot!S76+Bawana_NG!S76+Bawana_RLNG!S76+Bawana_Spot!S76</f>
        <v>22.9802</v>
      </c>
      <c r="M76" s="198">
        <f t="shared" si="9"/>
        <v>1.980000000000004E-2</v>
      </c>
      <c r="N76" s="197">
        <f>PPCL_NG!M76+PPCL_Spot!M76+GT_NG!M76+GT_Spot!M76+Bawana_NG!M76+Bawana_RLNG!M76+Bawana_Spot!M76</f>
        <v>57.92</v>
      </c>
      <c r="O76" s="197">
        <f>PPCL_NG!T76+PPCL_Spot!T76+GT_NG!T76+GT_Spot!T76+Bawana_NG!T76+Bawana_RLNG!T76+Bawana_Spot!T76</f>
        <v>57.801320000000004</v>
      </c>
      <c r="P76" s="198">
        <f t="shared" si="10"/>
        <v>0.11867999999999768</v>
      </c>
      <c r="Q76" s="198">
        <f t="shared" si="11"/>
        <v>0.3955600000000068</v>
      </c>
    </row>
    <row r="77" spans="1:17">
      <c r="A77" s="33" t="s">
        <v>119</v>
      </c>
      <c r="B77" s="197">
        <f>PPCL_NG!I77+PPCL_Spot!I77+GT_NG!I77+GT_Spot!I77+Bawana_NG!I77+Bawana_RLNG!I77+Bawana_Spot!I77</f>
        <v>82.89</v>
      </c>
      <c r="C77" s="197">
        <f>PPCL_NG!P77+PPCL_Spot!P77+GT_NG!P77+GT_Spot!P77+Bawana_NG!P77+Bawana_RLNG!P77+Bawana_Spot!P77</f>
        <v>82.723879999999994</v>
      </c>
      <c r="D77" s="198">
        <f t="shared" si="6"/>
        <v>0.16612000000000648</v>
      </c>
      <c r="E77" s="197">
        <f>PPCL_NG!J77+PPCL_Spot!J77+GT_NG!J77+GT_Spot!J77+Bawana_NG!J77+Bawana_RLNG!J77+Bawana_Spot!J77</f>
        <v>47.93</v>
      </c>
      <c r="F77" s="197">
        <f>PPCL_NG!Q77+PPCL_Spot!Q77+GT_NG!Q77+GT_Spot!Q77+Bawana_NG!Q77+Bawana_RLNG!Q77+Bawana_Spot!Q77</f>
        <v>47.839039999999997</v>
      </c>
      <c r="G77" s="198">
        <f t="shared" si="7"/>
        <v>9.0960000000002594E-2</v>
      </c>
      <c r="H77" s="197">
        <f>PPCL_NG!K77+PPCL_Spot!K77+GT_NG!K77+GT_Spot!K77+Bawana_NG!K77+Bawana_RLNG!K77+Bawana_Spot!K77</f>
        <v>5</v>
      </c>
      <c r="I77" s="197">
        <f>PPCL_NG!R77+PPCL_Spot!R77+GT_NG!R77+GT_Spot!R77+Bawana_NG!R77+Bawana_RLNG!R77+Bawana_Spot!R77</f>
        <v>5</v>
      </c>
      <c r="J77" s="198">
        <f t="shared" si="8"/>
        <v>0</v>
      </c>
      <c r="K77" s="197">
        <f>PPCL_NG!L77+PPCL_Spot!L77+GT_NG!L77+GT_Spot!L77+Bawana_NG!L77+Bawana_RLNG!L77+Bawana_Spot!L77</f>
        <v>23</v>
      </c>
      <c r="L77" s="197">
        <f>PPCL_NG!S77+PPCL_Spot!S77+GT_NG!S77+GT_Spot!S77+Bawana_NG!S77+Bawana_RLNG!S77+Bawana_Spot!S77</f>
        <v>22.9802</v>
      </c>
      <c r="M77" s="198">
        <f t="shared" si="9"/>
        <v>1.980000000000004E-2</v>
      </c>
      <c r="N77" s="197">
        <f>PPCL_NG!M77+PPCL_Spot!M77+GT_NG!M77+GT_Spot!M77+Bawana_NG!M77+Bawana_RLNG!M77+Bawana_Spot!M77</f>
        <v>57.92</v>
      </c>
      <c r="O77" s="197">
        <f>PPCL_NG!T77+PPCL_Spot!T77+GT_NG!T77+GT_Spot!T77+Bawana_NG!T77+Bawana_RLNG!T77+Bawana_Spot!T77</f>
        <v>57.801320000000004</v>
      </c>
      <c r="P77" s="198">
        <f t="shared" si="10"/>
        <v>0.11867999999999768</v>
      </c>
      <c r="Q77" s="198">
        <f t="shared" si="11"/>
        <v>0.3955600000000068</v>
      </c>
    </row>
    <row r="78" spans="1:17">
      <c r="A78" s="33" t="s">
        <v>120</v>
      </c>
      <c r="B78" s="197">
        <f>PPCL_NG!I78+PPCL_Spot!I78+GT_NG!I78+GT_Spot!I78+Bawana_NG!I78+Bawana_RLNG!I78+Bawana_Spot!I78</f>
        <v>82.89</v>
      </c>
      <c r="C78" s="197">
        <f>PPCL_NG!P78+PPCL_Spot!P78+GT_NG!P78+GT_Spot!P78+Bawana_NG!P78+Bawana_RLNG!P78+Bawana_Spot!P78</f>
        <v>82.723879999999994</v>
      </c>
      <c r="D78" s="198">
        <f t="shared" si="6"/>
        <v>0.16612000000000648</v>
      </c>
      <c r="E78" s="197">
        <f>PPCL_NG!J78+PPCL_Spot!J78+GT_NG!J78+GT_Spot!J78+Bawana_NG!J78+Bawana_RLNG!J78+Bawana_Spot!J78</f>
        <v>47.93</v>
      </c>
      <c r="F78" s="197">
        <f>PPCL_NG!Q78+PPCL_Spot!Q78+GT_NG!Q78+GT_Spot!Q78+Bawana_NG!Q78+Bawana_RLNG!Q78+Bawana_Spot!Q78</f>
        <v>47.839039999999997</v>
      </c>
      <c r="G78" s="198">
        <f t="shared" si="7"/>
        <v>9.0960000000002594E-2</v>
      </c>
      <c r="H78" s="197">
        <f>PPCL_NG!K78+PPCL_Spot!K78+GT_NG!K78+GT_Spot!K78+Bawana_NG!K78+Bawana_RLNG!K78+Bawana_Spot!K78</f>
        <v>5</v>
      </c>
      <c r="I78" s="197">
        <f>PPCL_NG!R78+PPCL_Spot!R78+GT_NG!R78+GT_Spot!R78+Bawana_NG!R78+Bawana_RLNG!R78+Bawana_Spot!R78</f>
        <v>5</v>
      </c>
      <c r="J78" s="198">
        <f t="shared" si="8"/>
        <v>0</v>
      </c>
      <c r="K78" s="197">
        <f>PPCL_NG!L78+PPCL_Spot!L78+GT_NG!L78+GT_Spot!L78+Bawana_NG!L78+Bawana_RLNG!L78+Bawana_Spot!L78</f>
        <v>23</v>
      </c>
      <c r="L78" s="197">
        <f>PPCL_NG!S78+PPCL_Spot!S78+GT_NG!S78+GT_Spot!S78+Bawana_NG!S78+Bawana_RLNG!S78+Bawana_Spot!S78</f>
        <v>22.9802</v>
      </c>
      <c r="M78" s="198">
        <f t="shared" si="9"/>
        <v>1.980000000000004E-2</v>
      </c>
      <c r="N78" s="197">
        <f>PPCL_NG!M78+PPCL_Spot!M78+GT_NG!M78+GT_Spot!M78+Bawana_NG!M78+Bawana_RLNG!M78+Bawana_Spot!M78</f>
        <v>57.92</v>
      </c>
      <c r="O78" s="197">
        <f>PPCL_NG!T78+PPCL_Spot!T78+GT_NG!T78+GT_Spot!T78+Bawana_NG!T78+Bawana_RLNG!T78+Bawana_Spot!T78</f>
        <v>57.801320000000004</v>
      </c>
      <c r="P78" s="198">
        <f t="shared" si="10"/>
        <v>0.11867999999999768</v>
      </c>
      <c r="Q78" s="198">
        <f t="shared" si="11"/>
        <v>0.3955600000000068</v>
      </c>
    </row>
    <row r="79" spans="1:17">
      <c r="A79" s="33" t="s">
        <v>121</v>
      </c>
      <c r="B79" s="197">
        <f>PPCL_NG!I79+PPCL_Spot!I79+GT_NG!I79+GT_Spot!I79+Bawana_NG!I79+Bawana_RLNG!I79+Bawana_Spot!I79</f>
        <v>82.89</v>
      </c>
      <c r="C79" s="197">
        <f>PPCL_NG!P79+PPCL_Spot!P79+GT_NG!P79+GT_Spot!P79+Bawana_NG!P79+Bawana_RLNG!P79+Bawana_Spot!P79</f>
        <v>82.723879999999994</v>
      </c>
      <c r="D79" s="198">
        <f t="shared" si="6"/>
        <v>0.16612000000000648</v>
      </c>
      <c r="E79" s="197">
        <f>PPCL_NG!J79+PPCL_Spot!J79+GT_NG!J79+GT_Spot!J79+Bawana_NG!J79+Bawana_RLNG!J79+Bawana_Spot!J79</f>
        <v>47.93</v>
      </c>
      <c r="F79" s="197">
        <f>PPCL_NG!Q79+PPCL_Spot!Q79+GT_NG!Q79+GT_Spot!Q79+Bawana_NG!Q79+Bawana_RLNG!Q79+Bawana_Spot!Q79</f>
        <v>47.839039999999997</v>
      </c>
      <c r="G79" s="198">
        <f t="shared" si="7"/>
        <v>9.0960000000002594E-2</v>
      </c>
      <c r="H79" s="197">
        <f>PPCL_NG!K79+PPCL_Spot!K79+GT_NG!K79+GT_Spot!K79+Bawana_NG!K79+Bawana_RLNG!K79+Bawana_Spot!K79</f>
        <v>5</v>
      </c>
      <c r="I79" s="197">
        <f>PPCL_NG!R79+PPCL_Spot!R79+GT_NG!R79+GT_Spot!R79+Bawana_NG!R79+Bawana_RLNG!R79+Bawana_Spot!R79</f>
        <v>5</v>
      </c>
      <c r="J79" s="198">
        <f t="shared" si="8"/>
        <v>0</v>
      </c>
      <c r="K79" s="197">
        <f>PPCL_NG!L79+PPCL_Spot!L79+GT_NG!L79+GT_Spot!L79+Bawana_NG!L79+Bawana_RLNG!L79+Bawana_Spot!L79</f>
        <v>23</v>
      </c>
      <c r="L79" s="197">
        <f>PPCL_NG!S79+PPCL_Spot!S79+GT_NG!S79+GT_Spot!S79+Bawana_NG!S79+Bawana_RLNG!S79+Bawana_Spot!S79</f>
        <v>22.9802</v>
      </c>
      <c r="M79" s="198">
        <f t="shared" si="9"/>
        <v>1.980000000000004E-2</v>
      </c>
      <c r="N79" s="197">
        <f>PPCL_NG!M79+PPCL_Spot!M79+GT_NG!M79+GT_Spot!M79+Bawana_NG!M79+Bawana_RLNG!M79+Bawana_Spot!M79</f>
        <v>57.92</v>
      </c>
      <c r="O79" s="197">
        <f>PPCL_NG!T79+PPCL_Spot!T79+GT_NG!T79+GT_Spot!T79+Bawana_NG!T79+Bawana_RLNG!T79+Bawana_Spot!T79</f>
        <v>57.801320000000004</v>
      </c>
      <c r="P79" s="198">
        <f t="shared" si="10"/>
        <v>0.11867999999999768</v>
      </c>
      <c r="Q79" s="198">
        <f t="shared" si="11"/>
        <v>0.3955600000000068</v>
      </c>
    </row>
    <row r="80" spans="1:17">
      <c r="A80" s="33" t="s">
        <v>122</v>
      </c>
      <c r="B80" s="197">
        <f>PPCL_NG!I80+PPCL_Spot!I80+GT_NG!I80+GT_Spot!I80+Bawana_NG!I80+Bawana_RLNG!I80+Bawana_Spot!I80</f>
        <v>82.89</v>
      </c>
      <c r="C80" s="197">
        <f>PPCL_NG!P80+PPCL_Spot!P80+GT_NG!P80+GT_Spot!P80+Bawana_NG!P80+Bawana_RLNG!P80+Bawana_Spot!P80</f>
        <v>82.723879999999994</v>
      </c>
      <c r="D80" s="198">
        <f t="shared" si="6"/>
        <v>0.16612000000000648</v>
      </c>
      <c r="E80" s="197">
        <f>PPCL_NG!J80+PPCL_Spot!J80+GT_NG!J80+GT_Spot!J80+Bawana_NG!J80+Bawana_RLNG!J80+Bawana_Spot!J80</f>
        <v>47.93</v>
      </c>
      <c r="F80" s="197">
        <f>PPCL_NG!Q80+PPCL_Spot!Q80+GT_NG!Q80+GT_Spot!Q80+Bawana_NG!Q80+Bawana_RLNG!Q80+Bawana_Spot!Q80</f>
        <v>47.839039999999997</v>
      </c>
      <c r="G80" s="198">
        <f t="shared" si="7"/>
        <v>9.0960000000002594E-2</v>
      </c>
      <c r="H80" s="197">
        <f>PPCL_NG!K80+PPCL_Spot!K80+GT_NG!K80+GT_Spot!K80+Bawana_NG!K80+Bawana_RLNG!K80+Bawana_Spot!K80</f>
        <v>5</v>
      </c>
      <c r="I80" s="197">
        <f>PPCL_NG!R80+PPCL_Spot!R80+GT_NG!R80+GT_Spot!R80+Bawana_NG!R80+Bawana_RLNG!R80+Bawana_Spot!R80</f>
        <v>5</v>
      </c>
      <c r="J80" s="198">
        <f t="shared" si="8"/>
        <v>0</v>
      </c>
      <c r="K80" s="197">
        <f>PPCL_NG!L80+PPCL_Spot!L80+GT_NG!L80+GT_Spot!L80+Bawana_NG!L80+Bawana_RLNG!L80+Bawana_Spot!L80</f>
        <v>23</v>
      </c>
      <c r="L80" s="197">
        <f>PPCL_NG!S80+PPCL_Spot!S80+GT_NG!S80+GT_Spot!S80+Bawana_NG!S80+Bawana_RLNG!S80+Bawana_Spot!S80</f>
        <v>22.9802</v>
      </c>
      <c r="M80" s="198">
        <f t="shared" si="9"/>
        <v>1.980000000000004E-2</v>
      </c>
      <c r="N80" s="197">
        <f>PPCL_NG!M80+PPCL_Spot!M80+GT_NG!M80+GT_Spot!M80+Bawana_NG!M80+Bawana_RLNG!M80+Bawana_Spot!M80</f>
        <v>57.92</v>
      </c>
      <c r="O80" s="197">
        <f>PPCL_NG!T80+PPCL_Spot!T80+GT_NG!T80+GT_Spot!T80+Bawana_NG!T80+Bawana_RLNG!T80+Bawana_Spot!T80</f>
        <v>57.801320000000004</v>
      </c>
      <c r="P80" s="198">
        <f t="shared" si="10"/>
        <v>0.11867999999999768</v>
      </c>
      <c r="Q80" s="198">
        <f t="shared" si="11"/>
        <v>0.3955600000000068</v>
      </c>
    </row>
    <row r="81" spans="1:17">
      <c r="A81" s="33" t="s">
        <v>123</v>
      </c>
      <c r="B81" s="197">
        <f>PPCL_NG!I81+PPCL_Spot!I81+GT_NG!I81+GT_Spot!I81+Bawana_NG!I81+Bawana_RLNG!I81+Bawana_Spot!I81</f>
        <v>82.89</v>
      </c>
      <c r="C81" s="197">
        <f>PPCL_NG!P81+PPCL_Spot!P81+GT_NG!P81+GT_Spot!P81+Bawana_NG!P81+Bawana_RLNG!P81+Bawana_Spot!P81</f>
        <v>82.723879999999994</v>
      </c>
      <c r="D81" s="198">
        <f t="shared" si="6"/>
        <v>0.16612000000000648</v>
      </c>
      <c r="E81" s="197">
        <f>PPCL_NG!J81+PPCL_Spot!J81+GT_NG!J81+GT_Spot!J81+Bawana_NG!J81+Bawana_RLNG!J81+Bawana_Spot!J81</f>
        <v>47.93</v>
      </c>
      <c r="F81" s="197">
        <f>PPCL_NG!Q81+PPCL_Spot!Q81+GT_NG!Q81+GT_Spot!Q81+Bawana_NG!Q81+Bawana_RLNG!Q81+Bawana_Spot!Q81</f>
        <v>47.839039999999997</v>
      </c>
      <c r="G81" s="198">
        <f t="shared" si="7"/>
        <v>9.0960000000002594E-2</v>
      </c>
      <c r="H81" s="197">
        <f>PPCL_NG!K81+PPCL_Spot!K81+GT_NG!K81+GT_Spot!K81+Bawana_NG!K81+Bawana_RLNG!K81+Bawana_Spot!K81</f>
        <v>5</v>
      </c>
      <c r="I81" s="197">
        <f>PPCL_NG!R81+PPCL_Spot!R81+GT_NG!R81+GT_Spot!R81+Bawana_NG!R81+Bawana_RLNG!R81+Bawana_Spot!R81</f>
        <v>5</v>
      </c>
      <c r="J81" s="198">
        <f t="shared" si="8"/>
        <v>0</v>
      </c>
      <c r="K81" s="197">
        <f>PPCL_NG!L81+PPCL_Spot!L81+GT_NG!L81+GT_Spot!L81+Bawana_NG!L81+Bawana_RLNG!L81+Bawana_Spot!L81</f>
        <v>23</v>
      </c>
      <c r="L81" s="197">
        <f>PPCL_NG!S81+PPCL_Spot!S81+GT_NG!S81+GT_Spot!S81+Bawana_NG!S81+Bawana_RLNG!S81+Bawana_Spot!S81</f>
        <v>22.9802</v>
      </c>
      <c r="M81" s="198">
        <f t="shared" si="9"/>
        <v>1.980000000000004E-2</v>
      </c>
      <c r="N81" s="197">
        <f>PPCL_NG!M81+PPCL_Spot!M81+GT_NG!M81+GT_Spot!M81+Bawana_NG!M81+Bawana_RLNG!M81+Bawana_Spot!M81</f>
        <v>57.92</v>
      </c>
      <c r="O81" s="197">
        <f>PPCL_NG!T81+PPCL_Spot!T81+GT_NG!T81+GT_Spot!T81+Bawana_NG!T81+Bawana_RLNG!T81+Bawana_Spot!T81</f>
        <v>57.801320000000004</v>
      </c>
      <c r="P81" s="198">
        <f t="shared" si="10"/>
        <v>0.11867999999999768</v>
      </c>
      <c r="Q81" s="198">
        <f t="shared" si="11"/>
        <v>0.3955600000000068</v>
      </c>
    </row>
    <row r="82" spans="1:17">
      <c r="A82" s="33" t="s">
        <v>124</v>
      </c>
      <c r="B82" s="197">
        <f>PPCL_NG!I82+PPCL_Spot!I82+GT_NG!I82+GT_Spot!I82+Bawana_NG!I82+Bawana_RLNG!I82+Bawana_Spot!I82</f>
        <v>82.89</v>
      </c>
      <c r="C82" s="197">
        <f>PPCL_NG!P82+PPCL_Spot!P82+GT_NG!P82+GT_Spot!P82+Bawana_NG!P82+Bawana_RLNG!P82+Bawana_Spot!P82</f>
        <v>82.723879999999994</v>
      </c>
      <c r="D82" s="198">
        <f t="shared" si="6"/>
        <v>0.16612000000000648</v>
      </c>
      <c r="E82" s="197">
        <f>PPCL_NG!J82+PPCL_Spot!J82+GT_NG!J82+GT_Spot!J82+Bawana_NG!J82+Bawana_RLNG!J82+Bawana_Spot!J82</f>
        <v>47.93</v>
      </c>
      <c r="F82" s="197">
        <f>PPCL_NG!Q82+PPCL_Spot!Q82+GT_NG!Q82+GT_Spot!Q82+Bawana_NG!Q82+Bawana_RLNG!Q82+Bawana_Spot!Q82</f>
        <v>47.839039999999997</v>
      </c>
      <c r="G82" s="198">
        <f t="shared" si="7"/>
        <v>9.0960000000002594E-2</v>
      </c>
      <c r="H82" s="197">
        <f>PPCL_NG!K82+PPCL_Spot!K82+GT_NG!K82+GT_Spot!K82+Bawana_NG!K82+Bawana_RLNG!K82+Bawana_Spot!K82</f>
        <v>5</v>
      </c>
      <c r="I82" s="197">
        <f>PPCL_NG!R82+PPCL_Spot!R82+GT_NG!R82+GT_Spot!R82+Bawana_NG!R82+Bawana_RLNG!R82+Bawana_Spot!R82</f>
        <v>5</v>
      </c>
      <c r="J82" s="198">
        <f t="shared" si="8"/>
        <v>0</v>
      </c>
      <c r="K82" s="197">
        <f>PPCL_NG!L82+PPCL_Spot!L82+GT_NG!L82+GT_Spot!L82+Bawana_NG!L82+Bawana_RLNG!L82+Bawana_Spot!L82</f>
        <v>23</v>
      </c>
      <c r="L82" s="197">
        <f>PPCL_NG!S82+PPCL_Spot!S82+GT_NG!S82+GT_Spot!S82+Bawana_NG!S82+Bawana_RLNG!S82+Bawana_Spot!S82</f>
        <v>22.9802</v>
      </c>
      <c r="M82" s="198">
        <f t="shared" si="9"/>
        <v>1.980000000000004E-2</v>
      </c>
      <c r="N82" s="197">
        <f>PPCL_NG!M82+PPCL_Spot!M82+GT_NG!M82+GT_Spot!M82+Bawana_NG!M82+Bawana_RLNG!M82+Bawana_Spot!M82</f>
        <v>57.92</v>
      </c>
      <c r="O82" s="197">
        <f>PPCL_NG!T82+PPCL_Spot!T82+GT_NG!T82+GT_Spot!T82+Bawana_NG!T82+Bawana_RLNG!T82+Bawana_Spot!T82</f>
        <v>57.801320000000004</v>
      </c>
      <c r="P82" s="198">
        <f t="shared" si="10"/>
        <v>0.11867999999999768</v>
      </c>
      <c r="Q82" s="198">
        <f t="shared" si="11"/>
        <v>0.3955600000000068</v>
      </c>
    </row>
    <row r="83" spans="1:17">
      <c r="A83" s="33" t="s">
        <v>125</v>
      </c>
      <c r="B83" s="197">
        <f>PPCL_NG!I83+PPCL_Spot!I83+GT_NG!I83+GT_Spot!I83+Bawana_NG!I83+Bawana_RLNG!I83+Bawana_Spot!I83</f>
        <v>82.89</v>
      </c>
      <c r="C83" s="197">
        <f>PPCL_NG!P83+PPCL_Spot!P83+GT_NG!P83+GT_Spot!P83+Bawana_NG!P83+Bawana_RLNG!P83+Bawana_Spot!P83</f>
        <v>82.723879999999994</v>
      </c>
      <c r="D83" s="198">
        <f t="shared" si="6"/>
        <v>0.16612000000000648</v>
      </c>
      <c r="E83" s="197">
        <f>PPCL_NG!J83+PPCL_Spot!J83+GT_NG!J83+GT_Spot!J83+Bawana_NG!J83+Bawana_RLNG!J83+Bawana_Spot!J83</f>
        <v>47.93</v>
      </c>
      <c r="F83" s="197">
        <f>PPCL_NG!Q83+PPCL_Spot!Q83+GT_NG!Q83+GT_Spot!Q83+Bawana_NG!Q83+Bawana_RLNG!Q83+Bawana_Spot!Q83</f>
        <v>47.839039999999997</v>
      </c>
      <c r="G83" s="198">
        <f t="shared" si="7"/>
        <v>9.0960000000002594E-2</v>
      </c>
      <c r="H83" s="197">
        <f>PPCL_NG!K83+PPCL_Spot!K83+GT_NG!K83+GT_Spot!K83+Bawana_NG!K83+Bawana_RLNG!K83+Bawana_Spot!K83</f>
        <v>5</v>
      </c>
      <c r="I83" s="197">
        <f>PPCL_NG!R83+PPCL_Spot!R83+GT_NG!R83+GT_Spot!R83+Bawana_NG!R83+Bawana_RLNG!R83+Bawana_Spot!R83</f>
        <v>5</v>
      </c>
      <c r="J83" s="198">
        <f t="shared" si="8"/>
        <v>0</v>
      </c>
      <c r="K83" s="197">
        <f>PPCL_NG!L83+PPCL_Spot!L83+GT_NG!L83+GT_Spot!L83+Bawana_NG!L83+Bawana_RLNG!L83+Bawana_Spot!L83</f>
        <v>23</v>
      </c>
      <c r="L83" s="197">
        <f>PPCL_NG!S83+PPCL_Spot!S83+GT_NG!S83+GT_Spot!S83+Bawana_NG!S83+Bawana_RLNG!S83+Bawana_Spot!S83</f>
        <v>22.9802</v>
      </c>
      <c r="M83" s="198">
        <f t="shared" si="9"/>
        <v>1.980000000000004E-2</v>
      </c>
      <c r="N83" s="197">
        <f>PPCL_NG!M83+PPCL_Spot!M83+GT_NG!M83+GT_Spot!M83+Bawana_NG!M83+Bawana_RLNG!M83+Bawana_Spot!M83</f>
        <v>57.92</v>
      </c>
      <c r="O83" s="197">
        <f>PPCL_NG!T83+PPCL_Spot!T83+GT_NG!T83+GT_Spot!T83+Bawana_NG!T83+Bawana_RLNG!T83+Bawana_Spot!T83</f>
        <v>57.801320000000004</v>
      </c>
      <c r="P83" s="198">
        <f t="shared" si="10"/>
        <v>0.11867999999999768</v>
      </c>
      <c r="Q83" s="198">
        <f t="shared" si="11"/>
        <v>0.3955600000000068</v>
      </c>
    </row>
    <row r="84" spans="1:17">
      <c r="A84" s="33" t="s">
        <v>126</v>
      </c>
      <c r="B84" s="197">
        <f>PPCL_NG!I84+PPCL_Spot!I84+GT_NG!I84+GT_Spot!I84+Bawana_NG!I84+Bawana_RLNG!I84+Bawana_Spot!I84</f>
        <v>82.89</v>
      </c>
      <c r="C84" s="197">
        <f>PPCL_NG!P84+PPCL_Spot!P84+GT_NG!P84+GT_Spot!P84+Bawana_NG!P84+Bawana_RLNG!P84+Bawana_Spot!P84</f>
        <v>82.723879999999994</v>
      </c>
      <c r="D84" s="198">
        <f t="shared" si="6"/>
        <v>0.16612000000000648</v>
      </c>
      <c r="E84" s="197">
        <f>PPCL_NG!J84+PPCL_Spot!J84+GT_NG!J84+GT_Spot!J84+Bawana_NG!J84+Bawana_RLNG!J84+Bawana_Spot!J84</f>
        <v>47.93</v>
      </c>
      <c r="F84" s="197">
        <f>PPCL_NG!Q84+PPCL_Spot!Q84+GT_NG!Q84+GT_Spot!Q84+Bawana_NG!Q84+Bawana_RLNG!Q84+Bawana_Spot!Q84</f>
        <v>47.839039999999997</v>
      </c>
      <c r="G84" s="198">
        <f t="shared" si="7"/>
        <v>9.0960000000002594E-2</v>
      </c>
      <c r="H84" s="197">
        <f>PPCL_NG!K84+PPCL_Spot!K84+GT_NG!K84+GT_Spot!K84+Bawana_NG!K84+Bawana_RLNG!K84+Bawana_Spot!K84</f>
        <v>5</v>
      </c>
      <c r="I84" s="197">
        <f>PPCL_NG!R84+PPCL_Spot!R84+GT_NG!R84+GT_Spot!R84+Bawana_NG!R84+Bawana_RLNG!R84+Bawana_Spot!R84</f>
        <v>5</v>
      </c>
      <c r="J84" s="198">
        <f t="shared" si="8"/>
        <v>0</v>
      </c>
      <c r="K84" s="197">
        <f>PPCL_NG!L84+PPCL_Spot!L84+GT_NG!L84+GT_Spot!L84+Bawana_NG!L84+Bawana_RLNG!L84+Bawana_Spot!L84</f>
        <v>23</v>
      </c>
      <c r="L84" s="197">
        <f>PPCL_NG!S84+PPCL_Spot!S84+GT_NG!S84+GT_Spot!S84+Bawana_NG!S84+Bawana_RLNG!S84+Bawana_Spot!S84</f>
        <v>22.9802</v>
      </c>
      <c r="M84" s="198">
        <f t="shared" si="9"/>
        <v>1.980000000000004E-2</v>
      </c>
      <c r="N84" s="197">
        <f>PPCL_NG!M84+PPCL_Spot!M84+GT_NG!M84+GT_Spot!M84+Bawana_NG!M84+Bawana_RLNG!M84+Bawana_Spot!M84</f>
        <v>57.92</v>
      </c>
      <c r="O84" s="197">
        <f>PPCL_NG!T84+PPCL_Spot!T84+GT_NG!T84+GT_Spot!T84+Bawana_NG!T84+Bawana_RLNG!T84+Bawana_Spot!T84</f>
        <v>57.801320000000004</v>
      </c>
      <c r="P84" s="198">
        <f t="shared" si="10"/>
        <v>0.11867999999999768</v>
      </c>
      <c r="Q84" s="198">
        <f t="shared" si="11"/>
        <v>0.3955600000000068</v>
      </c>
    </row>
    <row r="85" spans="1:17">
      <c r="A85" s="33" t="s">
        <v>127</v>
      </c>
      <c r="B85" s="197">
        <f>PPCL_NG!I85+PPCL_Spot!I85+GT_NG!I85+GT_Spot!I85+Bawana_NG!I85+Bawana_RLNG!I85+Bawana_Spot!I85</f>
        <v>82.89</v>
      </c>
      <c r="C85" s="197">
        <f>PPCL_NG!P85+PPCL_Spot!P85+GT_NG!P85+GT_Spot!P85+Bawana_NG!P85+Bawana_RLNG!P85+Bawana_Spot!P85</f>
        <v>82.723879999999994</v>
      </c>
      <c r="D85" s="198">
        <f t="shared" si="6"/>
        <v>0.16612000000000648</v>
      </c>
      <c r="E85" s="197">
        <f>PPCL_NG!J85+PPCL_Spot!J85+GT_NG!J85+GT_Spot!J85+Bawana_NG!J85+Bawana_RLNG!J85+Bawana_Spot!J85</f>
        <v>47.93</v>
      </c>
      <c r="F85" s="197">
        <f>PPCL_NG!Q85+PPCL_Spot!Q85+GT_NG!Q85+GT_Spot!Q85+Bawana_NG!Q85+Bawana_RLNG!Q85+Bawana_Spot!Q85</f>
        <v>47.839039999999997</v>
      </c>
      <c r="G85" s="198">
        <f t="shared" si="7"/>
        <v>9.0960000000002594E-2</v>
      </c>
      <c r="H85" s="197">
        <f>PPCL_NG!K85+PPCL_Spot!K85+GT_NG!K85+GT_Spot!K85+Bawana_NG!K85+Bawana_RLNG!K85+Bawana_Spot!K85</f>
        <v>5</v>
      </c>
      <c r="I85" s="197">
        <f>PPCL_NG!R85+PPCL_Spot!R85+GT_NG!R85+GT_Spot!R85+Bawana_NG!R85+Bawana_RLNG!R85+Bawana_Spot!R85</f>
        <v>5</v>
      </c>
      <c r="J85" s="198">
        <f t="shared" si="8"/>
        <v>0</v>
      </c>
      <c r="K85" s="197">
        <f>PPCL_NG!L85+PPCL_Spot!L85+GT_NG!L85+GT_Spot!L85+Bawana_NG!L85+Bawana_RLNG!L85+Bawana_Spot!L85</f>
        <v>23</v>
      </c>
      <c r="L85" s="197">
        <f>PPCL_NG!S85+PPCL_Spot!S85+GT_NG!S85+GT_Spot!S85+Bawana_NG!S85+Bawana_RLNG!S85+Bawana_Spot!S85</f>
        <v>22.9802</v>
      </c>
      <c r="M85" s="198">
        <f t="shared" si="9"/>
        <v>1.980000000000004E-2</v>
      </c>
      <c r="N85" s="197">
        <f>PPCL_NG!M85+PPCL_Spot!M85+GT_NG!M85+GT_Spot!M85+Bawana_NG!M85+Bawana_RLNG!M85+Bawana_Spot!M85</f>
        <v>57.92</v>
      </c>
      <c r="O85" s="197">
        <f>PPCL_NG!T85+PPCL_Spot!T85+GT_NG!T85+GT_Spot!T85+Bawana_NG!T85+Bawana_RLNG!T85+Bawana_Spot!T85</f>
        <v>57.801320000000004</v>
      </c>
      <c r="P85" s="198">
        <f t="shared" si="10"/>
        <v>0.11867999999999768</v>
      </c>
      <c r="Q85" s="198">
        <f t="shared" si="11"/>
        <v>0.3955600000000068</v>
      </c>
    </row>
    <row r="86" spans="1:17">
      <c r="A86" s="33" t="s">
        <v>128</v>
      </c>
      <c r="B86" s="197">
        <f>PPCL_NG!I86+PPCL_Spot!I86+GT_NG!I86+GT_Spot!I86+Bawana_NG!I86+Bawana_RLNG!I86+Bawana_Spot!I86</f>
        <v>82.89</v>
      </c>
      <c r="C86" s="197">
        <f>PPCL_NG!P86+PPCL_Spot!P86+GT_NG!P86+GT_Spot!P86+Bawana_NG!P86+Bawana_RLNG!P86+Bawana_Spot!P86</f>
        <v>82.723879999999994</v>
      </c>
      <c r="D86" s="198">
        <f t="shared" si="6"/>
        <v>0.16612000000000648</v>
      </c>
      <c r="E86" s="197">
        <f>PPCL_NG!J86+PPCL_Spot!J86+GT_NG!J86+GT_Spot!J86+Bawana_NG!J86+Bawana_RLNG!J86+Bawana_Spot!J86</f>
        <v>47.93</v>
      </c>
      <c r="F86" s="197">
        <f>PPCL_NG!Q86+PPCL_Spot!Q86+GT_NG!Q86+GT_Spot!Q86+Bawana_NG!Q86+Bawana_RLNG!Q86+Bawana_Spot!Q86</f>
        <v>47.839039999999997</v>
      </c>
      <c r="G86" s="198">
        <f t="shared" si="7"/>
        <v>9.0960000000002594E-2</v>
      </c>
      <c r="H86" s="197">
        <f>PPCL_NG!K86+PPCL_Spot!K86+GT_NG!K86+GT_Spot!K86+Bawana_NG!K86+Bawana_RLNG!K86+Bawana_Spot!K86</f>
        <v>5</v>
      </c>
      <c r="I86" s="197">
        <f>PPCL_NG!R86+PPCL_Spot!R86+GT_NG!R86+GT_Spot!R86+Bawana_NG!R86+Bawana_RLNG!R86+Bawana_Spot!R86</f>
        <v>5</v>
      </c>
      <c r="J86" s="198">
        <f t="shared" si="8"/>
        <v>0</v>
      </c>
      <c r="K86" s="197">
        <f>PPCL_NG!L86+PPCL_Spot!L86+GT_NG!L86+GT_Spot!L86+Bawana_NG!L86+Bawana_RLNG!L86+Bawana_Spot!L86</f>
        <v>23</v>
      </c>
      <c r="L86" s="197">
        <f>PPCL_NG!S86+PPCL_Spot!S86+GT_NG!S86+GT_Spot!S86+Bawana_NG!S86+Bawana_RLNG!S86+Bawana_Spot!S86</f>
        <v>22.9802</v>
      </c>
      <c r="M86" s="198">
        <f t="shared" si="9"/>
        <v>1.980000000000004E-2</v>
      </c>
      <c r="N86" s="197">
        <f>PPCL_NG!M86+PPCL_Spot!M86+GT_NG!M86+GT_Spot!M86+Bawana_NG!M86+Bawana_RLNG!M86+Bawana_Spot!M86</f>
        <v>57.92</v>
      </c>
      <c r="O86" s="197">
        <f>PPCL_NG!T86+PPCL_Spot!T86+GT_NG!T86+GT_Spot!T86+Bawana_NG!T86+Bawana_RLNG!T86+Bawana_Spot!T86</f>
        <v>57.801320000000004</v>
      </c>
      <c r="P86" s="198">
        <f t="shared" si="10"/>
        <v>0.11867999999999768</v>
      </c>
      <c r="Q86" s="198">
        <f t="shared" si="11"/>
        <v>0.3955600000000068</v>
      </c>
    </row>
    <row r="87" spans="1:17">
      <c r="A87" s="33" t="s">
        <v>129</v>
      </c>
      <c r="B87" s="197">
        <f>PPCL_NG!I87+PPCL_Spot!I87+GT_NG!I87+GT_Spot!I87+Bawana_NG!I87+Bawana_RLNG!I87+Bawana_Spot!I87</f>
        <v>82.89</v>
      </c>
      <c r="C87" s="197">
        <f>PPCL_NG!P87+PPCL_Spot!P87+GT_NG!P87+GT_Spot!P87+Bawana_NG!P87+Bawana_RLNG!P87+Bawana_Spot!P87</f>
        <v>82.723879999999994</v>
      </c>
      <c r="D87" s="198">
        <f t="shared" si="6"/>
        <v>0.16612000000000648</v>
      </c>
      <c r="E87" s="197">
        <f>PPCL_NG!J87+PPCL_Spot!J87+GT_NG!J87+GT_Spot!J87+Bawana_NG!J87+Bawana_RLNG!J87+Bawana_Spot!J87</f>
        <v>47.93</v>
      </c>
      <c r="F87" s="197">
        <f>PPCL_NG!Q87+PPCL_Spot!Q87+GT_NG!Q87+GT_Spot!Q87+Bawana_NG!Q87+Bawana_RLNG!Q87+Bawana_Spot!Q87</f>
        <v>47.839039999999997</v>
      </c>
      <c r="G87" s="198">
        <f t="shared" si="7"/>
        <v>9.0960000000002594E-2</v>
      </c>
      <c r="H87" s="197">
        <f>PPCL_NG!K87+PPCL_Spot!K87+GT_NG!K87+GT_Spot!K87+Bawana_NG!K87+Bawana_RLNG!K87+Bawana_Spot!K87</f>
        <v>5</v>
      </c>
      <c r="I87" s="197">
        <f>PPCL_NG!R87+PPCL_Spot!R87+GT_NG!R87+GT_Spot!R87+Bawana_NG!R87+Bawana_RLNG!R87+Bawana_Spot!R87</f>
        <v>5</v>
      </c>
      <c r="J87" s="198">
        <f t="shared" si="8"/>
        <v>0</v>
      </c>
      <c r="K87" s="197">
        <f>PPCL_NG!L87+PPCL_Spot!L87+GT_NG!L87+GT_Spot!L87+Bawana_NG!L87+Bawana_RLNG!L87+Bawana_Spot!L87</f>
        <v>23</v>
      </c>
      <c r="L87" s="197">
        <f>PPCL_NG!S87+PPCL_Spot!S87+GT_NG!S87+GT_Spot!S87+Bawana_NG!S87+Bawana_RLNG!S87+Bawana_Spot!S87</f>
        <v>22.9802</v>
      </c>
      <c r="M87" s="198">
        <f t="shared" si="9"/>
        <v>1.980000000000004E-2</v>
      </c>
      <c r="N87" s="197">
        <f>PPCL_NG!M87+PPCL_Spot!M87+GT_NG!M87+GT_Spot!M87+Bawana_NG!M87+Bawana_RLNG!M87+Bawana_Spot!M87</f>
        <v>57.92</v>
      </c>
      <c r="O87" s="197">
        <f>PPCL_NG!T87+PPCL_Spot!T87+GT_NG!T87+GT_Spot!T87+Bawana_NG!T87+Bawana_RLNG!T87+Bawana_Spot!T87</f>
        <v>57.801320000000004</v>
      </c>
      <c r="P87" s="198">
        <f t="shared" si="10"/>
        <v>0.11867999999999768</v>
      </c>
      <c r="Q87" s="198">
        <f t="shared" si="11"/>
        <v>0.3955600000000068</v>
      </c>
    </row>
    <row r="88" spans="1:17">
      <c r="A88" s="33" t="s">
        <v>130</v>
      </c>
      <c r="B88" s="197">
        <f>PPCL_NG!I88+PPCL_Spot!I88+GT_NG!I88+GT_Spot!I88+Bawana_NG!I88+Bawana_RLNG!I88+Bawana_Spot!I88</f>
        <v>82.89</v>
      </c>
      <c r="C88" s="197">
        <f>PPCL_NG!P88+PPCL_Spot!P88+GT_NG!P88+GT_Spot!P88+Bawana_NG!P88+Bawana_RLNG!P88+Bawana_Spot!P88</f>
        <v>82.723879999999994</v>
      </c>
      <c r="D88" s="198">
        <f t="shared" si="6"/>
        <v>0.16612000000000648</v>
      </c>
      <c r="E88" s="197">
        <f>PPCL_NG!J88+PPCL_Spot!J88+GT_NG!J88+GT_Spot!J88+Bawana_NG!J88+Bawana_RLNG!J88+Bawana_Spot!J88</f>
        <v>47.93</v>
      </c>
      <c r="F88" s="197">
        <f>PPCL_NG!Q88+PPCL_Spot!Q88+GT_NG!Q88+GT_Spot!Q88+Bawana_NG!Q88+Bawana_RLNG!Q88+Bawana_Spot!Q88</f>
        <v>47.839039999999997</v>
      </c>
      <c r="G88" s="198">
        <f t="shared" si="7"/>
        <v>9.0960000000002594E-2</v>
      </c>
      <c r="H88" s="197">
        <f>PPCL_NG!K88+PPCL_Spot!K88+GT_NG!K88+GT_Spot!K88+Bawana_NG!K88+Bawana_RLNG!K88+Bawana_Spot!K88</f>
        <v>5</v>
      </c>
      <c r="I88" s="197">
        <f>PPCL_NG!R88+PPCL_Spot!R88+GT_NG!R88+GT_Spot!R88+Bawana_NG!R88+Bawana_RLNG!R88+Bawana_Spot!R88</f>
        <v>5</v>
      </c>
      <c r="J88" s="198">
        <f t="shared" si="8"/>
        <v>0</v>
      </c>
      <c r="K88" s="197">
        <f>PPCL_NG!L88+PPCL_Spot!L88+GT_NG!L88+GT_Spot!L88+Bawana_NG!L88+Bawana_RLNG!L88+Bawana_Spot!L88</f>
        <v>23</v>
      </c>
      <c r="L88" s="197">
        <f>PPCL_NG!S88+PPCL_Spot!S88+GT_NG!S88+GT_Spot!S88+Bawana_NG!S88+Bawana_RLNG!S88+Bawana_Spot!S88</f>
        <v>22.9802</v>
      </c>
      <c r="M88" s="198">
        <f t="shared" si="9"/>
        <v>1.980000000000004E-2</v>
      </c>
      <c r="N88" s="197">
        <f>PPCL_NG!M88+PPCL_Spot!M88+GT_NG!M88+GT_Spot!M88+Bawana_NG!M88+Bawana_RLNG!M88+Bawana_Spot!M88</f>
        <v>57.92</v>
      </c>
      <c r="O88" s="197">
        <f>PPCL_NG!T88+PPCL_Spot!T88+GT_NG!T88+GT_Spot!T88+Bawana_NG!T88+Bawana_RLNG!T88+Bawana_Spot!T88</f>
        <v>57.801320000000004</v>
      </c>
      <c r="P88" s="198">
        <f t="shared" si="10"/>
        <v>0.11867999999999768</v>
      </c>
      <c r="Q88" s="198">
        <f t="shared" si="11"/>
        <v>0.3955600000000068</v>
      </c>
    </row>
    <row r="89" spans="1:17">
      <c r="A89" s="33" t="s">
        <v>131</v>
      </c>
      <c r="B89" s="197">
        <f>PPCL_NG!I89+PPCL_Spot!I89+GT_NG!I89+GT_Spot!I89+Bawana_NG!I89+Bawana_RLNG!I89+Bawana_Spot!I89</f>
        <v>82.89</v>
      </c>
      <c r="C89" s="197">
        <f>PPCL_NG!P89+PPCL_Spot!P89+GT_NG!P89+GT_Spot!P89+Bawana_NG!P89+Bawana_RLNG!P89+Bawana_Spot!P89</f>
        <v>82.723879999999994</v>
      </c>
      <c r="D89" s="198">
        <f t="shared" si="6"/>
        <v>0.16612000000000648</v>
      </c>
      <c r="E89" s="197">
        <f>PPCL_NG!J89+PPCL_Spot!J89+GT_NG!J89+GT_Spot!J89+Bawana_NG!J89+Bawana_RLNG!J89+Bawana_Spot!J89</f>
        <v>47.93</v>
      </c>
      <c r="F89" s="197">
        <f>PPCL_NG!Q89+PPCL_Spot!Q89+GT_NG!Q89+GT_Spot!Q89+Bawana_NG!Q89+Bawana_RLNG!Q89+Bawana_Spot!Q89</f>
        <v>47.839039999999997</v>
      </c>
      <c r="G89" s="198">
        <f t="shared" si="7"/>
        <v>9.0960000000002594E-2</v>
      </c>
      <c r="H89" s="197">
        <f>PPCL_NG!K89+PPCL_Spot!K89+GT_NG!K89+GT_Spot!K89+Bawana_NG!K89+Bawana_RLNG!K89+Bawana_Spot!K89</f>
        <v>5</v>
      </c>
      <c r="I89" s="197">
        <f>PPCL_NG!R89+PPCL_Spot!R89+GT_NG!R89+GT_Spot!R89+Bawana_NG!R89+Bawana_RLNG!R89+Bawana_Spot!R89</f>
        <v>5</v>
      </c>
      <c r="J89" s="198">
        <f t="shared" si="8"/>
        <v>0</v>
      </c>
      <c r="K89" s="197">
        <f>PPCL_NG!L89+PPCL_Spot!L89+GT_NG!L89+GT_Spot!L89+Bawana_NG!L89+Bawana_RLNG!L89+Bawana_Spot!L89</f>
        <v>23</v>
      </c>
      <c r="L89" s="197">
        <f>PPCL_NG!S89+PPCL_Spot!S89+GT_NG!S89+GT_Spot!S89+Bawana_NG!S89+Bawana_RLNG!S89+Bawana_Spot!S89</f>
        <v>22.9802</v>
      </c>
      <c r="M89" s="198">
        <f t="shared" si="9"/>
        <v>1.980000000000004E-2</v>
      </c>
      <c r="N89" s="197">
        <f>PPCL_NG!M89+PPCL_Spot!M89+GT_NG!M89+GT_Spot!M89+Bawana_NG!M89+Bawana_RLNG!M89+Bawana_Spot!M89</f>
        <v>57.92</v>
      </c>
      <c r="O89" s="197">
        <f>PPCL_NG!T89+PPCL_Spot!T89+GT_NG!T89+GT_Spot!T89+Bawana_NG!T89+Bawana_RLNG!T89+Bawana_Spot!T89</f>
        <v>57.801320000000004</v>
      </c>
      <c r="P89" s="198">
        <f t="shared" si="10"/>
        <v>0.11867999999999768</v>
      </c>
      <c r="Q89" s="198">
        <f t="shared" si="11"/>
        <v>0.3955600000000068</v>
      </c>
    </row>
    <row r="90" spans="1:17">
      <c r="A90" s="33" t="s">
        <v>132</v>
      </c>
      <c r="B90" s="197">
        <f>PPCL_NG!I90+PPCL_Spot!I90+GT_NG!I90+GT_Spot!I90+Bawana_NG!I90+Bawana_RLNG!I90+Bawana_Spot!I90</f>
        <v>82.89</v>
      </c>
      <c r="C90" s="197">
        <f>PPCL_NG!P90+PPCL_Spot!P90+GT_NG!P90+GT_Spot!P90+Bawana_NG!P90+Bawana_RLNG!P90+Bawana_Spot!P90</f>
        <v>82.723879999999994</v>
      </c>
      <c r="D90" s="198">
        <f t="shared" si="6"/>
        <v>0.16612000000000648</v>
      </c>
      <c r="E90" s="197">
        <f>PPCL_NG!J90+PPCL_Spot!J90+GT_NG!J90+GT_Spot!J90+Bawana_NG!J90+Bawana_RLNG!J90+Bawana_Spot!J90</f>
        <v>47.93</v>
      </c>
      <c r="F90" s="197">
        <f>PPCL_NG!Q90+PPCL_Spot!Q90+GT_NG!Q90+GT_Spot!Q90+Bawana_NG!Q90+Bawana_RLNG!Q90+Bawana_Spot!Q90</f>
        <v>47.839039999999997</v>
      </c>
      <c r="G90" s="198">
        <f t="shared" si="7"/>
        <v>9.0960000000002594E-2</v>
      </c>
      <c r="H90" s="197">
        <f>PPCL_NG!K90+PPCL_Spot!K90+GT_NG!K90+GT_Spot!K90+Bawana_NG!K90+Bawana_RLNG!K90+Bawana_Spot!K90</f>
        <v>5</v>
      </c>
      <c r="I90" s="197">
        <f>PPCL_NG!R90+PPCL_Spot!R90+GT_NG!R90+GT_Spot!R90+Bawana_NG!R90+Bawana_RLNG!R90+Bawana_Spot!R90</f>
        <v>5</v>
      </c>
      <c r="J90" s="198">
        <f t="shared" si="8"/>
        <v>0</v>
      </c>
      <c r="K90" s="197">
        <f>PPCL_NG!L90+PPCL_Spot!L90+GT_NG!L90+GT_Spot!L90+Bawana_NG!L90+Bawana_RLNG!L90+Bawana_Spot!L90</f>
        <v>23</v>
      </c>
      <c r="L90" s="197">
        <f>PPCL_NG!S90+PPCL_Spot!S90+GT_NG!S90+GT_Spot!S90+Bawana_NG!S90+Bawana_RLNG!S90+Bawana_Spot!S90</f>
        <v>22.9802</v>
      </c>
      <c r="M90" s="198">
        <f t="shared" si="9"/>
        <v>1.980000000000004E-2</v>
      </c>
      <c r="N90" s="197">
        <f>PPCL_NG!M90+PPCL_Spot!M90+GT_NG!M90+GT_Spot!M90+Bawana_NG!M90+Bawana_RLNG!M90+Bawana_Spot!M90</f>
        <v>57.92</v>
      </c>
      <c r="O90" s="197">
        <f>PPCL_NG!T90+PPCL_Spot!T90+GT_NG!T90+GT_Spot!T90+Bawana_NG!T90+Bawana_RLNG!T90+Bawana_Spot!T90</f>
        <v>57.801320000000004</v>
      </c>
      <c r="P90" s="198">
        <f t="shared" si="10"/>
        <v>0.11867999999999768</v>
      </c>
      <c r="Q90" s="198">
        <f t="shared" si="11"/>
        <v>0.3955600000000068</v>
      </c>
    </row>
    <row r="91" spans="1:17">
      <c r="A91" s="33" t="s">
        <v>133</v>
      </c>
      <c r="B91" s="197">
        <f>PPCL_NG!I91+PPCL_Spot!I91+GT_NG!I91+GT_Spot!I91+Bawana_NG!I91+Bawana_RLNG!I91+Bawana_Spot!I91</f>
        <v>82.89</v>
      </c>
      <c r="C91" s="197">
        <f>PPCL_NG!P91+PPCL_Spot!P91+GT_NG!P91+GT_Spot!P91+Bawana_NG!P91+Bawana_RLNG!P91+Bawana_Spot!P91</f>
        <v>82.723879999999994</v>
      </c>
      <c r="D91" s="198">
        <f t="shared" si="6"/>
        <v>0.16612000000000648</v>
      </c>
      <c r="E91" s="197">
        <f>PPCL_NG!J91+PPCL_Spot!J91+GT_NG!J91+GT_Spot!J91+Bawana_NG!J91+Bawana_RLNG!J91+Bawana_Spot!J91</f>
        <v>47.93</v>
      </c>
      <c r="F91" s="197">
        <f>PPCL_NG!Q91+PPCL_Spot!Q91+GT_NG!Q91+GT_Spot!Q91+Bawana_NG!Q91+Bawana_RLNG!Q91+Bawana_Spot!Q91</f>
        <v>47.839039999999997</v>
      </c>
      <c r="G91" s="198">
        <f t="shared" si="7"/>
        <v>9.0960000000002594E-2</v>
      </c>
      <c r="H91" s="197">
        <f>PPCL_NG!K91+PPCL_Spot!K91+GT_NG!K91+GT_Spot!K91+Bawana_NG!K91+Bawana_RLNG!K91+Bawana_Spot!K91</f>
        <v>5</v>
      </c>
      <c r="I91" s="197">
        <f>PPCL_NG!R91+PPCL_Spot!R91+GT_NG!R91+GT_Spot!R91+Bawana_NG!R91+Bawana_RLNG!R91+Bawana_Spot!R91</f>
        <v>5</v>
      </c>
      <c r="J91" s="198">
        <f t="shared" si="8"/>
        <v>0</v>
      </c>
      <c r="K91" s="197">
        <f>PPCL_NG!L91+PPCL_Spot!L91+GT_NG!L91+GT_Spot!L91+Bawana_NG!L91+Bawana_RLNG!L91+Bawana_Spot!L91</f>
        <v>23</v>
      </c>
      <c r="L91" s="197">
        <f>PPCL_NG!S91+PPCL_Spot!S91+GT_NG!S91+GT_Spot!S91+Bawana_NG!S91+Bawana_RLNG!S91+Bawana_Spot!S91</f>
        <v>22.9802</v>
      </c>
      <c r="M91" s="198">
        <f t="shared" si="9"/>
        <v>1.980000000000004E-2</v>
      </c>
      <c r="N91" s="197">
        <f>PPCL_NG!M91+PPCL_Spot!M91+GT_NG!M91+GT_Spot!M91+Bawana_NG!M91+Bawana_RLNG!M91+Bawana_Spot!M91</f>
        <v>57.92</v>
      </c>
      <c r="O91" s="197">
        <f>PPCL_NG!T91+PPCL_Spot!T91+GT_NG!T91+GT_Spot!T91+Bawana_NG!T91+Bawana_RLNG!T91+Bawana_Spot!T91</f>
        <v>57.801320000000004</v>
      </c>
      <c r="P91" s="198">
        <f t="shared" si="10"/>
        <v>0.11867999999999768</v>
      </c>
      <c r="Q91" s="198">
        <f t="shared" si="11"/>
        <v>0.3955600000000068</v>
      </c>
    </row>
    <row r="92" spans="1:17">
      <c r="A92" s="33" t="s">
        <v>134</v>
      </c>
      <c r="B92" s="197">
        <f>PPCL_NG!I92+PPCL_Spot!I92+GT_NG!I92+GT_Spot!I92+Bawana_NG!I92+Bawana_RLNG!I92+Bawana_Spot!I92</f>
        <v>82.89</v>
      </c>
      <c r="C92" s="197">
        <f>PPCL_NG!P92+PPCL_Spot!P92+GT_NG!P92+GT_Spot!P92+Bawana_NG!P92+Bawana_RLNG!P92+Bawana_Spot!P92</f>
        <v>82.723879999999994</v>
      </c>
      <c r="D92" s="198">
        <f t="shared" si="6"/>
        <v>0.16612000000000648</v>
      </c>
      <c r="E92" s="197">
        <f>PPCL_NG!J92+PPCL_Spot!J92+GT_NG!J92+GT_Spot!J92+Bawana_NG!J92+Bawana_RLNG!J92+Bawana_Spot!J92</f>
        <v>47.93</v>
      </c>
      <c r="F92" s="197">
        <f>PPCL_NG!Q92+PPCL_Spot!Q92+GT_NG!Q92+GT_Spot!Q92+Bawana_NG!Q92+Bawana_RLNG!Q92+Bawana_Spot!Q92</f>
        <v>47.839039999999997</v>
      </c>
      <c r="G92" s="198">
        <f t="shared" si="7"/>
        <v>9.0960000000002594E-2</v>
      </c>
      <c r="H92" s="197">
        <f>PPCL_NG!K92+PPCL_Spot!K92+GT_NG!K92+GT_Spot!K92+Bawana_NG!K92+Bawana_RLNG!K92+Bawana_Spot!K92</f>
        <v>5</v>
      </c>
      <c r="I92" s="197">
        <f>PPCL_NG!R92+PPCL_Spot!R92+GT_NG!R92+GT_Spot!R92+Bawana_NG!R92+Bawana_RLNG!R92+Bawana_Spot!R92</f>
        <v>5</v>
      </c>
      <c r="J92" s="198">
        <f t="shared" si="8"/>
        <v>0</v>
      </c>
      <c r="K92" s="197">
        <f>PPCL_NG!L92+PPCL_Spot!L92+GT_NG!L92+GT_Spot!L92+Bawana_NG!L92+Bawana_RLNG!L92+Bawana_Spot!L92</f>
        <v>23</v>
      </c>
      <c r="L92" s="197">
        <f>PPCL_NG!S92+PPCL_Spot!S92+GT_NG!S92+GT_Spot!S92+Bawana_NG!S92+Bawana_RLNG!S92+Bawana_Spot!S92</f>
        <v>22.9802</v>
      </c>
      <c r="M92" s="198">
        <f t="shared" si="9"/>
        <v>1.980000000000004E-2</v>
      </c>
      <c r="N92" s="197">
        <f>PPCL_NG!M92+PPCL_Spot!M92+GT_NG!M92+GT_Spot!M92+Bawana_NG!M92+Bawana_RLNG!M92+Bawana_Spot!M92</f>
        <v>57.92</v>
      </c>
      <c r="O92" s="197">
        <f>PPCL_NG!T92+PPCL_Spot!T92+GT_NG!T92+GT_Spot!T92+Bawana_NG!T92+Bawana_RLNG!T92+Bawana_Spot!T92</f>
        <v>57.801320000000004</v>
      </c>
      <c r="P92" s="198">
        <f t="shared" si="10"/>
        <v>0.11867999999999768</v>
      </c>
      <c r="Q92" s="198">
        <f t="shared" si="11"/>
        <v>0.3955600000000068</v>
      </c>
    </row>
    <row r="93" spans="1:17">
      <c r="A93" s="33" t="s">
        <v>135</v>
      </c>
      <c r="B93" s="197">
        <f>PPCL_NG!I93+PPCL_Spot!I93+GT_NG!I93+GT_Spot!I93+Bawana_NG!I93+Bawana_RLNG!I93+Bawana_Spot!I93</f>
        <v>82.89</v>
      </c>
      <c r="C93" s="197">
        <f>PPCL_NG!P93+PPCL_Spot!P93+GT_NG!P93+GT_Spot!P93+Bawana_NG!P93+Bawana_RLNG!P93+Bawana_Spot!P93</f>
        <v>82.723879999999994</v>
      </c>
      <c r="D93" s="198">
        <f t="shared" si="6"/>
        <v>0.16612000000000648</v>
      </c>
      <c r="E93" s="197">
        <f>PPCL_NG!J93+PPCL_Spot!J93+GT_NG!J93+GT_Spot!J93+Bawana_NG!J93+Bawana_RLNG!J93+Bawana_Spot!J93</f>
        <v>47.93</v>
      </c>
      <c r="F93" s="197">
        <f>PPCL_NG!Q93+PPCL_Spot!Q93+GT_NG!Q93+GT_Spot!Q93+Bawana_NG!Q93+Bawana_RLNG!Q93+Bawana_Spot!Q93</f>
        <v>47.839039999999997</v>
      </c>
      <c r="G93" s="198">
        <f t="shared" si="7"/>
        <v>9.0960000000002594E-2</v>
      </c>
      <c r="H93" s="197">
        <f>PPCL_NG!K93+PPCL_Spot!K93+GT_NG!K93+GT_Spot!K93+Bawana_NG!K93+Bawana_RLNG!K93+Bawana_Spot!K93</f>
        <v>5</v>
      </c>
      <c r="I93" s="197">
        <f>PPCL_NG!R93+PPCL_Spot!R93+GT_NG!R93+GT_Spot!R93+Bawana_NG!R93+Bawana_RLNG!R93+Bawana_Spot!R93</f>
        <v>5</v>
      </c>
      <c r="J93" s="198">
        <f t="shared" si="8"/>
        <v>0</v>
      </c>
      <c r="K93" s="197">
        <f>PPCL_NG!L93+PPCL_Spot!L93+GT_NG!L93+GT_Spot!L93+Bawana_NG!L93+Bawana_RLNG!L93+Bawana_Spot!L93</f>
        <v>23</v>
      </c>
      <c r="L93" s="197">
        <f>PPCL_NG!S93+PPCL_Spot!S93+GT_NG!S93+GT_Spot!S93+Bawana_NG!S93+Bawana_RLNG!S93+Bawana_Spot!S93</f>
        <v>22.9802</v>
      </c>
      <c r="M93" s="198">
        <f t="shared" si="9"/>
        <v>1.980000000000004E-2</v>
      </c>
      <c r="N93" s="197">
        <f>PPCL_NG!M93+PPCL_Spot!M93+GT_NG!M93+GT_Spot!M93+Bawana_NG!M93+Bawana_RLNG!M93+Bawana_Spot!M93</f>
        <v>57.92</v>
      </c>
      <c r="O93" s="197">
        <f>PPCL_NG!T93+PPCL_Spot!T93+GT_NG!T93+GT_Spot!T93+Bawana_NG!T93+Bawana_RLNG!T93+Bawana_Spot!T93</f>
        <v>57.801320000000004</v>
      </c>
      <c r="P93" s="198">
        <f t="shared" si="10"/>
        <v>0.11867999999999768</v>
      </c>
      <c r="Q93" s="198">
        <f t="shared" si="11"/>
        <v>0.3955600000000068</v>
      </c>
    </row>
    <row r="94" spans="1:17">
      <c r="A94" s="33" t="s">
        <v>136</v>
      </c>
      <c r="B94" s="197">
        <f>PPCL_NG!I94+PPCL_Spot!I94+GT_NG!I94+GT_Spot!I94+Bawana_NG!I94+Bawana_RLNG!I94+Bawana_Spot!I94</f>
        <v>82.89</v>
      </c>
      <c r="C94" s="197">
        <f>PPCL_NG!P94+PPCL_Spot!P94+GT_NG!P94+GT_Spot!P94+Bawana_NG!P94+Bawana_RLNG!P94+Bawana_Spot!P94</f>
        <v>82.723879999999994</v>
      </c>
      <c r="D94" s="198">
        <f t="shared" si="6"/>
        <v>0.16612000000000648</v>
      </c>
      <c r="E94" s="197">
        <f>PPCL_NG!J94+PPCL_Spot!J94+GT_NG!J94+GT_Spot!J94+Bawana_NG!J94+Bawana_RLNG!J94+Bawana_Spot!J94</f>
        <v>47.93</v>
      </c>
      <c r="F94" s="197">
        <f>PPCL_NG!Q94+PPCL_Spot!Q94+GT_NG!Q94+GT_Spot!Q94+Bawana_NG!Q94+Bawana_RLNG!Q94+Bawana_Spot!Q94</f>
        <v>47.839039999999997</v>
      </c>
      <c r="G94" s="198">
        <f t="shared" si="7"/>
        <v>9.0960000000002594E-2</v>
      </c>
      <c r="H94" s="197">
        <f>PPCL_NG!K94+PPCL_Spot!K94+GT_NG!K94+GT_Spot!K94+Bawana_NG!K94+Bawana_RLNG!K94+Bawana_Spot!K94</f>
        <v>5</v>
      </c>
      <c r="I94" s="197">
        <f>PPCL_NG!R94+PPCL_Spot!R94+GT_NG!R94+GT_Spot!R94+Bawana_NG!R94+Bawana_RLNG!R94+Bawana_Spot!R94</f>
        <v>5</v>
      </c>
      <c r="J94" s="198">
        <f t="shared" si="8"/>
        <v>0</v>
      </c>
      <c r="K94" s="197">
        <f>PPCL_NG!L94+PPCL_Spot!L94+GT_NG!L94+GT_Spot!L94+Bawana_NG!L94+Bawana_RLNG!L94+Bawana_Spot!L94</f>
        <v>23</v>
      </c>
      <c r="L94" s="197">
        <f>PPCL_NG!S94+PPCL_Spot!S94+GT_NG!S94+GT_Spot!S94+Bawana_NG!S94+Bawana_RLNG!S94+Bawana_Spot!S94</f>
        <v>22.9802</v>
      </c>
      <c r="M94" s="198">
        <f t="shared" si="9"/>
        <v>1.980000000000004E-2</v>
      </c>
      <c r="N94" s="197">
        <f>PPCL_NG!M94+PPCL_Spot!M94+GT_NG!M94+GT_Spot!M94+Bawana_NG!M94+Bawana_RLNG!M94+Bawana_Spot!M94</f>
        <v>57.92</v>
      </c>
      <c r="O94" s="197">
        <f>PPCL_NG!T94+PPCL_Spot!T94+GT_NG!T94+GT_Spot!T94+Bawana_NG!T94+Bawana_RLNG!T94+Bawana_Spot!T94</f>
        <v>57.801320000000004</v>
      </c>
      <c r="P94" s="198">
        <f t="shared" si="10"/>
        <v>0.11867999999999768</v>
      </c>
      <c r="Q94" s="198">
        <f t="shared" si="11"/>
        <v>0.3955600000000068</v>
      </c>
    </row>
    <row r="95" spans="1:17">
      <c r="A95" s="33" t="s">
        <v>137</v>
      </c>
      <c r="B95" s="197">
        <f>PPCL_NG!I95+PPCL_Spot!I95+GT_NG!I95+GT_Spot!I95+Bawana_NG!I95+Bawana_RLNG!I95+Bawana_Spot!I95</f>
        <v>82.89</v>
      </c>
      <c r="C95" s="197">
        <f>PPCL_NG!P95+PPCL_Spot!P95+GT_NG!P95+GT_Spot!P95+Bawana_NG!P95+Bawana_RLNG!P95+Bawana_Spot!P95</f>
        <v>82.723879999999994</v>
      </c>
      <c r="D95" s="198">
        <f t="shared" si="6"/>
        <v>0.16612000000000648</v>
      </c>
      <c r="E95" s="197">
        <f>PPCL_NG!J95+PPCL_Spot!J95+GT_NG!J95+GT_Spot!J95+Bawana_NG!J95+Bawana_RLNG!J95+Bawana_Spot!J95</f>
        <v>47.93</v>
      </c>
      <c r="F95" s="197">
        <f>PPCL_NG!Q95+PPCL_Spot!Q95+GT_NG!Q95+GT_Spot!Q95+Bawana_NG!Q95+Bawana_RLNG!Q95+Bawana_Spot!Q95</f>
        <v>47.839039999999997</v>
      </c>
      <c r="G95" s="198">
        <f t="shared" si="7"/>
        <v>9.0960000000002594E-2</v>
      </c>
      <c r="H95" s="197">
        <f>PPCL_NG!K95+PPCL_Spot!K95+GT_NG!K95+GT_Spot!K95+Bawana_NG!K95+Bawana_RLNG!K95+Bawana_Spot!K95</f>
        <v>5</v>
      </c>
      <c r="I95" s="197">
        <f>PPCL_NG!R95+PPCL_Spot!R95+GT_NG!R95+GT_Spot!R95+Bawana_NG!R95+Bawana_RLNG!R95+Bawana_Spot!R95</f>
        <v>5</v>
      </c>
      <c r="J95" s="198">
        <f t="shared" si="8"/>
        <v>0</v>
      </c>
      <c r="K95" s="197">
        <f>PPCL_NG!L95+PPCL_Spot!L95+GT_NG!L95+GT_Spot!L95+Bawana_NG!L95+Bawana_RLNG!L95+Bawana_Spot!L95</f>
        <v>23</v>
      </c>
      <c r="L95" s="197">
        <f>PPCL_NG!S95+PPCL_Spot!S95+GT_NG!S95+GT_Spot!S95+Bawana_NG!S95+Bawana_RLNG!S95+Bawana_Spot!S95</f>
        <v>22.9802</v>
      </c>
      <c r="M95" s="198">
        <f t="shared" si="9"/>
        <v>1.980000000000004E-2</v>
      </c>
      <c r="N95" s="197">
        <f>PPCL_NG!M95+PPCL_Spot!M95+GT_NG!M95+GT_Spot!M95+Bawana_NG!M95+Bawana_RLNG!M95+Bawana_Spot!M95</f>
        <v>57.92</v>
      </c>
      <c r="O95" s="197">
        <f>PPCL_NG!T95+PPCL_Spot!T95+GT_NG!T95+GT_Spot!T95+Bawana_NG!T95+Bawana_RLNG!T95+Bawana_Spot!T95</f>
        <v>57.801320000000004</v>
      </c>
      <c r="P95" s="198">
        <f t="shared" si="10"/>
        <v>0.11867999999999768</v>
      </c>
      <c r="Q95" s="198">
        <f t="shared" si="11"/>
        <v>0.3955600000000068</v>
      </c>
    </row>
    <row r="96" spans="1:17">
      <c r="A96" s="33" t="s">
        <v>138</v>
      </c>
      <c r="B96" s="197">
        <f>PPCL_NG!I96+PPCL_Spot!I96+GT_NG!I96+GT_Spot!I96+Bawana_NG!I96+Bawana_RLNG!I96+Bawana_Spot!I96</f>
        <v>82.89</v>
      </c>
      <c r="C96" s="197">
        <f>PPCL_NG!P96+PPCL_Spot!P96+GT_NG!P96+GT_Spot!P96+Bawana_NG!P96+Bawana_RLNG!P96+Bawana_Spot!P96</f>
        <v>82.723879999999994</v>
      </c>
      <c r="D96" s="198">
        <f t="shared" si="6"/>
        <v>0.16612000000000648</v>
      </c>
      <c r="E96" s="197">
        <f>PPCL_NG!J96+PPCL_Spot!J96+GT_NG!J96+GT_Spot!J96+Bawana_NG!J96+Bawana_RLNG!J96+Bawana_Spot!J96</f>
        <v>47.93</v>
      </c>
      <c r="F96" s="197">
        <f>PPCL_NG!Q96+PPCL_Spot!Q96+GT_NG!Q96+GT_Spot!Q96+Bawana_NG!Q96+Bawana_RLNG!Q96+Bawana_Spot!Q96</f>
        <v>47.839039999999997</v>
      </c>
      <c r="G96" s="198">
        <f t="shared" si="7"/>
        <v>9.0960000000002594E-2</v>
      </c>
      <c r="H96" s="197">
        <f>PPCL_NG!K96+PPCL_Spot!K96+GT_NG!K96+GT_Spot!K96+Bawana_NG!K96+Bawana_RLNG!K96+Bawana_Spot!K96</f>
        <v>5</v>
      </c>
      <c r="I96" s="197">
        <f>PPCL_NG!R96+PPCL_Spot!R96+GT_NG!R96+GT_Spot!R96+Bawana_NG!R96+Bawana_RLNG!R96+Bawana_Spot!R96</f>
        <v>5</v>
      </c>
      <c r="J96" s="198">
        <f t="shared" si="8"/>
        <v>0</v>
      </c>
      <c r="K96" s="197">
        <f>PPCL_NG!L96+PPCL_Spot!L96+GT_NG!L96+GT_Spot!L96+Bawana_NG!L96+Bawana_RLNG!L96+Bawana_Spot!L96</f>
        <v>23</v>
      </c>
      <c r="L96" s="197">
        <f>PPCL_NG!S96+PPCL_Spot!S96+GT_NG!S96+GT_Spot!S96+Bawana_NG!S96+Bawana_RLNG!S96+Bawana_Spot!S96</f>
        <v>22.9802</v>
      </c>
      <c r="M96" s="198">
        <f t="shared" si="9"/>
        <v>1.980000000000004E-2</v>
      </c>
      <c r="N96" s="197">
        <f>PPCL_NG!M96+PPCL_Spot!M96+GT_NG!M96+GT_Spot!M96+Bawana_NG!M96+Bawana_RLNG!M96+Bawana_Spot!M96</f>
        <v>57.92</v>
      </c>
      <c r="O96" s="197">
        <f>PPCL_NG!T96+PPCL_Spot!T96+GT_NG!T96+GT_Spot!T96+Bawana_NG!T96+Bawana_RLNG!T96+Bawana_Spot!T96</f>
        <v>57.801320000000004</v>
      </c>
      <c r="P96" s="198">
        <f t="shared" si="10"/>
        <v>0.11867999999999768</v>
      </c>
      <c r="Q96" s="198">
        <f t="shared" si="11"/>
        <v>0.3955600000000068</v>
      </c>
    </row>
    <row r="97" spans="1:17">
      <c r="A97" s="33" t="s">
        <v>139</v>
      </c>
      <c r="B97" s="197">
        <f>PPCL_NG!I97+PPCL_Spot!I97+GT_NG!I97+GT_Spot!I97+Bawana_NG!I97+Bawana_RLNG!I97+Bawana_Spot!I97</f>
        <v>82.89</v>
      </c>
      <c r="C97" s="197">
        <f>PPCL_NG!P97+PPCL_Spot!P97+GT_NG!P97+GT_Spot!P97+Bawana_NG!P97+Bawana_RLNG!P97+Bawana_Spot!P97</f>
        <v>82.723879999999994</v>
      </c>
      <c r="D97" s="198">
        <f t="shared" si="6"/>
        <v>0.16612000000000648</v>
      </c>
      <c r="E97" s="197">
        <f>PPCL_NG!J97+PPCL_Spot!J97+GT_NG!J97+GT_Spot!J97+Bawana_NG!J97+Bawana_RLNG!J97+Bawana_Spot!J97</f>
        <v>47.93</v>
      </c>
      <c r="F97" s="197">
        <f>PPCL_NG!Q97+PPCL_Spot!Q97+GT_NG!Q97+GT_Spot!Q97+Bawana_NG!Q97+Bawana_RLNG!Q97+Bawana_Spot!Q97</f>
        <v>47.839039999999997</v>
      </c>
      <c r="G97" s="198">
        <f t="shared" si="7"/>
        <v>9.0960000000002594E-2</v>
      </c>
      <c r="H97" s="197">
        <f>PPCL_NG!K97+PPCL_Spot!K97+GT_NG!K97+GT_Spot!K97+Bawana_NG!K97+Bawana_RLNG!K97+Bawana_Spot!K97</f>
        <v>5</v>
      </c>
      <c r="I97" s="197">
        <f>PPCL_NG!R97+PPCL_Spot!R97+GT_NG!R97+GT_Spot!R97+Bawana_NG!R97+Bawana_RLNG!R97+Bawana_Spot!R97</f>
        <v>5</v>
      </c>
      <c r="J97" s="198">
        <f t="shared" si="8"/>
        <v>0</v>
      </c>
      <c r="K97" s="197">
        <f>PPCL_NG!L97+PPCL_Spot!L97+GT_NG!L97+GT_Spot!L97+Bawana_NG!L97+Bawana_RLNG!L97+Bawana_Spot!L97</f>
        <v>23</v>
      </c>
      <c r="L97" s="197">
        <f>PPCL_NG!S97+PPCL_Spot!S97+GT_NG!S97+GT_Spot!S97+Bawana_NG!S97+Bawana_RLNG!S97+Bawana_Spot!S97</f>
        <v>22.9802</v>
      </c>
      <c r="M97" s="198">
        <f t="shared" si="9"/>
        <v>1.980000000000004E-2</v>
      </c>
      <c r="N97" s="197">
        <f>PPCL_NG!M97+PPCL_Spot!M97+GT_NG!M97+GT_Spot!M97+Bawana_NG!M97+Bawana_RLNG!M97+Bawana_Spot!M97</f>
        <v>57.92</v>
      </c>
      <c r="O97" s="197">
        <f>PPCL_NG!T97+PPCL_Spot!T97+GT_NG!T97+GT_Spot!T97+Bawana_NG!T97+Bawana_RLNG!T97+Bawana_Spot!T97</f>
        <v>57.801320000000004</v>
      </c>
      <c r="P97" s="198">
        <f t="shared" si="10"/>
        <v>0.11867999999999768</v>
      </c>
      <c r="Q97" s="198">
        <f t="shared" si="11"/>
        <v>0.3955600000000068</v>
      </c>
    </row>
    <row r="98" spans="1:17">
      <c r="A98" s="33" t="s">
        <v>140</v>
      </c>
      <c r="B98" s="197">
        <f>PPCL_NG!I98+PPCL_Spot!I98+GT_NG!I98+GT_Spot!I98+Bawana_NG!I98+Bawana_RLNG!I98+Bawana_Spot!I98</f>
        <v>82.89</v>
      </c>
      <c r="C98" s="197">
        <f>PPCL_NG!P98+PPCL_Spot!P98+GT_NG!P98+GT_Spot!P98+Bawana_NG!P98+Bawana_RLNG!P98+Bawana_Spot!P98</f>
        <v>82.723879999999994</v>
      </c>
      <c r="D98" s="198">
        <f t="shared" si="6"/>
        <v>0.16612000000000648</v>
      </c>
      <c r="E98" s="197">
        <f>PPCL_NG!J98+PPCL_Spot!J98+GT_NG!J98+GT_Spot!J98+Bawana_NG!J98+Bawana_RLNG!J98+Bawana_Spot!J98</f>
        <v>47.93</v>
      </c>
      <c r="F98" s="197">
        <f>PPCL_NG!Q98+PPCL_Spot!Q98+GT_NG!Q98+GT_Spot!Q98+Bawana_NG!Q98+Bawana_RLNG!Q98+Bawana_Spot!Q98</f>
        <v>47.839039999999997</v>
      </c>
      <c r="G98" s="198">
        <f t="shared" si="7"/>
        <v>9.0960000000002594E-2</v>
      </c>
      <c r="H98" s="197">
        <f>PPCL_NG!K98+PPCL_Spot!K98+GT_NG!K98+GT_Spot!K98+Bawana_NG!K98+Bawana_RLNG!K98+Bawana_Spot!K98</f>
        <v>5</v>
      </c>
      <c r="I98" s="197">
        <f>PPCL_NG!R98+PPCL_Spot!R98+GT_NG!R98+GT_Spot!R98+Bawana_NG!R98+Bawana_RLNG!R98+Bawana_Spot!R98</f>
        <v>5</v>
      </c>
      <c r="J98" s="198">
        <f t="shared" si="8"/>
        <v>0</v>
      </c>
      <c r="K98" s="197">
        <f>PPCL_NG!L98+PPCL_Spot!L98+GT_NG!L98+GT_Spot!L98+Bawana_NG!L98+Bawana_RLNG!L98+Bawana_Spot!L98</f>
        <v>23</v>
      </c>
      <c r="L98" s="197">
        <f>PPCL_NG!S98+PPCL_Spot!S98+GT_NG!S98+GT_Spot!S98+Bawana_NG!S98+Bawana_RLNG!S98+Bawana_Spot!S98</f>
        <v>22.9802</v>
      </c>
      <c r="M98" s="198">
        <f t="shared" si="9"/>
        <v>1.980000000000004E-2</v>
      </c>
      <c r="N98" s="197">
        <f>PPCL_NG!M98+PPCL_Spot!M98+GT_NG!M98+GT_Spot!M98+Bawana_NG!M98+Bawana_RLNG!M98+Bawana_Spot!M98</f>
        <v>57.92</v>
      </c>
      <c r="O98" s="197">
        <f>PPCL_NG!T98+PPCL_Spot!T98+GT_NG!T98+GT_Spot!T98+Bawana_NG!T98+Bawana_RLNG!T98+Bawana_Spot!T98</f>
        <v>57.801320000000004</v>
      </c>
      <c r="P98" s="198">
        <f t="shared" si="10"/>
        <v>0.11867999999999768</v>
      </c>
      <c r="Q98" s="198">
        <f t="shared" si="11"/>
        <v>0.3955600000000068</v>
      </c>
    </row>
    <row r="99" spans="1:17">
      <c r="A99" s="33" t="s">
        <v>324</v>
      </c>
      <c r="B99" s="197">
        <f>PPCL_NG!I99+PPCL_Spot!I99+GT_NG!I99+GT_Spot!I99+Bawana_NG!I99+Bawana_RLNG!I99+Bawana_Spot!I99</f>
        <v>2.0196850000000039</v>
      </c>
      <c r="C99" s="197">
        <f>PPCL_NG!P99+PPCL_Spot!P99+GT_NG!P99+GT_Spot!P99+Bawana_NG!P99+Bawana_RLNG!P99+Bawana_Spot!P99</f>
        <v>2.0145315738510483</v>
      </c>
      <c r="D99" s="198">
        <f t="shared" si="6"/>
        <v>5.1534261489556421E-3</v>
      </c>
      <c r="E99" s="197">
        <f>PPCL_NG!J99+PPCL_Spot!J99+GT_NG!J99+GT_Spot!J99+Bawana_NG!J99+Bawana_RLNG!J99+Bawana_Spot!J99</f>
        <v>1.1387899999999989</v>
      </c>
      <c r="F99" s="197">
        <f>PPCL_NG!Q99+PPCL_Spot!Q99+GT_NG!Q99+GT_Spot!Q99+Bawana_NG!Q99+Bawana_RLNG!Q99+Bawana_Spot!Q99</f>
        <v>1.1359725440326962</v>
      </c>
      <c r="G99" s="198">
        <f t="shared" si="7"/>
        <v>2.8174559673026511E-3</v>
      </c>
      <c r="H99" s="197">
        <f>PPCL_NG!K99+PPCL_Spot!K99+GT_NG!K99+GT_Spot!K99+Bawana_NG!K99+Bawana_RLNG!K99+Bawana_Spot!K99</f>
        <v>0.12</v>
      </c>
      <c r="I99" s="197">
        <f>PPCL_NG!R99+PPCL_Spot!R99+GT_NG!R99+GT_Spot!R99+Bawana_NG!R99+Bawana_RLNG!R99+Bawana_Spot!R99</f>
        <v>0.11999772933696638</v>
      </c>
      <c r="J99" s="198">
        <f t="shared" si="8"/>
        <v>2.2706630336127853E-6</v>
      </c>
      <c r="K99" s="197">
        <f>PPCL_NG!L99+PPCL_Spot!L99+GT_NG!L99+GT_Spot!L99+Bawana_NG!L99+Bawana_RLNG!L99+Bawana_Spot!L99</f>
        <v>0.55200000000000005</v>
      </c>
      <c r="L99" s="197">
        <f>PPCL_NG!S99+PPCL_Spot!S99+GT_NG!S99+GT_Spot!S99+Bawana_NG!S99+Bawana_RLNG!S99+Bawana_Spot!S99</f>
        <v>0.55138070495004543</v>
      </c>
      <c r="M99" s="198">
        <f t="shared" si="9"/>
        <v>6.1929504995461571E-4</v>
      </c>
      <c r="N99" s="197">
        <f>PPCL_NG!M99+PPCL_Spot!M99+GT_NG!M99+GT_Spot!M99+Bawana_NG!M99+Bawana_RLNG!M99+Bawana_Spot!M99</f>
        <v>1.377185000000001</v>
      </c>
      <c r="O99" s="197">
        <f>PPCL_NG!T99+PPCL_Spot!T99+GT_NG!T99+GT_Spot!T99+Bawana_NG!T99+Bawana_RLNG!T99+Bawana_Spot!T99</f>
        <v>1.3735039778292473</v>
      </c>
      <c r="P99" s="198">
        <f t="shared" si="10"/>
        <v>3.6810221707537227E-3</v>
      </c>
      <c r="Q99" s="198">
        <f t="shared" si="11"/>
        <v>1.2273470000000244E-2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2024-04-15T09:55:55Z</dcterms:modified>
</cp:coreProperties>
</file>